
<file path=[Content_Types].xml><?xml version="1.0" encoding="utf-8"?>
<Types xmlns="http://schemas.openxmlformats.org/package/2006/content-types">
  <Override PartName="/docProps/app.xml" ContentType="application/vnd.openxmlformats-officedocument.extended-properties+xml"/>
  <Override PartName="/xl/drawings/drawing2.xml" ContentType="application/vnd.openxmlformats-officedocument.drawingml.chartshapes+xml"/>
  <Override PartName="/xl/sharedStrings.xml" ContentType="application/vnd.openxmlformats-officedocument.spreadsheetml.sharedStrings+xml"/>
  <Default Extension="xml" ContentType="application/xml"/>
  <Override PartName="/xl/workbook.xml" ContentType="application/vnd.openxmlformats-officedocument.spreadsheetml.sheet.main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alcChain.xml" ContentType="application/vnd.openxmlformats-officedocument.spreadsheetml.calcChain+xml"/>
  <Default Extension="rels" ContentType="application/vnd.openxmlformats-package.relationships+xml"/>
  <Override PartName="/xl/drawings/drawing1.xml" ContentType="application/vnd.openxmlformats-officedocument.drawing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autoCompressPictures="0"/>
  <bookViews>
    <workbookView xWindow="240" yWindow="140" windowWidth="20120" windowHeight="7940"/>
  </bookViews>
  <sheets>
    <sheet name="Sheet1" sheetId="1" r:id="rId1"/>
    <sheet name="Sheet2" sheetId="2" r:id="rId2"/>
    <sheet name="Sheet3" sheetId="3" r:id="rId3"/>
  </sheets>
  <calcPr calcId="130407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O11" i="1"/>
  <c r="O10"/>
  <c r="O9"/>
  <c r="O8"/>
  <c r="O7"/>
  <c r="O6"/>
  <c r="O5"/>
  <c r="O4"/>
  <c r="I11"/>
  <c r="I10"/>
  <c r="I9"/>
  <c r="I8"/>
  <c r="I7"/>
  <c r="I6"/>
  <c r="I5"/>
  <c r="I4"/>
  <c r="M9"/>
  <c r="F22"/>
  <c r="M11"/>
  <c r="F24"/>
  <c r="M10"/>
  <c r="F23"/>
  <c r="M8"/>
  <c r="F21"/>
  <c r="M7"/>
  <c r="F20"/>
  <c r="M6"/>
  <c r="F19"/>
  <c r="M5"/>
  <c r="F18"/>
  <c r="M4"/>
  <c r="F17"/>
  <c r="G11"/>
  <c r="E24"/>
  <c r="G10"/>
  <c r="E23"/>
  <c r="G9"/>
  <c r="E22"/>
  <c r="G8"/>
  <c r="E21"/>
  <c r="G7"/>
  <c r="E20"/>
  <c r="G6"/>
  <c r="E19"/>
  <c r="G5"/>
  <c r="E18"/>
  <c r="G4"/>
  <c r="E17"/>
</calcChain>
</file>

<file path=xl/sharedStrings.xml><?xml version="1.0" encoding="utf-8"?>
<sst xmlns="http://schemas.openxmlformats.org/spreadsheetml/2006/main" count="13" uniqueCount="10">
  <si>
    <t>Year</t>
  </si>
  <si>
    <t>CS Fails</t>
  </si>
  <si>
    <t>CS Vol</t>
  </si>
  <si>
    <t>CS Mems</t>
  </si>
  <si>
    <t>NY Fails</t>
  </si>
  <si>
    <t>NY Mems</t>
  </si>
  <si>
    <t>NY Vol</t>
  </si>
  <si>
    <t>DID plot</t>
  </si>
  <si>
    <t>CS Fails_Mem</t>
  </si>
  <si>
    <t>NY Fails_Mem</t>
  </si>
</sst>
</file>

<file path=xl/styles.xml><?xml version="1.0" encoding="utf-8"?>
<styleSheet xmlns="http://schemas.openxmlformats.org/spreadsheetml/2006/main">
  <numFmts count="2">
    <numFmt numFmtId="164" formatCode="0.000%"/>
    <numFmt numFmtId="165" formatCode="0.00000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indexed="8"/>
      <name val="Times New Roman"/>
      <family val="1"/>
    </font>
    <font>
      <b/>
      <sz val="20"/>
      <color rgb="FFFF0000"/>
      <name val="Calibri"/>
      <family val="2"/>
      <scheme val="minor"/>
    </font>
    <font>
      <sz val="8"/>
      <name val="Verdana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0" borderId="0" xfId="0" applyFont="1" applyAlignment="1">
      <alignment horizontal="center" vertical="center"/>
    </xf>
    <xf numFmtId="3" fontId="2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164" fontId="0" fillId="0" borderId="0" xfId="0" applyNumberFormat="1"/>
    <xf numFmtId="165" fontId="1" fillId="0" borderId="0" xfId="0" applyNumberFormat="1" applyFont="1" applyAlignment="1">
      <alignment horizontal="center" vertical="center"/>
    </xf>
    <xf numFmtId="165" fontId="0" fillId="0" borderId="0" xfId="0" applyNumberFormat="1"/>
    <xf numFmtId="165" fontId="3" fillId="0" borderId="0" xfId="0" applyNumberFormat="1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2"/>
  <c:chart>
    <c:plotArea>
      <c:layout/>
      <c:scatterChart>
        <c:scatterStyle val="lineMarker"/>
        <c:ser>
          <c:idx val="0"/>
          <c:order val="0"/>
          <c:tx>
            <c:strRef>
              <c:f>Sheet1!$E$16</c:f>
              <c:strCache>
                <c:ptCount val="1"/>
                <c:pt idx="0">
                  <c:v>CS Fails_Mem</c:v>
                </c:pt>
              </c:strCache>
            </c:strRef>
          </c:tx>
          <c:spPr>
            <a:ln w="28575">
              <a:noFill/>
            </a:ln>
          </c:spPr>
          <c:xVal>
            <c:numRef>
              <c:f>Sheet1!$D$17:$D$24</c:f>
              <c:numCache>
                <c:formatCode>General</c:formatCode>
                <c:ptCount val="8"/>
                <c:pt idx="0">
                  <c:v>1890.0</c:v>
                </c:pt>
                <c:pt idx="1">
                  <c:v>1891.0</c:v>
                </c:pt>
                <c:pt idx="2">
                  <c:v>1892.0</c:v>
                </c:pt>
                <c:pt idx="3">
                  <c:v>1893.0</c:v>
                </c:pt>
                <c:pt idx="4">
                  <c:v>1894.0</c:v>
                </c:pt>
                <c:pt idx="5">
                  <c:v>1895.0</c:v>
                </c:pt>
                <c:pt idx="6">
                  <c:v>1897.0</c:v>
                </c:pt>
                <c:pt idx="7">
                  <c:v>1899.0</c:v>
                </c:pt>
              </c:numCache>
            </c:numRef>
          </c:xVal>
          <c:yVal>
            <c:numRef>
              <c:f>Sheet1!$E$17:$E$24</c:f>
              <c:numCache>
                <c:formatCode>0.000%</c:formatCode>
                <c:ptCount val="8"/>
                <c:pt idx="0">
                  <c:v>0.00419991600167997</c:v>
                </c:pt>
                <c:pt idx="1">
                  <c:v>0.00418060200668896</c:v>
                </c:pt>
                <c:pt idx="2">
                  <c:v>0.00586019254918376</c:v>
                </c:pt>
                <c:pt idx="3">
                  <c:v>0.00980829246544806</c:v>
                </c:pt>
                <c:pt idx="4">
                  <c:v>0.00734573947110676</c:v>
                </c:pt>
                <c:pt idx="5">
                  <c:v>0.00254323499491353</c:v>
                </c:pt>
                <c:pt idx="6">
                  <c:v>0.00117027501462844</c:v>
                </c:pt>
                <c:pt idx="7">
                  <c:v>0.00761421319796954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0-2605-4561-935B-269E5A7C3E75}"/>
            </c:ext>
          </c:extLst>
        </c:ser>
        <c:ser>
          <c:idx val="1"/>
          <c:order val="1"/>
          <c:tx>
            <c:strRef>
              <c:f>Sheet1!$F$16</c:f>
              <c:strCache>
                <c:ptCount val="1"/>
                <c:pt idx="0">
                  <c:v>NY Fails_Mem</c:v>
                </c:pt>
              </c:strCache>
            </c:strRef>
          </c:tx>
          <c:spPr>
            <a:ln w="28575">
              <a:noFill/>
            </a:ln>
          </c:spPr>
          <c:xVal>
            <c:numRef>
              <c:f>Sheet1!$D$17:$D$24</c:f>
              <c:numCache>
                <c:formatCode>General</c:formatCode>
                <c:ptCount val="8"/>
                <c:pt idx="0">
                  <c:v>1890.0</c:v>
                </c:pt>
                <c:pt idx="1">
                  <c:v>1891.0</c:v>
                </c:pt>
                <c:pt idx="2">
                  <c:v>1892.0</c:v>
                </c:pt>
                <c:pt idx="3">
                  <c:v>1893.0</c:v>
                </c:pt>
                <c:pt idx="4">
                  <c:v>1894.0</c:v>
                </c:pt>
                <c:pt idx="5">
                  <c:v>1895.0</c:v>
                </c:pt>
                <c:pt idx="6">
                  <c:v>1897.0</c:v>
                </c:pt>
                <c:pt idx="7">
                  <c:v>1899.0</c:v>
                </c:pt>
              </c:numCache>
            </c:numRef>
          </c:xVal>
          <c:yVal>
            <c:numRef>
              <c:f>Sheet1!$F$17:$F$24</c:f>
              <c:numCache>
                <c:formatCode>0.000%</c:formatCode>
                <c:ptCount val="8"/>
                <c:pt idx="0">
                  <c:v>0.00818181818181818</c:v>
                </c:pt>
                <c:pt idx="1">
                  <c:v>0.0245454545454545</c:v>
                </c:pt>
                <c:pt idx="2">
                  <c:v>0.00727272727272727</c:v>
                </c:pt>
                <c:pt idx="3">
                  <c:v>0.00818181818181818</c:v>
                </c:pt>
                <c:pt idx="4">
                  <c:v>0.00727272727272727</c:v>
                </c:pt>
                <c:pt idx="5">
                  <c:v>0.00909090909090909</c:v>
                </c:pt>
                <c:pt idx="6">
                  <c:v>0.00545454545454545</c:v>
                </c:pt>
                <c:pt idx="7">
                  <c:v>0.00272727272727273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1-2605-4561-935B-269E5A7C3E75}"/>
            </c:ext>
          </c:extLst>
        </c:ser>
        <c:dLbls/>
        <c:axId val="269322856"/>
        <c:axId val="269325368"/>
      </c:scatterChart>
      <c:valAx>
        <c:axId val="269322856"/>
        <c:scaling>
          <c:orientation val="minMax"/>
        </c:scaling>
        <c:axPos val="b"/>
        <c:numFmt formatCode="General" sourceLinked="1"/>
        <c:tickLblPos val="nextTo"/>
        <c:crossAx val="269325368"/>
        <c:crosses val="autoZero"/>
        <c:crossBetween val="midCat"/>
      </c:valAx>
      <c:valAx>
        <c:axId val="269325368"/>
        <c:scaling>
          <c:orientation val="minMax"/>
        </c:scaling>
        <c:axPos val="l"/>
        <c:numFmt formatCode="0.000%" sourceLinked="1"/>
        <c:tickLblPos val="nextTo"/>
        <c:crossAx val="269322856"/>
        <c:crosses val="autoZero"/>
        <c:crossBetween val="midCat"/>
      </c:valAx>
    </c:plotArea>
    <c:plotVisOnly val="1"/>
    <c:dispBlanksAs val="gap"/>
  </c:chart>
  <c:printSettings>
    <c:headerFooter/>
    <c:pageMargins b="0.75" l="0.7" r="0.7" t="0.75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676275</xdr:colOff>
      <xdr:row>15</xdr:row>
      <xdr:rowOff>52386</xdr:rowOff>
    </xdr:from>
    <xdr:to>
      <xdr:col>15</xdr:col>
      <xdr:colOff>200025</xdr:colOff>
      <xdr:row>33</xdr:row>
      <xdr:rowOff>95249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10</xdr:col>
      <xdr:colOff>352425</xdr:colOff>
      <xdr:row>16</xdr:row>
      <xdr:rowOff>47625</xdr:rowOff>
    </xdr:from>
    <xdr:ext cx="3644011" cy="374141"/>
    <xdr:sp macro="" textlink="">
      <xdr:nvSpPr>
        <xdr:cNvPr id="3" name="TextBox 2"/>
        <xdr:cNvSpPr txBox="1"/>
      </xdr:nvSpPr>
      <xdr:spPr>
        <a:xfrm>
          <a:off x="7877175" y="3267075"/>
          <a:ext cx="3644011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1800" b="1"/>
            <a:t>Broker Failures per Membership (%)</a:t>
          </a:r>
        </a:p>
      </xdr:txBody>
    </xdr:sp>
    <xdr:clientData/>
  </xdr:oneCellAnchor>
  <xdr:oneCellAnchor>
    <xdr:from>
      <xdr:col>14</xdr:col>
      <xdr:colOff>381000</xdr:colOff>
      <xdr:row>27</xdr:row>
      <xdr:rowOff>19050</xdr:rowOff>
    </xdr:from>
    <xdr:ext cx="393569" cy="264560"/>
    <xdr:sp macro="" textlink="">
      <xdr:nvSpPr>
        <xdr:cNvPr id="4" name="TextBox 3"/>
        <xdr:cNvSpPr txBox="1"/>
      </xdr:nvSpPr>
      <xdr:spPr>
        <a:xfrm>
          <a:off x="11296650" y="5334000"/>
          <a:ext cx="393569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1100" b="1"/>
            <a:t>CSE</a:t>
          </a:r>
        </a:p>
      </xdr:txBody>
    </xdr:sp>
    <xdr:clientData/>
  </xdr:one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0.18429</cdr:x>
      <cdr:y>0.21536</cdr:y>
    </cdr:from>
    <cdr:to>
      <cdr:x>0.27341</cdr:x>
      <cdr:y>0.3251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1162050" y="747714"/>
          <a:ext cx="561975" cy="381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1400" b="1"/>
            <a:t>p=0.004</a:t>
          </a:r>
        </a:p>
      </cdr:txBody>
    </cdr:sp>
  </cdr:relSizeAnchor>
  <cdr:relSizeAnchor xmlns:cdr="http://schemas.openxmlformats.org/drawingml/2006/chartDrawing">
    <cdr:from>
      <cdr:x>0.20594</cdr:x>
      <cdr:y>0.09968</cdr:y>
    </cdr:from>
    <cdr:to>
      <cdr:x>0.29507</cdr:x>
      <cdr:y>0.20942</cdr:y>
    </cdr:to>
    <cdr:sp macro="" textlink="">
      <cdr:nvSpPr>
        <cdr:cNvPr id="3" name="TextBox 1"/>
        <cdr:cNvSpPr txBox="1"/>
      </cdr:nvSpPr>
      <cdr:spPr>
        <a:xfrm xmlns:a="http://schemas.openxmlformats.org/drawingml/2006/main">
          <a:off x="1298575" y="346075"/>
          <a:ext cx="561975" cy="381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400" b="1"/>
            <a:t>NYSE</a:t>
          </a:r>
        </a:p>
      </cdr:txBody>
    </cdr:sp>
  </cdr:relSizeAnchor>
  <cdr:relSizeAnchor xmlns:cdr="http://schemas.openxmlformats.org/drawingml/2006/chartDrawing">
    <cdr:from>
      <cdr:x>0.8852</cdr:x>
      <cdr:y>0.78601</cdr:y>
    </cdr:from>
    <cdr:to>
      <cdr:x>0.9577</cdr:x>
      <cdr:y>0.87106</cdr:y>
    </cdr:to>
    <cdr:sp macro="" textlink="">
      <cdr:nvSpPr>
        <cdr:cNvPr id="4" name="TextBox 3"/>
        <cdr:cNvSpPr txBox="1"/>
      </cdr:nvSpPr>
      <cdr:spPr>
        <a:xfrm xmlns:a="http://schemas.openxmlformats.org/drawingml/2006/main">
          <a:off x="5581650" y="2728914"/>
          <a:ext cx="457200" cy="2952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1100" b="1"/>
            <a:t>NYSE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C3:O24"/>
  <sheetViews>
    <sheetView tabSelected="1" topLeftCell="A15" workbookViewId="0">
      <selection activeCell="F31" sqref="F31"/>
    </sheetView>
  </sheetViews>
  <sheetFormatPr baseColWidth="10" defaultColWidth="8.83203125" defaultRowHeight="14"/>
  <cols>
    <col min="3" max="4" width="8.83203125" style="3"/>
    <col min="5" max="6" width="12.6640625" style="3" customWidth="1"/>
    <col min="7" max="9" width="12.6640625" style="4" customWidth="1"/>
    <col min="10" max="12" width="12.6640625" style="3" customWidth="1"/>
    <col min="13" max="13" width="12.6640625" style="4" customWidth="1"/>
    <col min="14" max="14" width="12.6640625" customWidth="1"/>
    <col min="15" max="15" width="12.6640625" style="6" customWidth="1"/>
  </cols>
  <sheetData>
    <row r="3" spans="3:15">
      <c r="C3" s="3" t="s">
        <v>0</v>
      </c>
      <c r="E3" s="3" t="s">
        <v>1</v>
      </c>
      <c r="F3" s="3" t="s">
        <v>3</v>
      </c>
      <c r="G3" s="4" t="s">
        <v>8</v>
      </c>
      <c r="H3" s="4" t="s">
        <v>2</v>
      </c>
      <c r="K3" s="3" t="s">
        <v>4</v>
      </c>
      <c r="L3" s="3" t="s">
        <v>5</v>
      </c>
      <c r="M3" s="4" t="s">
        <v>9</v>
      </c>
      <c r="N3" s="4" t="s">
        <v>6</v>
      </c>
    </row>
    <row r="4" spans="3:15">
      <c r="C4" s="1">
        <v>1890</v>
      </c>
      <c r="E4" s="1">
        <v>10</v>
      </c>
      <c r="F4" s="1">
        <v>2381</v>
      </c>
      <c r="G4" s="5">
        <f t="shared" ref="G4:G11" si="0">E4/F4</f>
        <v>4.1999160016799666E-3</v>
      </c>
      <c r="H4" s="2">
        <v>76935048</v>
      </c>
      <c r="I4" s="5">
        <f t="shared" ref="I4:I11" si="1">10000*E4/H4</f>
        <v>1.2997977202795791E-3</v>
      </c>
      <c r="K4" s="1">
        <v>9</v>
      </c>
      <c r="L4" s="1">
        <v>1100</v>
      </c>
      <c r="M4" s="5">
        <f t="shared" ref="M4:M11" si="2">K4/L4</f>
        <v>8.1818181818181825E-3</v>
      </c>
      <c r="N4" s="2">
        <v>76075046</v>
      </c>
      <c r="O4" s="5">
        <f t="shared" ref="O4:O11" si="3">10000*K4/N4</f>
        <v>1.1830423342760778E-3</v>
      </c>
    </row>
    <row r="5" spans="3:15">
      <c r="C5" s="1">
        <v>1891</v>
      </c>
      <c r="E5" s="1">
        <v>10</v>
      </c>
      <c r="F5" s="1">
        <v>2392</v>
      </c>
      <c r="G5" s="5">
        <f t="shared" si="0"/>
        <v>4.180602006688963E-3</v>
      </c>
      <c r="H5" s="2">
        <v>78987310</v>
      </c>
      <c r="I5" s="5">
        <f t="shared" si="1"/>
        <v>1.2660261502765444E-3</v>
      </c>
      <c r="K5" s="1">
        <v>27</v>
      </c>
      <c r="L5" s="1">
        <v>1100</v>
      </c>
      <c r="M5" s="5">
        <f t="shared" si="2"/>
        <v>2.4545454545454544E-2</v>
      </c>
      <c r="N5" s="2">
        <v>65038997</v>
      </c>
      <c r="O5" s="5">
        <f t="shared" si="3"/>
        <v>4.1513555321279014E-3</v>
      </c>
    </row>
    <row r="6" spans="3:15">
      <c r="C6" s="1">
        <v>1892</v>
      </c>
      <c r="E6" s="1">
        <v>14</v>
      </c>
      <c r="F6" s="1">
        <v>2389</v>
      </c>
      <c r="G6" s="5">
        <f t="shared" si="0"/>
        <v>5.8601925491837585E-3</v>
      </c>
      <c r="H6" s="2">
        <v>82472320</v>
      </c>
      <c r="I6" s="5">
        <f t="shared" si="1"/>
        <v>1.6975392471073932E-3</v>
      </c>
      <c r="K6" s="1">
        <v>8</v>
      </c>
      <c r="L6" s="1">
        <v>1100</v>
      </c>
      <c r="M6" s="5">
        <f t="shared" si="2"/>
        <v>7.2727272727272727E-3</v>
      </c>
      <c r="N6" s="2">
        <v>86566508</v>
      </c>
      <c r="O6" s="5">
        <f t="shared" si="3"/>
        <v>9.24144936053098E-4</v>
      </c>
    </row>
    <row r="7" spans="3:15">
      <c r="C7" s="1">
        <v>1893</v>
      </c>
      <c r="E7" s="1">
        <v>22</v>
      </c>
      <c r="F7" s="1">
        <v>2243</v>
      </c>
      <c r="G7" s="5">
        <f t="shared" si="0"/>
        <v>9.80829246544806E-3</v>
      </c>
      <c r="H7" s="2">
        <v>67086950</v>
      </c>
      <c r="I7" s="5">
        <f t="shared" si="1"/>
        <v>3.2793263071282863E-3</v>
      </c>
      <c r="K7" s="1">
        <v>9</v>
      </c>
      <c r="L7" s="1">
        <v>1100</v>
      </c>
      <c r="M7" s="5">
        <f t="shared" si="2"/>
        <v>8.1818181818181825E-3</v>
      </c>
      <c r="N7" s="2">
        <v>86750485</v>
      </c>
      <c r="O7" s="5">
        <f t="shared" si="3"/>
        <v>1.0374581767467928E-3</v>
      </c>
    </row>
    <row r="8" spans="3:15">
      <c r="C8" s="1">
        <v>1894</v>
      </c>
      <c r="E8" s="1">
        <v>15</v>
      </c>
      <c r="F8" s="1">
        <v>2042</v>
      </c>
      <c r="G8" s="5">
        <f t="shared" si="0"/>
        <v>7.3457394711067582E-3</v>
      </c>
      <c r="H8" s="2">
        <v>53067110</v>
      </c>
      <c r="I8" s="5">
        <f t="shared" si="1"/>
        <v>2.8266095515659321E-3</v>
      </c>
      <c r="K8" s="1">
        <v>8</v>
      </c>
      <c r="L8" s="1">
        <v>1100</v>
      </c>
      <c r="M8" s="5">
        <f t="shared" si="2"/>
        <v>7.2727272727272727E-3</v>
      </c>
      <c r="N8" s="2">
        <v>58201191</v>
      </c>
      <c r="O8" s="5">
        <f t="shared" si="3"/>
        <v>1.3745423182147595E-3</v>
      </c>
    </row>
    <row r="9" spans="3:15">
      <c r="C9" s="1">
        <v>1895</v>
      </c>
      <c r="E9" s="1">
        <v>5</v>
      </c>
      <c r="F9" s="1">
        <v>1966</v>
      </c>
      <c r="G9" s="5">
        <f t="shared" si="0"/>
        <v>2.5432349949135302E-3</v>
      </c>
      <c r="H9" s="2">
        <v>54208590</v>
      </c>
      <c r="I9" s="5">
        <f t="shared" si="1"/>
        <v>9.223630424624584E-4</v>
      </c>
      <c r="K9" s="1">
        <v>10</v>
      </c>
      <c r="L9" s="1">
        <v>1100</v>
      </c>
      <c r="M9" s="5">
        <f t="shared" si="2"/>
        <v>9.0909090909090905E-3</v>
      </c>
      <c r="N9" s="2">
        <v>53469613</v>
      </c>
      <c r="O9" s="5">
        <f t="shared" si="3"/>
        <v>1.870221129148625E-3</v>
      </c>
    </row>
    <row r="10" spans="3:15">
      <c r="C10" s="1">
        <v>1897</v>
      </c>
      <c r="E10" s="1">
        <v>2</v>
      </c>
      <c r="F10" s="1">
        <v>1709</v>
      </c>
      <c r="G10" s="5">
        <f t="shared" si="0"/>
        <v>1.1702750146284377E-3</v>
      </c>
      <c r="H10" s="2">
        <v>56742140</v>
      </c>
      <c r="I10" s="5">
        <f t="shared" si="1"/>
        <v>3.5247172559935174E-4</v>
      </c>
      <c r="K10" s="1">
        <v>6</v>
      </c>
      <c r="L10" s="1">
        <v>1100</v>
      </c>
      <c r="M10" s="5">
        <f t="shared" si="2"/>
        <v>5.454545454545455E-3</v>
      </c>
      <c r="N10" s="2">
        <v>51646889</v>
      </c>
      <c r="O10" s="5">
        <f t="shared" si="3"/>
        <v>1.1617350272540134E-3</v>
      </c>
    </row>
    <row r="11" spans="3:15">
      <c r="C11" s="1">
        <v>1899</v>
      </c>
      <c r="E11" s="1">
        <v>12</v>
      </c>
      <c r="F11" s="1">
        <v>1576</v>
      </c>
      <c r="G11" s="5">
        <f t="shared" si="0"/>
        <v>7.6142131979695434E-3</v>
      </c>
      <c r="H11" s="2">
        <v>73522110</v>
      </c>
      <c r="I11" s="5">
        <f t="shared" si="1"/>
        <v>1.6321620802232145E-3</v>
      </c>
      <c r="K11" s="1">
        <v>3</v>
      </c>
      <c r="L11" s="1">
        <v>1100</v>
      </c>
      <c r="M11" s="5">
        <f t="shared" si="2"/>
        <v>2.7272727272727275E-3</v>
      </c>
      <c r="N11" s="2">
        <v>159706843</v>
      </c>
      <c r="O11" s="5">
        <f t="shared" si="3"/>
        <v>1.8784417396567035E-4</v>
      </c>
    </row>
    <row r="13" spans="3:15" ht="17.25" customHeight="1">
      <c r="C13" s="1"/>
    </row>
    <row r="14" spans="3:15" s="8" customFormat="1" ht="25">
      <c r="C14" s="7"/>
      <c r="D14" s="9" t="s">
        <v>7</v>
      </c>
      <c r="E14" s="7"/>
      <c r="F14" s="7"/>
      <c r="G14" s="4"/>
      <c r="H14" s="4"/>
      <c r="I14" s="4"/>
      <c r="J14" s="7"/>
      <c r="K14" s="7"/>
      <c r="L14" s="7"/>
    </row>
    <row r="15" spans="3:15" s="8" customFormat="1">
      <c r="C15" s="7"/>
      <c r="D15" s="7"/>
      <c r="E15" s="7"/>
      <c r="F15" s="7"/>
      <c r="G15" s="4"/>
      <c r="H15" s="4"/>
      <c r="I15" s="4"/>
      <c r="J15" s="7"/>
      <c r="K15" s="7"/>
      <c r="L15" s="7"/>
    </row>
    <row r="16" spans="3:15" s="8" customFormat="1">
      <c r="C16" s="7"/>
      <c r="D16" s="3" t="s">
        <v>0</v>
      </c>
      <c r="E16" s="4" t="s">
        <v>8</v>
      </c>
      <c r="F16" s="7" t="s">
        <v>9</v>
      </c>
      <c r="G16" s="4"/>
      <c r="H16" s="4"/>
      <c r="I16" s="4"/>
      <c r="J16" s="7"/>
      <c r="K16" s="7"/>
      <c r="L16" s="7"/>
    </row>
    <row r="17" spans="3:12" s="8" customFormat="1">
      <c r="C17" s="7"/>
      <c r="D17" s="1">
        <v>1890</v>
      </c>
      <c r="E17" s="5">
        <f>G4</f>
        <v>4.1999160016799666E-3</v>
      </c>
      <c r="F17" s="4">
        <f>M4</f>
        <v>8.1818181818181825E-3</v>
      </c>
      <c r="G17" s="4"/>
      <c r="H17" s="4"/>
      <c r="I17" s="4"/>
      <c r="J17" s="7"/>
      <c r="K17" s="7"/>
      <c r="L17" s="7"/>
    </row>
    <row r="18" spans="3:12" s="8" customFormat="1">
      <c r="C18" s="7"/>
      <c r="D18" s="1">
        <v>1891</v>
      </c>
      <c r="E18" s="5">
        <f t="shared" ref="E18:E24" si="4">G5</f>
        <v>4.180602006688963E-3</v>
      </c>
      <c r="F18" s="4">
        <f t="shared" ref="F18:F24" si="5">M5</f>
        <v>2.4545454545454544E-2</v>
      </c>
      <c r="G18" s="4"/>
      <c r="H18" s="4"/>
      <c r="I18" s="4"/>
      <c r="J18" s="7"/>
      <c r="K18" s="7"/>
      <c r="L18" s="7"/>
    </row>
    <row r="19" spans="3:12" s="8" customFormat="1">
      <c r="C19" s="7"/>
      <c r="D19" s="1">
        <v>1892</v>
      </c>
      <c r="E19" s="5">
        <f t="shared" si="4"/>
        <v>5.8601925491837585E-3</v>
      </c>
      <c r="F19" s="4">
        <f t="shared" si="5"/>
        <v>7.2727272727272727E-3</v>
      </c>
      <c r="G19" s="4"/>
      <c r="H19" s="4"/>
      <c r="I19" s="4"/>
      <c r="J19" s="7"/>
      <c r="K19" s="7"/>
      <c r="L19" s="7"/>
    </row>
    <row r="20" spans="3:12" s="8" customFormat="1">
      <c r="C20" s="7"/>
      <c r="D20" s="1">
        <v>1893</v>
      </c>
      <c r="E20" s="5">
        <f t="shared" si="4"/>
        <v>9.80829246544806E-3</v>
      </c>
      <c r="F20" s="4">
        <f t="shared" si="5"/>
        <v>8.1818181818181825E-3</v>
      </c>
      <c r="G20" s="4"/>
      <c r="H20" s="4"/>
      <c r="I20" s="4"/>
      <c r="J20" s="7"/>
      <c r="K20" s="7"/>
      <c r="L20" s="7"/>
    </row>
    <row r="21" spans="3:12" s="8" customFormat="1">
      <c r="C21" s="7"/>
      <c r="D21" s="1">
        <v>1894</v>
      </c>
      <c r="E21" s="5">
        <f t="shared" si="4"/>
        <v>7.3457394711067582E-3</v>
      </c>
      <c r="F21" s="4">
        <f t="shared" si="5"/>
        <v>7.2727272727272727E-3</v>
      </c>
      <c r="G21" s="4"/>
      <c r="H21" s="4"/>
      <c r="I21" s="4"/>
      <c r="J21" s="7"/>
      <c r="K21" s="7"/>
      <c r="L21" s="7"/>
    </row>
    <row r="22" spans="3:12">
      <c r="D22" s="1">
        <v>1895</v>
      </c>
      <c r="E22" s="5">
        <f t="shared" si="4"/>
        <v>2.5432349949135302E-3</v>
      </c>
      <c r="F22" s="4">
        <f t="shared" si="5"/>
        <v>9.0909090909090905E-3</v>
      </c>
    </row>
    <row r="23" spans="3:12">
      <c r="D23" s="1">
        <v>1897</v>
      </c>
      <c r="E23" s="5">
        <f t="shared" si="4"/>
        <v>1.1702750146284377E-3</v>
      </c>
      <c r="F23" s="4">
        <f t="shared" si="5"/>
        <v>5.454545454545455E-3</v>
      </c>
    </row>
    <row r="24" spans="3:12">
      <c r="D24" s="1">
        <v>1899</v>
      </c>
      <c r="E24" s="5">
        <f t="shared" si="4"/>
        <v>7.6142131979695434E-3</v>
      </c>
      <c r="F24" s="4">
        <f t="shared" si="5"/>
        <v>2.7272727272727275E-3</v>
      </c>
    </row>
  </sheetData>
  <phoneticPr fontId="4" type="noConversion"/>
  <pageMargins left="0.7" right="0.7" top="0.75" bottom="0.75" header="0.3" footer="0.3"/>
  <drawing r:id="rId1"/>
  <extLst>
    <ext xmlns:mx="http://schemas.microsoft.com/office/mac/excel/2008/main" uri="http://schemas.microsoft.com/office/mac/excel/2008/main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"/>
  <sheetViews>
    <sheetView workbookViewId="0"/>
  </sheetViews>
  <sheetFormatPr baseColWidth="10" defaultColWidth="8.83203125" defaultRowHeight="14"/>
  <sheetData/>
  <sheetCalcPr fullCalcOnLoad="1"/>
  <pageMargins left="0.7" right="0.7" top="0.75" bottom="0.75" header="0.3" footer="0.3"/>
  <extLst>
    <ext xmlns:mx="http://schemas.microsoft.com/office/mac/excel/2008/main" uri="http://schemas.microsoft.com/office/mac/excel/2008/main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"/>
  <sheetViews>
    <sheetView workbookViewId="0"/>
  </sheetViews>
  <sheetFormatPr baseColWidth="10" defaultColWidth="8.83203125" defaultRowHeight="14"/>
  <sheetData/>
  <sheetCalcPr fullCalcOnLoad="1"/>
  <pageMargins left="0.7" right="0.7" top="0.75" bottom="0.75" header="0.3" footer="0.3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Pace University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Bernard McSherry</cp:lastModifiedBy>
  <dcterms:created xsi:type="dcterms:W3CDTF">2015-11-05T01:13:46Z</dcterms:created>
  <dcterms:modified xsi:type="dcterms:W3CDTF">2017-01-27T19:03:58Z</dcterms:modified>
</cp:coreProperties>
</file>