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esearch papers\Monetary Policy and Investment Dynamics Evidence from Disaggregate Data\JMCB\JMCB codes\"/>
    </mc:Choice>
  </mc:AlternateContent>
  <bookViews>
    <workbookView xWindow="480" yWindow="45" windowWidth="22995" windowHeight="10035"/>
  </bookViews>
  <sheets>
    <sheet name="2012" sheetId="3" r:id="rId1"/>
    <sheet name="2007" sheetId="4" r:id="rId2"/>
    <sheet name="Gross Profit" sheetId="6" r:id="rId3"/>
  </sheets>
  <calcPr calcId="162913"/>
</workbook>
</file>

<file path=xl/calcChain.xml><?xml version="1.0" encoding="utf-8"?>
<calcChain xmlns="http://schemas.openxmlformats.org/spreadsheetml/2006/main">
  <c r="C28" i="6" l="1"/>
  <c r="C27" i="6"/>
  <c r="C26" i="6"/>
  <c r="C25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" i="6"/>
  <c r="B28" i="6"/>
  <c r="B27" i="6"/>
  <c r="B26" i="6"/>
  <c r="B25" i="6"/>
  <c r="B23" i="6"/>
  <c r="B22" i="6"/>
  <c r="B21" i="6"/>
  <c r="B20" i="6"/>
  <c r="B19" i="6"/>
  <c r="B18" i="6"/>
  <c r="B17" i="6"/>
  <c r="B16" i="6"/>
  <c r="B15" i="6"/>
  <c r="B14" i="6"/>
  <c r="B13" i="6"/>
  <c r="B12" i="6"/>
  <c r="B11" i="6"/>
  <c r="B10" i="6"/>
  <c r="B9" i="6"/>
  <c r="B8" i="6"/>
  <c r="B7" i="6"/>
  <c r="B6" i="6"/>
  <c r="B5" i="6"/>
  <c r="B4" i="6"/>
  <c r="B3" i="6"/>
  <c r="B2" i="6"/>
  <c r="E4" i="6" l="1"/>
  <c r="F43" i="4"/>
  <c r="F42" i="4"/>
  <c r="F40" i="4"/>
  <c r="F39" i="4"/>
  <c r="F38" i="4"/>
  <c r="F37" i="4"/>
  <c r="F36" i="4"/>
  <c r="F35" i="4"/>
  <c r="F34" i="4"/>
  <c r="F33" i="4"/>
  <c r="F32" i="4"/>
  <c r="F31" i="4"/>
  <c r="F29" i="4"/>
  <c r="F28" i="4"/>
  <c r="F27" i="4"/>
  <c r="F26" i="4"/>
  <c r="F25" i="4"/>
  <c r="F24" i="4"/>
  <c r="F23" i="4"/>
  <c r="F22" i="4"/>
  <c r="F21" i="4"/>
  <c r="F20" i="4"/>
  <c r="F19" i="4"/>
  <c r="F17" i="4"/>
  <c r="F16" i="4"/>
  <c r="F15" i="4"/>
  <c r="F13" i="4"/>
  <c r="F12" i="4"/>
  <c r="F11" i="4"/>
  <c r="F10" i="4"/>
  <c r="F9" i="4"/>
  <c r="F8" i="4"/>
  <c r="F7" i="4"/>
  <c r="F6" i="4"/>
  <c r="F5" i="4"/>
  <c r="F4" i="4"/>
  <c r="F3" i="4"/>
  <c r="F2" i="4"/>
  <c r="F31" i="3"/>
  <c r="F32" i="3"/>
  <c r="F33" i="3"/>
  <c r="F34" i="3"/>
  <c r="F35" i="3"/>
  <c r="F36" i="3"/>
  <c r="F37" i="3"/>
  <c r="F38" i="3"/>
  <c r="F39" i="3"/>
  <c r="F40" i="3"/>
  <c r="F42" i="3"/>
  <c r="F43" i="3"/>
  <c r="F3" i="3"/>
  <c r="F4" i="3"/>
  <c r="F5" i="3"/>
  <c r="F6" i="3"/>
  <c r="F7" i="3"/>
  <c r="E7" i="6" s="1"/>
  <c r="F8" i="3"/>
  <c r="F9" i="3"/>
  <c r="F10" i="3"/>
  <c r="F11" i="3"/>
  <c r="F12" i="3"/>
  <c r="F13" i="3"/>
  <c r="F15" i="3"/>
  <c r="F16" i="3"/>
  <c r="F17" i="3"/>
  <c r="F19" i="3"/>
  <c r="F20" i="3"/>
  <c r="F21" i="3"/>
  <c r="F22" i="3"/>
  <c r="F23" i="3"/>
  <c r="F24" i="3"/>
  <c r="F25" i="3"/>
  <c r="E18" i="6" s="1"/>
  <c r="F26" i="3"/>
  <c r="F27" i="3"/>
  <c r="F28" i="3"/>
  <c r="F29" i="3"/>
  <c r="F2" i="3"/>
  <c r="E12" i="6" l="1"/>
  <c r="E20" i="6"/>
  <c r="E5" i="6"/>
  <c r="E13" i="6"/>
  <c r="E21" i="6"/>
  <c r="E6" i="6"/>
  <c r="E22" i="6"/>
  <c r="E8" i="6"/>
  <c r="E16" i="6"/>
  <c r="E25" i="6"/>
  <c r="E9" i="6"/>
  <c r="E17" i="6"/>
  <c r="E26" i="6"/>
  <c r="E2" i="6"/>
  <c r="E10" i="6"/>
  <c r="E27" i="6"/>
  <c r="F30" i="3"/>
  <c r="E3" i="6"/>
  <c r="E11" i="6"/>
  <c r="E19" i="6"/>
  <c r="E28" i="6"/>
  <c r="F14" i="4"/>
  <c r="F18" i="4"/>
  <c r="F30" i="4"/>
  <c r="F14" i="3"/>
  <c r="F18" i="3"/>
  <c r="E23" i="6" l="1"/>
  <c r="E14" i="6"/>
  <c r="E15" i="6"/>
</calcChain>
</file>

<file path=xl/sharedStrings.xml><?xml version="1.0" encoding="utf-8"?>
<sst xmlns="http://schemas.openxmlformats.org/spreadsheetml/2006/main" count="350" uniqueCount="251">
  <si>
    <t>9,485,311</t>
  </si>
  <si>
    <t>Industry</t>
  </si>
  <si>
    <t>Offices</t>
  </si>
  <si>
    <t>Hospitals</t>
  </si>
  <si>
    <t>Special care</t>
  </si>
  <si>
    <t>Medical buildings</t>
  </si>
  <si>
    <t>Merchandise shopping</t>
  </si>
  <si>
    <t>Food &amp; beverage establishments</t>
  </si>
  <si>
    <t>Warehouses</t>
  </si>
  <si>
    <t>Other commercial</t>
  </si>
  <si>
    <t>Manufacturing</t>
  </si>
  <si>
    <t>Electric</t>
  </si>
  <si>
    <t>Other power</t>
  </si>
  <si>
    <t>Communication</t>
  </si>
  <si>
    <t>Petroleum &amp; natural gas</t>
  </si>
  <si>
    <t>Mining</t>
  </si>
  <si>
    <t>Religious</t>
  </si>
  <si>
    <t>Educational &amp; vocational</t>
  </si>
  <si>
    <t>Lodging</t>
  </si>
  <si>
    <t>Amusement &amp; recreation</t>
  </si>
  <si>
    <t>Air</t>
  </si>
  <si>
    <t>Land</t>
  </si>
  <si>
    <t>Farm</t>
  </si>
  <si>
    <t>Other</t>
  </si>
  <si>
    <t>Single-family structures</t>
  </si>
  <si>
    <t>Multi-family structures</t>
  </si>
  <si>
    <t>Manufactured homes</t>
  </si>
  <si>
    <t>Dormitories</t>
  </si>
  <si>
    <t>Improvements</t>
  </si>
  <si>
    <t>Annual payroll ($1,000)</t>
  </si>
  <si>
    <t>Value of construction work for specialized type ($1,000)</t>
  </si>
  <si>
    <t>Cost of construction work subcontracted out to others ($1,000)</t>
  </si>
  <si>
    <t>43,631,413</t>
  </si>
  <si>
    <t>232,096,829</t>
  </si>
  <si>
    <t>59,671,151</t>
  </si>
  <si>
    <t>7,273,742</t>
  </si>
  <si>
    <t>38,385,523</t>
  </si>
  <si>
    <t>17,339,109</t>
  </si>
  <si>
    <t>754,503</t>
  </si>
  <si>
    <t>3,904,566</t>
  </si>
  <si>
    <t>2,105,247</t>
  </si>
  <si>
    <t>3,366,779</t>
  </si>
  <si>
    <t>14,287,562</t>
  </si>
  <si>
    <t>5,917,809</t>
  </si>
  <si>
    <t>1,173,611</t>
  </si>
  <si>
    <t>5,766,886</t>
  </si>
  <si>
    <t>2,343,270</t>
  </si>
  <si>
    <t>13,717,065</t>
  </si>
  <si>
    <t>56,266,597</t>
  </si>
  <si>
    <t>24,470,107</t>
  </si>
  <si>
    <t>11,555,733</t>
  </si>
  <si>
    <t>52,927,561</t>
  </si>
  <si>
    <t>20,608,589</t>
  </si>
  <si>
    <t>1,729,224</t>
  </si>
  <si>
    <t>8,352,864</t>
  </si>
  <si>
    <t>2,914,914</t>
  </si>
  <si>
    <t>284,049</t>
  </si>
  <si>
    <t>1,253,866</t>
  </si>
  <si>
    <t>726,582</t>
  </si>
  <si>
    <t>7,421,417</t>
  </si>
  <si>
    <t>36,096,408</t>
  </si>
  <si>
    <t>21,502,308</t>
  </si>
  <si>
    <t>5,001,418</t>
  </si>
  <si>
    <t>23,663,303</t>
  </si>
  <si>
    <t>14,254,303</t>
  </si>
  <si>
    <t>485,617</t>
  </si>
  <si>
    <t>2,826,751</t>
  </si>
  <si>
    <t>1,586,738</t>
  </si>
  <si>
    <t>1,016,859</t>
  </si>
  <si>
    <t>5,042,926</t>
  </si>
  <si>
    <t>533,229</t>
  </si>
  <si>
    <t>722,494</t>
  </si>
  <si>
    <t>3,514,083</t>
  </si>
  <si>
    <t>1,837,378</t>
  </si>
  <si>
    <t>14,618,840</t>
  </si>
  <si>
    <t>70,334,885</t>
  </si>
  <si>
    <t>15,158,057</t>
  </si>
  <si>
    <t>209,307</t>
  </si>
  <si>
    <t>836,391</t>
  </si>
  <si>
    <t>211,470</t>
  </si>
  <si>
    <t>3,333,636</t>
  </si>
  <si>
    <t>13,513,972</t>
  </si>
  <si>
    <t>3,322,011</t>
  </si>
  <si>
    <t>575,099</t>
  </si>
  <si>
    <t>2,371,761</t>
  </si>
  <si>
    <t>514,000</t>
  </si>
  <si>
    <t>5,243,548</t>
  </si>
  <si>
    <t>20,006,198</t>
  </si>
  <si>
    <t>3,223,559</t>
  </si>
  <si>
    <t>2,367,310</t>
  </si>
  <si>
    <t>8,783,033</t>
  </si>
  <si>
    <t>1,735,300</t>
  </si>
  <si>
    <t>2,876,238</t>
  </si>
  <si>
    <t>11,223,165</t>
  </si>
  <si>
    <t>1,488,259</t>
  </si>
  <si>
    <t>7,833,627</t>
  </si>
  <si>
    <t>27,677,121</t>
  </si>
  <si>
    <t>3,312,588</t>
  </si>
  <si>
    <t>9,386,499</t>
  </si>
  <si>
    <t>32,217,880</t>
  </si>
  <si>
    <t>5,009,462</t>
  </si>
  <si>
    <t>4,139,410</t>
  </si>
  <si>
    <t>13,143,091</t>
  </si>
  <si>
    <t>2,329,142</t>
  </si>
  <si>
    <t>1,691,489</t>
  </si>
  <si>
    <t>3,918,693</t>
  </si>
  <si>
    <t>510,510</t>
  </si>
  <si>
    <t>976,840</t>
  </si>
  <si>
    <t>2,504,036</t>
  </si>
  <si>
    <t>225,708</t>
  </si>
  <si>
    <t>5,320,901</t>
  </si>
  <si>
    <t>13,755,054</t>
  </si>
  <si>
    <t>1,363,991</t>
  </si>
  <si>
    <t>1,293,891</t>
  </si>
  <si>
    <t>6,024,085</t>
  </si>
  <si>
    <t>1,308,282</t>
  </si>
  <si>
    <t>778,635</t>
  </si>
  <si>
    <t>3,844,727</t>
  </si>
  <si>
    <t>677,046</t>
  </si>
  <si>
    <t>1,870,067</t>
  </si>
  <si>
    <t>8,062,353</t>
  </si>
  <si>
    <t>835,160</t>
  </si>
  <si>
    <t>141,061</t>
  </si>
  <si>
    <t>481,665</t>
  </si>
  <si>
    <t>36,489</t>
  </si>
  <si>
    <t>173,625</t>
  </si>
  <si>
    <t>559,007</t>
  </si>
  <si>
    <t>29,402</t>
  </si>
  <si>
    <t>220,734</t>
  </si>
  <si>
    <t>827,843</t>
  </si>
  <si>
    <t>91,278</t>
  </si>
  <si>
    <t>41,858,281</t>
  </si>
  <si>
    <t>14,724,151</t>
  </si>
  <si>
    <t xml:space="preserve">   sewers, water mains, and related facilities</t>
  </si>
  <si>
    <t xml:space="preserve">   sewers, sewer lines, septic systems, and related facilities</t>
  </si>
  <si>
    <t xml:space="preserve">   oil and gas pipelines, pumping stations, storage tanks &amp; mains</t>
  </si>
  <si>
    <t xml:space="preserve">   petrochemical plants and petroleum refineries</t>
  </si>
  <si>
    <t xml:space="preserve">   water mains, storage, wells, and related facilities</t>
  </si>
  <si>
    <t xml:space="preserve">   conservation and development construction, such as dams, drainage canals and flood control projects</t>
  </si>
  <si>
    <t xml:space="preserve">   public safety buildings such as prisons, police, and fire stations</t>
  </si>
  <si>
    <t xml:space="preserve">   highways, streets, and related work, such as public sidewalks, curbs, guardrails and signs</t>
  </si>
  <si>
    <t xml:space="preserve">   bridges and elevated highways</t>
  </si>
  <si>
    <t xml:space="preserve">   tunnels</t>
  </si>
  <si>
    <t xml:space="preserve">   oil and gas fields</t>
  </si>
  <si>
    <t xml:space="preserve">   chemical (except petrochemical) complexes/plants, blast furnaces, and mining appurtenances</t>
  </si>
  <si>
    <t xml:space="preserve">   coal mines</t>
  </si>
  <si>
    <t xml:space="preserve">   metal mines</t>
  </si>
  <si>
    <t xml:space="preserve">   nonmetallic mines</t>
  </si>
  <si>
    <t>Profit Rates</t>
  </si>
  <si>
    <t>N/A</t>
  </si>
  <si>
    <t>17,691,821</t>
  </si>
  <si>
    <t>75,880,817</t>
  </si>
  <si>
    <t>27,480,768</t>
  </si>
  <si>
    <t>4,675,887</t>
  </si>
  <si>
    <t>22,114,878</t>
  </si>
  <si>
    <t>11,780,222</t>
  </si>
  <si>
    <t>15,136,779</t>
  </si>
  <si>
    <t>74,998,983</t>
  </si>
  <si>
    <t>28,938,519</t>
  </si>
  <si>
    <t>2,453,675</t>
  </si>
  <si>
    <t>13,296,749</t>
  </si>
  <si>
    <t>5,062,970</t>
  </si>
  <si>
    <t>4,412,438</t>
  </si>
  <si>
    <t>16,895,209</t>
  </si>
  <si>
    <t>4,533,807</t>
  </si>
  <si>
    <t>4,753,742</t>
  </si>
  <si>
    <t>12,036,177</t>
  </si>
  <si>
    <t>1,507,636</t>
  </si>
  <si>
    <t>531,564</t>
  </si>
  <si>
    <t>1,305,867</t>
  </si>
  <si>
    <t>92,053</t>
  </si>
  <si>
    <t>5,864,641</t>
  </si>
  <si>
    <t>18,760,250</t>
  </si>
  <si>
    <t>1,797,031</t>
  </si>
  <si>
    <t>6,808,138</t>
  </si>
  <si>
    <t>22,041,415</t>
  </si>
  <si>
    <t>3,119,428</t>
  </si>
  <si>
    <t>4,435,422</t>
  </si>
  <si>
    <t>12,466,192</t>
  </si>
  <si>
    <t>1,469,100</t>
  </si>
  <si>
    <t>657,768</t>
  </si>
  <si>
    <t>2,566,913</t>
  </si>
  <si>
    <t>100,965</t>
  </si>
  <si>
    <t>989,627</t>
  </si>
  <si>
    <t>2,709,932</t>
  </si>
  <si>
    <t>607,065</t>
  </si>
  <si>
    <t>95,644</t>
  </si>
  <si>
    <t>395,335</t>
  </si>
  <si>
    <t>12,981</t>
  </si>
  <si>
    <t>91,089</t>
  </si>
  <si>
    <t>252,664</t>
  </si>
  <si>
    <t>12,231</t>
  </si>
  <si>
    <t>126,853</t>
  </si>
  <si>
    <t>502,954</t>
  </si>
  <si>
    <t>457,659</t>
  </si>
  <si>
    <t>2,230,002</t>
  </si>
  <si>
    <t>929,552</t>
  </si>
  <si>
    <t>8,520,687</t>
  </si>
  <si>
    <t>41,456,732</t>
  </si>
  <si>
    <t>22,014,303</t>
  </si>
  <si>
    <t>2,792,842</t>
  </si>
  <si>
    <t>14,807,341</t>
  </si>
  <si>
    <t>6,410,671</t>
  </si>
  <si>
    <t>804,764</t>
  </si>
  <si>
    <t>4,589,778</t>
  </si>
  <si>
    <t>1,615,747</t>
  </si>
  <si>
    <t>263,274</t>
  </si>
  <si>
    <t>1,160,263</t>
  </si>
  <si>
    <t>256,296</t>
  </si>
  <si>
    <t>971,149</t>
  </si>
  <si>
    <t>3,779,029</t>
  </si>
  <si>
    <t>780,003</t>
  </si>
  <si>
    <t>1,188,396</t>
  </si>
  <si>
    <t>7,030,180</t>
  </si>
  <si>
    <t>579,157</t>
  </si>
  <si>
    <t>6,811,262</t>
  </si>
  <si>
    <t>26,351,478</t>
  </si>
  <si>
    <t>2,969,486</t>
  </si>
  <si>
    <t>3,519,813</t>
  </si>
  <si>
    <t>13,237,234</t>
  </si>
  <si>
    <t>1,787,584</t>
  </si>
  <si>
    <t>3,291,449</t>
  </si>
  <si>
    <t>13,114,244</t>
  </si>
  <si>
    <t>1,181,902</t>
  </si>
  <si>
    <t>1,460,336</t>
  </si>
  <si>
    <t>6,523,548</t>
  </si>
  <si>
    <t>609,625</t>
  </si>
  <si>
    <t>3,995,873</t>
  </si>
  <si>
    <t>1,272,025</t>
  </si>
  <si>
    <t>15,438,665</t>
  </si>
  <si>
    <t>71,903,893</t>
  </si>
  <si>
    <t>13,706,702</t>
  </si>
  <si>
    <t>2,787,674</t>
  </si>
  <si>
    <t>12,752,442</t>
  </si>
  <si>
    <t>2,954,245</t>
  </si>
  <si>
    <t>255,724</t>
  </si>
  <si>
    <t>973,294</t>
  </si>
  <si>
    <t>162,272</t>
  </si>
  <si>
    <t>83,916,257</t>
  </si>
  <si>
    <t>449,442,604</t>
  </si>
  <si>
    <t>79,228,812</t>
  </si>
  <si>
    <t>10,519,540</t>
  </si>
  <si>
    <t>57,238,660</t>
  </si>
  <si>
    <t>23,588,043</t>
  </si>
  <si>
    <t>647,239</t>
  </si>
  <si>
    <t>3,933,497</t>
  </si>
  <si>
    <t>939,618</t>
  </si>
  <si>
    <t>10,145,417</t>
  </si>
  <si>
    <t>44,406,746</t>
  </si>
  <si>
    <t>12,176,567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</si>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</sst>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0" fontId="4" fillId="0" borderId="0" xfId="0" applyFont="1"/>
    <xf numFmtId="0" fontId="1" fillId="0" borderId="0" xfId="0" applyFont="1"/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workbookViewId="0">
      <pane xSplit="1" topLeftCell="B1" activePane="topRight" state="frozen"/>
      <selection pane="topRight" activeCell="F2" sqref="F2"/>
    </sheetView>
  </sheetViews>
  <sheetFormatPr defaultRowHeight="15" x14ac:dyDescent="0.25"/>
  <cols>
    <col min="1" max="1" width="94.28515625" bestFit="1" customWidth="1"/>
    <col min="2" max="2" width="14" bestFit="1" customWidth="1"/>
    <col min="3" max="3" width="26.28515625" bestFit="1" customWidth="1"/>
    <col min="4" max="4" width="33" customWidth="1"/>
    <col min="5" max="5" width="3.5703125" customWidth="1"/>
    <col min="6" max="6" width="10.140625" customWidth="1"/>
  </cols>
  <sheetData>
    <row r="1" spans="1:12" s="3" customFormat="1" ht="43.5" customHeight="1" x14ac:dyDescent="0.25">
      <c r="A1" s="1" t="s">
        <v>1</v>
      </c>
      <c r="B1" s="3" t="s">
        <v>29</v>
      </c>
      <c r="C1" s="3" t="s">
        <v>30</v>
      </c>
      <c r="D1" s="3" t="s">
        <v>31</v>
      </c>
      <c r="F1" s="1" t="s">
        <v>148</v>
      </c>
      <c r="G1" s="1"/>
      <c r="H1" s="1"/>
      <c r="J1" s="1"/>
      <c r="K1" s="1"/>
      <c r="L1" s="1"/>
    </row>
    <row r="2" spans="1:12" x14ac:dyDescent="0.25">
      <c r="A2" t="s">
        <v>2</v>
      </c>
      <c r="B2" s="5" t="s">
        <v>47</v>
      </c>
      <c r="C2" s="5" t="s">
        <v>48</v>
      </c>
      <c r="D2" s="5" t="s">
        <v>49</v>
      </c>
      <c r="E2" s="5"/>
      <c r="F2" s="5">
        <f>(C2-B2-D2)/C2</f>
        <v>0.321317192863112</v>
      </c>
      <c r="G2" s="5"/>
      <c r="H2" s="5"/>
    </row>
    <row r="3" spans="1:12" s="2" customFormat="1" x14ac:dyDescent="0.25">
      <c r="A3" s="7" t="s">
        <v>3</v>
      </c>
      <c r="B3" s="5" t="s">
        <v>62</v>
      </c>
      <c r="C3" s="5" t="s">
        <v>63</v>
      </c>
      <c r="D3" s="5" t="s">
        <v>64</v>
      </c>
      <c r="E3" s="5"/>
      <c r="F3" s="5">
        <f t="shared" ref="F3:F43" si="0">(C3-B3-D3)/C3</f>
        <v>0.1862623320167941</v>
      </c>
      <c r="G3" s="5"/>
      <c r="H3" s="5"/>
    </row>
    <row r="4" spans="1:12" s="2" customFormat="1" x14ac:dyDescent="0.25">
      <c r="A4" s="7" t="s">
        <v>4</v>
      </c>
      <c r="B4" s="5" t="s">
        <v>62</v>
      </c>
      <c r="C4" s="5" t="s">
        <v>63</v>
      </c>
      <c r="D4" s="5" t="s">
        <v>64</v>
      </c>
      <c r="E4" s="5"/>
      <c r="F4" s="5">
        <f t="shared" si="0"/>
        <v>0.1862623320167941</v>
      </c>
      <c r="G4" s="5"/>
      <c r="H4" s="5"/>
    </row>
    <row r="5" spans="1:12" s="2" customFormat="1" x14ac:dyDescent="0.25">
      <c r="A5" s="7" t="s">
        <v>5</v>
      </c>
      <c r="B5" s="5" t="s">
        <v>62</v>
      </c>
      <c r="C5" s="5" t="s">
        <v>63</v>
      </c>
      <c r="D5" s="5" t="s">
        <v>64</v>
      </c>
      <c r="E5" s="5"/>
      <c r="F5" s="5">
        <f t="shared" si="0"/>
        <v>0.1862623320167941</v>
      </c>
      <c r="G5" s="5"/>
      <c r="H5" s="5"/>
    </row>
    <row r="6" spans="1:12" x14ac:dyDescent="0.25">
      <c r="A6" s="7" t="s">
        <v>6</v>
      </c>
      <c r="B6" s="5" t="s">
        <v>50</v>
      </c>
      <c r="C6" s="5" t="s">
        <v>51</v>
      </c>
      <c r="D6" s="5" t="s">
        <v>52</v>
      </c>
      <c r="E6" s="5"/>
      <c r="F6" s="5">
        <f t="shared" si="0"/>
        <v>0.39229540541269226</v>
      </c>
      <c r="G6" s="5"/>
      <c r="H6" s="5"/>
    </row>
    <row r="7" spans="1:12" x14ac:dyDescent="0.25">
      <c r="A7" s="7" t="s">
        <v>7</v>
      </c>
      <c r="B7" s="5" t="s">
        <v>50</v>
      </c>
      <c r="C7" s="5" t="s">
        <v>51</v>
      </c>
      <c r="D7" s="5" t="s">
        <v>52</v>
      </c>
      <c r="E7" s="5"/>
      <c r="F7" s="5">
        <f t="shared" si="0"/>
        <v>0.39229540541269226</v>
      </c>
      <c r="G7" s="5"/>
      <c r="H7" s="5"/>
    </row>
    <row r="8" spans="1:12" x14ac:dyDescent="0.25">
      <c r="A8" s="7" t="s">
        <v>8</v>
      </c>
      <c r="B8" s="5" t="s">
        <v>53</v>
      </c>
      <c r="C8" s="5" t="s">
        <v>54</v>
      </c>
      <c r="D8" s="5" t="s">
        <v>55</v>
      </c>
      <c r="E8" s="5"/>
      <c r="F8" s="5">
        <f t="shared" si="0"/>
        <v>0.44400651082071968</v>
      </c>
      <c r="G8" s="5"/>
      <c r="H8" s="5"/>
    </row>
    <row r="9" spans="1:12" x14ac:dyDescent="0.25">
      <c r="A9" s="7" t="s">
        <v>9</v>
      </c>
      <c r="B9" s="5" t="s">
        <v>50</v>
      </c>
      <c r="C9" s="5" t="s">
        <v>51</v>
      </c>
      <c r="D9" s="5" t="s">
        <v>52</v>
      </c>
      <c r="E9" s="5"/>
      <c r="F9" s="5">
        <f t="shared" si="0"/>
        <v>0.39229540541269226</v>
      </c>
      <c r="G9" s="5"/>
      <c r="H9" s="5"/>
    </row>
    <row r="10" spans="1:12" x14ac:dyDescent="0.25">
      <c r="A10" t="s">
        <v>10</v>
      </c>
      <c r="B10" s="5" t="s">
        <v>41</v>
      </c>
      <c r="C10" s="5" t="s">
        <v>42</v>
      </c>
      <c r="D10" s="5" t="s">
        <v>43</v>
      </c>
      <c r="E10" s="5"/>
      <c r="F10" s="5">
        <f t="shared" si="0"/>
        <v>0.35016288993181621</v>
      </c>
      <c r="G10" s="5"/>
      <c r="H10" s="5"/>
    </row>
    <row r="11" spans="1:12" x14ac:dyDescent="0.25">
      <c r="A11" t="s">
        <v>11</v>
      </c>
      <c r="B11" s="5" t="s">
        <v>101</v>
      </c>
      <c r="C11" s="5" t="s">
        <v>102</v>
      </c>
      <c r="D11" s="5" t="s">
        <v>103</v>
      </c>
      <c r="E11" s="5"/>
      <c r="F11" s="5">
        <f t="shared" si="0"/>
        <v>0.50783632252108735</v>
      </c>
      <c r="G11" s="5"/>
      <c r="H11" s="5"/>
    </row>
    <row r="12" spans="1:12" x14ac:dyDescent="0.25">
      <c r="A12" t="s">
        <v>12</v>
      </c>
      <c r="B12" s="5" t="s">
        <v>104</v>
      </c>
      <c r="C12" s="5" t="s">
        <v>105</v>
      </c>
      <c r="D12" s="5" t="s">
        <v>106</v>
      </c>
      <c r="E12" s="5"/>
      <c r="F12" s="5">
        <f t="shared" si="0"/>
        <v>0.43807820617741683</v>
      </c>
      <c r="G12" s="5"/>
      <c r="H12" s="5"/>
    </row>
    <row r="13" spans="1:12" x14ac:dyDescent="0.25">
      <c r="A13" t="s">
        <v>13</v>
      </c>
      <c r="B13" s="5" t="s">
        <v>98</v>
      </c>
      <c r="C13" s="5" t="s">
        <v>99</v>
      </c>
      <c r="D13" s="5" t="s">
        <v>100</v>
      </c>
      <c r="E13" s="5"/>
      <c r="F13" s="5">
        <f t="shared" si="0"/>
        <v>0.55316858216617604</v>
      </c>
      <c r="G13" s="5"/>
      <c r="H13" s="5"/>
    </row>
    <row r="14" spans="1:12" x14ac:dyDescent="0.25">
      <c r="A14" t="s">
        <v>14</v>
      </c>
      <c r="B14" s="5"/>
      <c r="C14" s="5"/>
      <c r="D14" s="5"/>
      <c r="E14" s="5"/>
      <c r="F14" s="5">
        <f>AVERAGE(F15:F17)</f>
        <v>0.59191448560980142</v>
      </c>
      <c r="G14" s="5"/>
      <c r="H14" s="5"/>
    </row>
    <row r="15" spans="1:12" s="2" customFormat="1" x14ac:dyDescent="0.25">
      <c r="A15" s="2" t="s">
        <v>135</v>
      </c>
      <c r="B15" s="5" t="s">
        <v>95</v>
      </c>
      <c r="C15" s="5" t="s">
        <v>96</v>
      </c>
      <c r="D15" s="5" t="s">
        <v>97</v>
      </c>
      <c r="E15" s="5"/>
      <c r="F15" s="5">
        <f t="shared" si="0"/>
        <v>0.59727693498178513</v>
      </c>
      <c r="G15" s="5"/>
      <c r="H15" s="5"/>
    </row>
    <row r="16" spans="1:12" s="2" customFormat="1" x14ac:dyDescent="0.25">
      <c r="A16" s="2" t="s">
        <v>136</v>
      </c>
      <c r="B16" s="5" t="s">
        <v>110</v>
      </c>
      <c r="C16" s="5" t="s">
        <v>111</v>
      </c>
      <c r="D16" s="5" t="s">
        <v>112</v>
      </c>
      <c r="E16" s="5"/>
      <c r="F16" s="5">
        <f t="shared" si="0"/>
        <v>0.51400467057417587</v>
      </c>
      <c r="G16" s="5"/>
      <c r="H16" s="5"/>
    </row>
    <row r="17" spans="1:12" s="2" customFormat="1" x14ac:dyDescent="0.25">
      <c r="A17" s="2" t="s">
        <v>143</v>
      </c>
      <c r="B17" s="5" t="s">
        <v>119</v>
      </c>
      <c r="C17" s="5" t="s">
        <v>120</v>
      </c>
      <c r="D17" s="5" t="s">
        <v>121</v>
      </c>
      <c r="E17" s="5"/>
      <c r="F17" s="5">
        <f t="shared" si="0"/>
        <v>0.66446185127344337</v>
      </c>
      <c r="G17" s="5"/>
      <c r="H17" s="5"/>
    </row>
    <row r="18" spans="1:12" x14ac:dyDescent="0.25">
      <c r="A18" t="s">
        <v>15</v>
      </c>
      <c r="B18" s="5"/>
      <c r="C18" s="5"/>
      <c r="D18" s="5"/>
      <c r="E18" s="5"/>
      <c r="F18" s="5">
        <f>AVERAGE(F19:F22)</f>
        <v>0.6027622823813813</v>
      </c>
      <c r="G18" s="5"/>
      <c r="H18" s="5"/>
    </row>
    <row r="19" spans="1:12" s="2" customFormat="1" x14ac:dyDescent="0.25">
      <c r="A19" s="2" t="s">
        <v>144</v>
      </c>
      <c r="B19" s="5" t="s">
        <v>107</v>
      </c>
      <c r="C19" s="5" t="s">
        <v>108</v>
      </c>
      <c r="D19" s="5" t="s">
        <v>109</v>
      </c>
      <c r="E19" s="5"/>
      <c r="F19" s="5">
        <f t="shared" si="0"/>
        <v>0.51975610574288866</v>
      </c>
      <c r="G19" s="5"/>
      <c r="H19" s="5"/>
    </row>
    <row r="20" spans="1:12" s="2" customFormat="1" x14ac:dyDescent="0.25">
      <c r="A20" s="2" t="s">
        <v>145</v>
      </c>
      <c r="B20" s="5" t="s">
        <v>122</v>
      </c>
      <c r="C20" s="5" t="s">
        <v>123</v>
      </c>
      <c r="D20" s="5" t="s">
        <v>124</v>
      </c>
      <c r="E20" s="5"/>
      <c r="F20" s="5">
        <f t="shared" si="0"/>
        <v>0.63138280755296727</v>
      </c>
      <c r="G20" s="5"/>
      <c r="H20" s="5"/>
    </row>
    <row r="21" spans="1:12" s="2" customFormat="1" x14ac:dyDescent="0.25">
      <c r="A21" s="2" t="s">
        <v>146</v>
      </c>
      <c r="B21" s="5" t="s">
        <v>125</v>
      </c>
      <c r="C21" s="5" t="s">
        <v>126</v>
      </c>
      <c r="D21" s="5" t="s">
        <v>127</v>
      </c>
      <c r="E21" s="5"/>
      <c r="F21" s="5">
        <f t="shared" si="0"/>
        <v>0.63680776806014949</v>
      </c>
      <c r="G21" s="5"/>
      <c r="H21" s="5"/>
    </row>
    <row r="22" spans="1:12" s="2" customFormat="1" x14ac:dyDescent="0.25">
      <c r="A22" s="2" t="s">
        <v>147</v>
      </c>
      <c r="B22" s="5" t="s">
        <v>128</v>
      </c>
      <c r="C22" s="5" t="s">
        <v>129</v>
      </c>
      <c r="D22" s="5" t="s">
        <v>130</v>
      </c>
      <c r="E22" s="5"/>
      <c r="F22" s="5">
        <f t="shared" si="0"/>
        <v>0.6231024481695201</v>
      </c>
      <c r="G22" s="5"/>
      <c r="H22" s="5"/>
    </row>
    <row r="23" spans="1:12" x14ac:dyDescent="0.25">
      <c r="A23" t="s">
        <v>16</v>
      </c>
      <c r="B23" s="5" t="s">
        <v>56</v>
      </c>
      <c r="C23" s="5" t="s">
        <v>57</v>
      </c>
      <c r="D23" s="5" t="s">
        <v>58</v>
      </c>
      <c r="E23" s="5"/>
      <c r="F23" s="5">
        <f t="shared" si="0"/>
        <v>0.19398803380903543</v>
      </c>
      <c r="G23" s="5"/>
      <c r="H23" s="5"/>
    </row>
    <row r="24" spans="1:12" x14ac:dyDescent="0.25">
      <c r="A24" t="s">
        <v>17</v>
      </c>
      <c r="B24" s="5" t="s">
        <v>59</v>
      </c>
      <c r="C24" s="5" t="s">
        <v>60</v>
      </c>
      <c r="D24" s="5" t="s">
        <v>61</v>
      </c>
      <c r="E24" s="5"/>
      <c r="F24" s="5">
        <f t="shared" si="0"/>
        <v>0.19870905160424826</v>
      </c>
      <c r="G24" s="5"/>
      <c r="H24" s="5"/>
    </row>
    <row r="25" spans="1:12" x14ac:dyDescent="0.25">
      <c r="A25" t="s">
        <v>18</v>
      </c>
      <c r="B25" s="5" t="s">
        <v>44</v>
      </c>
      <c r="C25" s="5" t="s">
        <v>45</v>
      </c>
      <c r="D25" s="5" t="s">
        <v>46</v>
      </c>
      <c r="E25" s="5"/>
      <c r="F25" s="5">
        <f t="shared" si="0"/>
        <v>0.39015943786646728</v>
      </c>
      <c r="G25" s="5"/>
      <c r="H25" s="5"/>
    </row>
    <row r="26" spans="1:12" x14ac:dyDescent="0.25">
      <c r="A26" t="s">
        <v>19</v>
      </c>
      <c r="B26" s="5" t="s">
        <v>71</v>
      </c>
      <c r="C26" s="5" t="s">
        <v>72</v>
      </c>
      <c r="D26" s="5" t="s">
        <v>73</v>
      </c>
      <c r="E26" s="5"/>
      <c r="F26" s="5">
        <f t="shared" si="0"/>
        <v>0.27153911845565398</v>
      </c>
      <c r="G26" s="5"/>
      <c r="H26" s="5"/>
    </row>
    <row r="27" spans="1:12" x14ac:dyDescent="0.25">
      <c r="A27" t="s">
        <v>20</v>
      </c>
      <c r="B27" s="5" t="s">
        <v>77</v>
      </c>
      <c r="C27" s="5" t="s">
        <v>78</v>
      </c>
      <c r="D27" s="5" t="s">
        <v>79</v>
      </c>
      <c r="E27" s="5"/>
      <c r="F27" s="5">
        <f t="shared" si="0"/>
        <v>0.49691352489445728</v>
      </c>
      <c r="G27" s="5"/>
      <c r="H27" s="5"/>
    </row>
    <row r="28" spans="1:12" x14ac:dyDescent="0.25">
      <c r="A28" t="s">
        <v>21</v>
      </c>
      <c r="B28" s="5" t="s">
        <v>113</v>
      </c>
      <c r="C28" s="5" t="s">
        <v>114</v>
      </c>
      <c r="D28" s="5" t="s">
        <v>115</v>
      </c>
      <c r="E28" s="5"/>
      <c r="F28" s="5">
        <f t="shared" si="0"/>
        <v>0.56803846559269999</v>
      </c>
      <c r="G28" s="5"/>
      <c r="H28" s="5"/>
      <c r="J28" s="2"/>
      <c r="K28" s="2"/>
      <c r="L28" s="2"/>
    </row>
    <row r="29" spans="1:12" s="2" customFormat="1" x14ac:dyDescent="0.25">
      <c r="A29" s="2" t="s">
        <v>22</v>
      </c>
      <c r="B29" s="5" t="s">
        <v>68</v>
      </c>
      <c r="C29" s="5" t="s">
        <v>69</v>
      </c>
      <c r="D29" s="5" t="s">
        <v>70</v>
      </c>
      <c r="E29" s="5"/>
      <c r="F29" s="5">
        <f t="shared" si="0"/>
        <v>0.69262130755041817</v>
      </c>
      <c r="G29" s="5"/>
      <c r="H29" s="5"/>
    </row>
    <row r="30" spans="1:12" s="2" customFormat="1" x14ac:dyDescent="0.25">
      <c r="A30" s="2" t="s">
        <v>23</v>
      </c>
      <c r="B30" s="5"/>
      <c r="C30" s="5"/>
      <c r="D30" s="5"/>
      <c r="E30" s="5"/>
      <c r="F30" s="5">
        <f>AVERAGE(F31:F38)</f>
        <v>0.52924902842383148</v>
      </c>
      <c r="G30" s="5"/>
      <c r="H30" s="5"/>
    </row>
    <row r="31" spans="1:12" s="2" customFormat="1" x14ac:dyDescent="0.25">
      <c r="A31" s="2" t="s">
        <v>133</v>
      </c>
      <c r="B31" s="5" t="s">
        <v>86</v>
      </c>
      <c r="C31" s="5" t="s">
        <v>87</v>
      </c>
      <c r="D31" s="5" t="s">
        <v>88</v>
      </c>
      <c r="E31" s="5"/>
      <c r="F31" s="5">
        <f t="shared" si="0"/>
        <v>0.57677580717735577</v>
      </c>
      <c r="G31" s="5"/>
      <c r="H31" s="5"/>
    </row>
    <row r="32" spans="1:12" s="2" customFormat="1" x14ac:dyDescent="0.25">
      <c r="A32" s="2" t="s">
        <v>134</v>
      </c>
      <c r="B32" s="5" t="s">
        <v>89</v>
      </c>
      <c r="C32" s="5" t="s">
        <v>90</v>
      </c>
      <c r="D32" s="5" t="s">
        <v>91</v>
      </c>
      <c r="E32" s="5"/>
      <c r="F32" s="5">
        <f t="shared" si="0"/>
        <v>0.53289370539766845</v>
      </c>
      <c r="G32" s="5"/>
      <c r="H32" s="5"/>
    </row>
    <row r="33" spans="1:12" s="2" customFormat="1" x14ac:dyDescent="0.25">
      <c r="A33" s="2" t="s">
        <v>137</v>
      </c>
      <c r="B33" s="5" t="s">
        <v>92</v>
      </c>
      <c r="C33" s="5" t="s">
        <v>93</v>
      </c>
      <c r="D33" s="5" t="s">
        <v>94</v>
      </c>
      <c r="E33" s="5"/>
      <c r="F33" s="5">
        <f t="shared" si="0"/>
        <v>0.61111709575685647</v>
      </c>
      <c r="G33" s="5"/>
      <c r="H33" s="5"/>
    </row>
    <row r="34" spans="1:12" s="2" customFormat="1" x14ac:dyDescent="0.25">
      <c r="A34" s="2" t="s">
        <v>138</v>
      </c>
      <c r="B34" s="5" t="s">
        <v>116</v>
      </c>
      <c r="C34" s="5" t="s">
        <v>117</v>
      </c>
      <c r="D34" s="5" t="s">
        <v>118</v>
      </c>
      <c r="E34" s="5"/>
      <c r="F34" s="5">
        <f t="shared" si="0"/>
        <v>0.62138248047260569</v>
      </c>
      <c r="G34" s="5"/>
      <c r="H34" s="5"/>
    </row>
    <row r="35" spans="1:12" s="2" customFormat="1" x14ac:dyDescent="0.25">
      <c r="A35" s="2" t="s">
        <v>139</v>
      </c>
      <c r="B35" s="5" t="s">
        <v>65</v>
      </c>
      <c r="C35" s="5" t="s">
        <v>66</v>
      </c>
      <c r="D35" s="5" t="s">
        <v>67</v>
      </c>
      <c r="E35" s="5"/>
      <c r="F35" s="5">
        <f t="shared" si="0"/>
        <v>0.26687741509598828</v>
      </c>
      <c r="G35" s="5"/>
      <c r="H35" s="5"/>
    </row>
    <row r="36" spans="1:12" s="2" customFormat="1" x14ac:dyDescent="0.25">
      <c r="A36" s="2" t="s">
        <v>140</v>
      </c>
      <c r="B36" s="5" t="s">
        <v>74</v>
      </c>
      <c r="C36" s="5" t="s">
        <v>75</v>
      </c>
      <c r="D36" s="5" t="s">
        <v>76</v>
      </c>
      <c r="E36" s="5"/>
      <c r="F36" s="5">
        <f t="shared" si="0"/>
        <v>0.5766411361872561</v>
      </c>
      <c r="G36" s="5"/>
      <c r="H36" s="5"/>
      <c r="J36"/>
      <c r="K36"/>
      <c r="L36"/>
    </row>
    <row r="37" spans="1:12" x14ac:dyDescent="0.25">
      <c r="A37" t="s">
        <v>141</v>
      </c>
      <c r="B37" s="5" t="s">
        <v>80</v>
      </c>
      <c r="C37" s="5" t="s">
        <v>81</v>
      </c>
      <c r="D37" s="5" t="s">
        <v>82</v>
      </c>
      <c r="E37" s="5"/>
      <c r="F37" s="5">
        <f t="shared" si="0"/>
        <v>0.50749883157964215</v>
      </c>
      <c r="G37" s="5"/>
      <c r="H37" s="5"/>
    </row>
    <row r="38" spans="1:12" x14ac:dyDescent="0.25">
      <c r="A38" t="s">
        <v>142</v>
      </c>
      <c r="B38" s="5" t="s">
        <v>83</v>
      </c>
      <c r="C38" s="5" t="s">
        <v>84</v>
      </c>
      <c r="D38" s="5" t="s">
        <v>85</v>
      </c>
      <c r="E38" s="5"/>
      <c r="F38" s="5">
        <f t="shared" si="0"/>
        <v>0.54080575572327905</v>
      </c>
      <c r="G38" s="5"/>
      <c r="H38" s="5"/>
    </row>
    <row r="39" spans="1:12" x14ac:dyDescent="0.25">
      <c r="A39" t="s">
        <v>24</v>
      </c>
      <c r="B39" s="5" t="s">
        <v>32</v>
      </c>
      <c r="C39" s="5" t="s">
        <v>33</v>
      </c>
      <c r="D39" s="5" t="s">
        <v>34</v>
      </c>
      <c r="E39" s="5"/>
      <c r="F39" s="5">
        <f t="shared" si="0"/>
        <v>0.55491609064594327</v>
      </c>
      <c r="G39" s="5"/>
      <c r="H39" s="5"/>
    </row>
    <row r="40" spans="1:12" x14ac:dyDescent="0.25">
      <c r="A40" t="s">
        <v>25</v>
      </c>
      <c r="B40" s="5" t="s">
        <v>35</v>
      </c>
      <c r="C40" s="5" t="s">
        <v>36</v>
      </c>
      <c r="D40" s="5" t="s">
        <v>37</v>
      </c>
      <c r="E40" s="5"/>
      <c r="F40" s="5">
        <f t="shared" si="0"/>
        <v>0.35879860227513377</v>
      </c>
      <c r="G40" s="5"/>
      <c r="H40" s="5"/>
    </row>
    <row r="41" spans="1:12" x14ac:dyDescent="0.25">
      <c r="A41" t="s">
        <v>26</v>
      </c>
      <c r="B41" s="5"/>
      <c r="C41" s="5"/>
      <c r="D41" s="5"/>
      <c r="E41" s="5"/>
      <c r="F41" s="5" t="s">
        <v>149</v>
      </c>
      <c r="G41" s="5"/>
      <c r="H41" s="5"/>
    </row>
    <row r="42" spans="1:12" x14ac:dyDescent="0.25">
      <c r="A42" t="s">
        <v>27</v>
      </c>
      <c r="B42" s="5" t="s">
        <v>38</v>
      </c>
      <c r="C42" s="5" t="s">
        <v>39</v>
      </c>
      <c r="D42" s="5" t="s">
        <v>40</v>
      </c>
      <c r="E42" s="5"/>
      <c r="F42" s="5">
        <f t="shared" si="0"/>
        <v>0.26758825436681055</v>
      </c>
      <c r="G42" s="5"/>
      <c r="H42" s="5"/>
    </row>
    <row r="43" spans="1:12" x14ac:dyDescent="0.25">
      <c r="A43" t="s">
        <v>28</v>
      </c>
      <c r="B43" s="5" t="s">
        <v>0</v>
      </c>
      <c r="C43" s="5" t="s">
        <v>131</v>
      </c>
      <c r="D43" s="5" t="s">
        <v>132</v>
      </c>
      <c r="E43" s="5"/>
      <c r="F43" s="5">
        <f t="shared" si="0"/>
        <v>0.42163267526442377</v>
      </c>
      <c r="G43" s="5"/>
      <c r="H43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pane xSplit="1" topLeftCell="B1" activePane="topRight" state="frozen"/>
      <selection pane="topRight" activeCell="A14" sqref="A14"/>
    </sheetView>
  </sheetViews>
  <sheetFormatPr defaultRowHeight="15" x14ac:dyDescent="0.25"/>
  <cols>
    <col min="1" max="1" width="94.28515625" bestFit="1" customWidth="1"/>
    <col min="2" max="2" width="13.85546875" customWidth="1"/>
    <col min="3" max="3" width="29.5703125" customWidth="1"/>
    <col min="4" max="4" width="34.5703125" customWidth="1"/>
    <col min="5" max="5" width="4.42578125" customWidth="1"/>
    <col min="7" max="8" width="10.140625" bestFit="1" customWidth="1"/>
  </cols>
  <sheetData>
    <row r="1" spans="1:12" ht="45" x14ac:dyDescent="0.25">
      <c r="A1" s="1" t="s">
        <v>1</v>
      </c>
      <c r="B1" s="3" t="s">
        <v>29</v>
      </c>
      <c r="C1" s="3" t="s">
        <v>30</v>
      </c>
      <c r="D1" s="3" t="s">
        <v>31</v>
      </c>
      <c r="F1" s="1" t="s">
        <v>148</v>
      </c>
      <c r="G1" s="1"/>
      <c r="H1" s="1"/>
      <c r="J1" s="1"/>
      <c r="K1" s="1"/>
      <c r="L1" s="1"/>
    </row>
    <row r="2" spans="1:12" s="2" customFormat="1" x14ac:dyDescent="0.25">
      <c r="A2" s="2" t="s">
        <v>2</v>
      </c>
      <c r="B2" s="5" t="s">
        <v>150</v>
      </c>
      <c r="C2" s="5" t="s">
        <v>151</v>
      </c>
      <c r="D2" s="5" t="s">
        <v>152</v>
      </c>
      <c r="F2" s="5">
        <f>(C2-B2-D2)/C2</f>
        <v>0.40469026578878298</v>
      </c>
      <c r="G2" s="5"/>
      <c r="H2" s="5"/>
    </row>
    <row r="3" spans="1:12" x14ac:dyDescent="0.25">
      <c r="A3" s="7" t="s">
        <v>3</v>
      </c>
      <c r="B3" s="5" t="s">
        <v>153</v>
      </c>
      <c r="C3" s="5" t="s">
        <v>154</v>
      </c>
      <c r="D3" s="5" t="s">
        <v>155</v>
      </c>
      <c r="F3" s="5">
        <f t="shared" ref="F3:F43" si="0">(C3-B3-D3)/C3</f>
        <v>0.25588063384297216</v>
      </c>
      <c r="G3" s="5"/>
      <c r="H3" s="5"/>
    </row>
    <row r="4" spans="1:12" x14ac:dyDescent="0.25">
      <c r="A4" s="7" t="s">
        <v>4</v>
      </c>
      <c r="B4" s="5" t="s">
        <v>153</v>
      </c>
      <c r="C4" s="5" t="s">
        <v>154</v>
      </c>
      <c r="D4" s="5" t="s">
        <v>155</v>
      </c>
      <c r="E4" s="2"/>
      <c r="F4" s="5">
        <f t="shared" si="0"/>
        <v>0.25588063384297216</v>
      </c>
      <c r="G4" s="5"/>
      <c r="H4" s="5"/>
    </row>
    <row r="5" spans="1:12" s="2" customFormat="1" x14ac:dyDescent="0.25">
      <c r="A5" s="7" t="s">
        <v>5</v>
      </c>
      <c r="B5" s="5" t="s">
        <v>153</v>
      </c>
      <c r="C5" s="5" t="s">
        <v>154</v>
      </c>
      <c r="D5" s="5" t="s">
        <v>155</v>
      </c>
      <c r="F5" s="5">
        <f t="shared" si="0"/>
        <v>0.25588063384297216</v>
      </c>
      <c r="G5" s="5"/>
      <c r="H5" s="5"/>
    </row>
    <row r="6" spans="1:12" x14ac:dyDescent="0.25">
      <c r="A6" s="7" t="s">
        <v>6</v>
      </c>
      <c r="B6" s="5" t="s">
        <v>156</v>
      </c>
      <c r="C6" s="5" t="s">
        <v>157</v>
      </c>
      <c r="D6" s="5" t="s">
        <v>158</v>
      </c>
      <c r="F6" s="5">
        <f t="shared" si="0"/>
        <v>0.41232139107806304</v>
      </c>
      <c r="G6" s="5"/>
      <c r="H6" s="5"/>
    </row>
    <row r="7" spans="1:12" s="2" customFormat="1" x14ac:dyDescent="0.25">
      <c r="A7" s="7" t="s">
        <v>7</v>
      </c>
      <c r="B7" s="5" t="s">
        <v>156</v>
      </c>
      <c r="C7" s="5" t="s">
        <v>157</v>
      </c>
      <c r="D7" s="5" t="s">
        <v>158</v>
      </c>
      <c r="F7" s="5">
        <f t="shared" si="0"/>
        <v>0.41232139107806304</v>
      </c>
      <c r="G7" s="5"/>
      <c r="H7" s="5"/>
    </row>
    <row r="8" spans="1:12" s="2" customFormat="1" x14ac:dyDescent="0.25">
      <c r="A8" s="7" t="s">
        <v>8</v>
      </c>
      <c r="B8" s="5" t="s">
        <v>159</v>
      </c>
      <c r="C8" s="5" t="s">
        <v>160</v>
      </c>
      <c r="D8" s="5" t="s">
        <v>161</v>
      </c>
      <c r="F8" s="5">
        <f t="shared" si="0"/>
        <v>0.43470054221524373</v>
      </c>
      <c r="G8" s="5"/>
      <c r="H8" s="5"/>
    </row>
    <row r="9" spans="1:12" s="2" customFormat="1" x14ac:dyDescent="0.25">
      <c r="A9" s="7" t="s">
        <v>9</v>
      </c>
      <c r="B9" s="5" t="s">
        <v>156</v>
      </c>
      <c r="C9" s="5" t="s">
        <v>157</v>
      </c>
      <c r="D9" s="5" t="s">
        <v>158</v>
      </c>
      <c r="F9" s="5">
        <f t="shared" si="0"/>
        <v>0.41232139107806304</v>
      </c>
      <c r="G9" s="5"/>
      <c r="H9" s="5"/>
    </row>
    <row r="10" spans="1:12" s="2" customFormat="1" x14ac:dyDescent="0.25">
      <c r="A10" s="2" t="s">
        <v>10</v>
      </c>
      <c r="B10" s="5" t="s">
        <v>162</v>
      </c>
      <c r="C10" s="5" t="s">
        <v>163</v>
      </c>
      <c r="D10" s="5" t="s">
        <v>164</v>
      </c>
      <c r="F10" s="5">
        <f t="shared" si="0"/>
        <v>0.47048627809220944</v>
      </c>
      <c r="G10" s="5"/>
      <c r="H10" s="5"/>
    </row>
    <row r="11" spans="1:12" s="2" customFormat="1" x14ac:dyDescent="0.25">
      <c r="A11" s="2" t="s">
        <v>11</v>
      </c>
      <c r="B11" s="5" t="s">
        <v>165</v>
      </c>
      <c r="C11" s="5" t="s">
        <v>166</v>
      </c>
      <c r="D11" s="5" t="s">
        <v>167</v>
      </c>
      <c r="F11" s="5">
        <f t="shared" si="0"/>
        <v>0.4797868127063934</v>
      </c>
      <c r="G11" s="5"/>
      <c r="H11" s="5"/>
    </row>
    <row r="12" spans="1:12" x14ac:dyDescent="0.25">
      <c r="A12" s="2" t="s">
        <v>12</v>
      </c>
      <c r="B12" s="5" t="s">
        <v>168</v>
      </c>
      <c r="C12" s="5" t="s">
        <v>169</v>
      </c>
      <c r="D12" s="5" t="s">
        <v>170</v>
      </c>
      <c r="F12" s="5">
        <f t="shared" si="0"/>
        <v>0.52244983600933326</v>
      </c>
      <c r="G12" s="5"/>
      <c r="H12" s="5"/>
    </row>
    <row r="13" spans="1:12" x14ac:dyDescent="0.25">
      <c r="A13" s="2" t="s">
        <v>13</v>
      </c>
      <c r="B13" s="5" t="s">
        <v>174</v>
      </c>
      <c r="C13" s="5" t="s">
        <v>175</v>
      </c>
      <c r="D13" s="5" t="s">
        <v>176</v>
      </c>
      <c r="F13" s="5">
        <f t="shared" si="0"/>
        <v>0.54959488762404773</v>
      </c>
      <c r="G13" s="5"/>
      <c r="H13" s="5"/>
    </row>
    <row r="14" spans="1:12" x14ac:dyDescent="0.25">
      <c r="A14" s="2" t="s">
        <v>14</v>
      </c>
      <c r="B14" s="5"/>
      <c r="C14" s="5"/>
      <c r="D14" s="5"/>
      <c r="F14" s="5">
        <f>AVERAGE(F15:F17)</f>
        <v>0.6074586889295629</v>
      </c>
      <c r="G14" s="5"/>
      <c r="H14" s="5"/>
    </row>
    <row r="15" spans="1:12" x14ac:dyDescent="0.25">
      <c r="A15" s="2" t="s">
        <v>135</v>
      </c>
      <c r="B15" s="5" t="s">
        <v>171</v>
      </c>
      <c r="C15" s="5" t="s">
        <v>172</v>
      </c>
      <c r="D15" s="5" t="s">
        <v>173</v>
      </c>
      <c r="F15" s="5">
        <f t="shared" si="0"/>
        <v>0.59160075158913128</v>
      </c>
      <c r="G15" s="5"/>
      <c r="H15" s="5"/>
    </row>
    <row r="16" spans="1:12" x14ac:dyDescent="0.25">
      <c r="A16" s="2" t="s">
        <v>136</v>
      </c>
      <c r="B16" s="5" t="s">
        <v>177</v>
      </c>
      <c r="C16" s="5" t="s">
        <v>178</v>
      </c>
      <c r="D16" s="5" t="s">
        <v>179</v>
      </c>
      <c r="F16" s="5">
        <f t="shared" si="0"/>
        <v>0.52635720675567965</v>
      </c>
      <c r="G16" s="5"/>
      <c r="H16" s="5"/>
    </row>
    <row r="17" spans="1:8" x14ac:dyDescent="0.25">
      <c r="A17" s="2" t="s">
        <v>143</v>
      </c>
      <c r="B17" s="5" t="s">
        <v>180</v>
      </c>
      <c r="C17" s="5" t="s">
        <v>181</v>
      </c>
      <c r="D17" s="5" t="s">
        <v>182</v>
      </c>
      <c r="F17" s="5">
        <f t="shared" si="0"/>
        <v>0.70441810844387787</v>
      </c>
      <c r="G17" s="5"/>
      <c r="H17" s="5"/>
    </row>
    <row r="18" spans="1:8" x14ac:dyDescent="0.25">
      <c r="A18" s="2" t="s">
        <v>15</v>
      </c>
      <c r="B18" s="5"/>
      <c r="C18" s="5"/>
      <c r="D18" s="5"/>
      <c r="F18" s="5">
        <f>AVERAGE(F19:F22)</f>
        <v>0.60914225086681073</v>
      </c>
      <c r="G18" s="5"/>
      <c r="H18" s="5"/>
    </row>
    <row r="19" spans="1:8" x14ac:dyDescent="0.25">
      <c r="A19" s="2" t="s">
        <v>144</v>
      </c>
      <c r="B19" s="5" t="s">
        <v>183</v>
      </c>
      <c r="C19" s="5" t="s">
        <v>184</v>
      </c>
      <c r="D19" s="5" t="s">
        <v>185</v>
      </c>
      <c r="F19" s="5">
        <f t="shared" si="0"/>
        <v>0.41079997579275052</v>
      </c>
      <c r="G19" s="5"/>
      <c r="H19" s="5"/>
    </row>
    <row r="20" spans="1:8" x14ac:dyDescent="0.25">
      <c r="A20" s="2" t="s">
        <v>145</v>
      </c>
      <c r="B20" s="5" t="s">
        <v>186</v>
      </c>
      <c r="C20" s="5" t="s">
        <v>187</v>
      </c>
      <c r="D20" s="5" t="s">
        <v>188</v>
      </c>
      <c r="F20" s="5">
        <f t="shared" si="0"/>
        <v>0.72523303021488106</v>
      </c>
      <c r="G20" s="5"/>
      <c r="H20" s="5"/>
    </row>
    <row r="21" spans="1:8" x14ac:dyDescent="0.25">
      <c r="A21" s="2" t="s">
        <v>146</v>
      </c>
      <c r="B21" s="5" t="s">
        <v>189</v>
      </c>
      <c r="C21" s="5" t="s">
        <v>190</v>
      </c>
      <c r="D21" s="5" t="s">
        <v>191</v>
      </c>
      <c r="F21" s="5">
        <f t="shared" si="0"/>
        <v>0.59107747839027325</v>
      </c>
      <c r="G21" s="5"/>
      <c r="H21" s="5"/>
    </row>
    <row r="22" spans="1:8" x14ac:dyDescent="0.25">
      <c r="A22" s="2" t="s">
        <v>147</v>
      </c>
      <c r="B22" s="5" t="s">
        <v>192</v>
      </c>
      <c r="C22" s="5" t="s">
        <v>193</v>
      </c>
      <c r="D22" s="6">
        <v>19276</v>
      </c>
      <c r="F22" s="5">
        <f t="shared" si="0"/>
        <v>0.70945851906933832</v>
      </c>
      <c r="G22" s="5"/>
      <c r="H22" s="5"/>
    </row>
    <row r="23" spans="1:8" x14ac:dyDescent="0.25">
      <c r="A23" s="2" t="s">
        <v>16</v>
      </c>
      <c r="B23" s="5" t="s">
        <v>194</v>
      </c>
      <c r="C23" s="5" t="s">
        <v>195</v>
      </c>
      <c r="D23" s="5" t="s">
        <v>196</v>
      </c>
      <c r="F23" s="5">
        <f t="shared" si="0"/>
        <v>0.37793284490327811</v>
      </c>
      <c r="G23" s="5"/>
      <c r="H23" s="5"/>
    </row>
    <row r="24" spans="1:8" x14ac:dyDescent="0.25">
      <c r="A24" s="2" t="s">
        <v>17</v>
      </c>
      <c r="B24" s="5" t="s">
        <v>197</v>
      </c>
      <c r="C24" s="5" t="s">
        <v>198</v>
      </c>
      <c r="D24" s="5" t="s">
        <v>199</v>
      </c>
      <c r="F24" s="5">
        <f t="shared" si="0"/>
        <v>0.26344917877270213</v>
      </c>
      <c r="G24" s="5"/>
      <c r="H24" s="5"/>
    </row>
    <row r="25" spans="1:8" x14ac:dyDescent="0.25">
      <c r="A25" s="2" t="s">
        <v>18</v>
      </c>
      <c r="B25" s="5" t="s">
        <v>200</v>
      </c>
      <c r="C25" s="5" t="s">
        <v>201</v>
      </c>
      <c r="D25" s="5" t="s">
        <v>202</v>
      </c>
      <c r="F25" s="5">
        <f t="shared" si="0"/>
        <v>0.37844931105456409</v>
      </c>
      <c r="G25" s="5"/>
      <c r="H25" s="5"/>
    </row>
    <row r="26" spans="1:8" x14ac:dyDescent="0.25">
      <c r="A26" s="2" t="s">
        <v>19</v>
      </c>
      <c r="B26" s="5" t="s">
        <v>203</v>
      </c>
      <c r="C26" s="5" t="s">
        <v>204</v>
      </c>
      <c r="D26" s="5" t="s">
        <v>205</v>
      </c>
      <c r="F26" s="5">
        <f t="shared" si="0"/>
        <v>0.47263004877360082</v>
      </c>
      <c r="G26" s="5"/>
      <c r="H26" s="5"/>
    </row>
    <row r="27" spans="1:8" x14ac:dyDescent="0.25">
      <c r="A27" s="2" t="s">
        <v>20</v>
      </c>
      <c r="B27" s="5" t="s">
        <v>206</v>
      </c>
      <c r="C27" s="5" t="s">
        <v>207</v>
      </c>
      <c r="D27" s="5" t="s">
        <v>208</v>
      </c>
      <c r="F27" s="5">
        <f t="shared" si="0"/>
        <v>0.55219635548147272</v>
      </c>
      <c r="G27" s="5"/>
      <c r="H27" s="5"/>
    </row>
    <row r="28" spans="1:8" x14ac:dyDescent="0.25">
      <c r="A28" s="2" t="s">
        <v>21</v>
      </c>
      <c r="B28" s="5" t="s">
        <v>209</v>
      </c>
      <c r="C28" s="5" t="s">
        <v>210</v>
      </c>
      <c r="D28" s="5" t="s">
        <v>211</v>
      </c>
      <c r="F28" s="5">
        <f t="shared" si="0"/>
        <v>0.53661324112622577</v>
      </c>
      <c r="G28" s="5"/>
      <c r="H28" s="5"/>
    </row>
    <row r="29" spans="1:8" x14ac:dyDescent="0.25">
      <c r="A29" s="2" t="s">
        <v>22</v>
      </c>
      <c r="B29" s="5" t="s">
        <v>212</v>
      </c>
      <c r="C29" s="5" t="s">
        <v>213</v>
      </c>
      <c r="D29" s="5" t="s">
        <v>214</v>
      </c>
      <c r="F29" s="5">
        <f t="shared" si="0"/>
        <v>0.7485764233632709</v>
      </c>
      <c r="G29" s="5"/>
      <c r="H29" s="5"/>
    </row>
    <row r="30" spans="1:8" x14ac:dyDescent="0.25">
      <c r="A30" s="2" t="s">
        <v>23</v>
      </c>
      <c r="B30" s="5"/>
      <c r="C30" s="5"/>
      <c r="D30" s="5"/>
      <c r="F30" s="5">
        <f>AVERAGE(F31:F38)</f>
        <v>0.59481539797071836</v>
      </c>
      <c r="G30" s="5"/>
      <c r="H30" s="5"/>
    </row>
    <row r="31" spans="1:8" x14ac:dyDescent="0.25">
      <c r="A31" s="2" t="s">
        <v>133</v>
      </c>
      <c r="B31" s="5" t="s">
        <v>215</v>
      </c>
      <c r="C31" s="5" t="s">
        <v>216</v>
      </c>
      <c r="D31" s="5" t="s">
        <v>217</v>
      </c>
      <c r="F31" s="5">
        <f t="shared" si="0"/>
        <v>0.62883493669690937</v>
      </c>
      <c r="G31" s="5"/>
      <c r="H31" s="5"/>
    </row>
    <row r="32" spans="1:8" x14ac:dyDescent="0.25">
      <c r="A32" s="2" t="s">
        <v>134</v>
      </c>
      <c r="B32" s="5" t="s">
        <v>218</v>
      </c>
      <c r="C32" s="5" t="s">
        <v>219</v>
      </c>
      <c r="D32" s="5" t="s">
        <v>220</v>
      </c>
      <c r="F32" s="5">
        <f t="shared" si="0"/>
        <v>0.59905543711019993</v>
      </c>
      <c r="G32" s="5"/>
      <c r="H32" s="5"/>
    </row>
    <row r="33" spans="1:8" x14ac:dyDescent="0.25">
      <c r="A33" s="2" t="s">
        <v>137</v>
      </c>
      <c r="B33" s="5" t="s">
        <v>221</v>
      </c>
      <c r="C33" s="5" t="s">
        <v>222</v>
      </c>
      <c r="D33" s="5" t="s">
        <v>223</v>
      </c>
      <c r="F33" s="5">
        <f t="shared" si="0"/>
        <v>0.65889371892119741</v>
      </c>
      <c r="G33" s="5"/>
      <c r="H33" s="5"/>
    </row>
    <row r="34" spans="1:8" x14ac:dyDescent="0.25">
      <c r="A34" s="2" t="s">
        <v>138</v>
      </c>
      <c r="B34" s="5" t="s">
        <v>224</v>
      </c>
      <c r="C34" s="5" t="s">
        <v>225</v>
      </c>
      <c r="D34" s="6">
        <v>968375</v>
      </c>
      <c r="F34" s="5">
        <f t="shared" si="0"/>
        <v>0.6277009075429506</v>
      </c>
      <c r="G34" s="5"/>
      <c r="H34" s="5"/>
    </row>
    <row r="35" spans="1:8" x14ac:dyDescent="0.25">
      <c r="A35" s="2" t="s">
        <v>139</v>
      </c>
      <c r="B35" s="5" t="s">
        <v>226</v>
      </c>
      <c r="C35" s="5" t="s">
        <v>227</v>
      </c>
      <c r="D35" s="5" t="s">
        <v>228</v>
      </c>
      <c r="F35" s="5">
        <f t="shared" si="0"/>
        <v>0.52910165062803549</v>
      </c>
      <c r="G35" s="5"/>
      <c r="H35" s="5"/>
    </row>
    <row r="36" spans="1:8" x14ac:dyDescent="0.25">
      <c r="A36" s="2" t="s">
        <v>140</v>
      </c>
      <c r="B36" s="5" t="s">
        <v>229</v>
      </c>
      <c r="C36" s="5" t="s">
        <v>230</v>
      </c>
      <c r="D36" s="5" t="s">
        <v>231</v>
      </c>
      <c r="F36" s="5">
        <f t="shared" si="0"/>
        <v>0.59466218331182708</v>
      </c>
      <c r="G36" s="5"/>
      <c r="H36" s="5"/>
    </row>
    <row r="37" spans="1:8" x14ac:dyDescent="0.25">
      <c r="A37" s="2" t="s">
        <v>141</v>
      </c>
      <c r="B37" s="5" t="s">
        <v>232</v>
      </c>
      <c r="C37" s="5" t="s">
        <v>233</v>
      </c>
      <c r="D37" s="5" t="s">
        <v>234</v>
      </c>
      <c r="F37" s="5">
        <f t="shared" si="0"/>
        <v>0.54973964986470825</v>
      </c>
      <c r="G37" s="5"/>
      <c r="H37" s="5"/>
    </row>
    <row r="38" spans="1:8" x14ac:dyDescent="0.25">
      <c r="A38" s="2" t="s">
        <v>142</v>
      </c>
      <c r="B38" s="5" t="s">
        <v>235</v>
      </c>
      <c r="C38" s="5" t="s">
        <v>236</v>
      </c>
      <c r="D38" s="5" t="s">
        <v>237</v>
      </c>
      <c r="F38" s="5">
        <f t="shared" si="0"/>
        <v>0.57053469968991899</v>
      </c>
      <c r="G38" s="5"/>
      <c r="H38" s="5"/>
    </row>
    <row r="39" spans="1:8" x14ac:dyDescent="0.25">
      <c r="A39" s="2" t="s">
        <v>24</v>
      </c>
      <c r="B39" s="5" t="s">
        <v>238</v>
      </c>
      <c r="C39" s="5" t="s">
        <v>239</v>
      </c>
      <c r="D39" s="5" t="s">
        <v>240</v>
      </c>
      <c r="F39" s="5">
        <f t="shared" si="0"/>
        <v>0.6370057766041245</v>
      </c>
      <c r="G39" s="5"/>
      <c r="H39" s="5"/>
    </row>
    <row r="40" spans="1:8" x14ac:dyDescent="0.25">
      <c r="A40" s="2" t="s">
        <v>25</v>
      </c>
      <c r="B40" s="5" t="s">
        <v>241</v>
      </c>
      <c r="C40" s="5" t="s">
        <v>242</v>
      </c>
      <c r="D40" s="5" t="s">
        <v>243</v>
      </c>
      <c r="F40" s="5">
        <f t="shared" si="0"/>
        <v>0.40411632627318667</v>
      </c>
      <c r="G40" s="5"/>
      <c r="H40" s="5"/>
    </row>
    <row r="41" spans="1:8" x14ac:dyDescent="0.25">
      <c r="A41" s="2" t="s">
        <v>26</v>
      </c>
      <c r="B41" s="5"/>
      <c r="C41" s="5"/>
      <c r="D41" s="5"/>
      <c r="F41" s="5" t="s">
        <v>149</v>
      </c>
      <c r="G41" s="5"/>
      <c r="H41" s="5"/>
    </row>
    <row r="42" spans="1:8" x14ac:dyDescent="0.25">
      <c r="A42" s="2" t="s">
        <v>27</v>
      </c>
      <c r="B42" s="5" t="s">
        <v>244</v>
      </c>
      <c r="C42" s="5" t="s">
        <v>245</v>
      </c>
      <c r="D42" s="5" t="s">
        <v>246</v>
      </c>
      <c r="F42" s="5">
        <f t="shared" si="0"/>
        <v>0.59657856609525828</v>
      </c>
      <c r="G42" s="5"/>
      <c r="H42" s="5"/>
    </row>
    <row r="43" spans="1:8" x14ac:dyDescent="0.25">
      <c r="A43" s="2" t="s">
        <v>28</v>
      </c>
      <c r="B43" s="5" t="s">
        <v>247</v>
      </c>
      <c r="C43" s="5" t="s">
        <v>248</v>
      </c>
      <c r="D43" s="5" t="s">
        <v>249</v>
      </c>
      <c r="F43" s="5">
        <f t="shared" si="0"/>
        <v>0.49732898690662902</v>
      </c>
      <c r="G43" s="5"/>
      <c r="H43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E4" sqref="E4"/>
    </sheetView>
  </sheetViews>
  <sheetFormatPr defaultRowHeight="15" x14ac:dyDescent="0.25"/>
  <cols>
    <col min="1" max="1" width="30.7109375" bestFit="1" customWidth="1"/>
    <col min="2" max="3" width="12" style="2" bestFit="1" customWidth="1"/>
    <col min="4" max="4" width="12" style="2" customWidth="1"/>
    <col min="5" max="5" width="10.42578125" bestFit="1" customWidth="1"/>
    <col min="6" max="6" width="15.7109375" bestFit="1" customWidth="1"/>
  </cols>
  <sheetData>
    <row r="1" spans="1:7" x14ac:dyDescent="0.25">
      <c r="A1" s="1" t="s">
        <v>1</v>
      </c>
      <c r="B1" s="1">
        <v>2012</v>
      </c>
      <c r="C1" s="1">
        <v>2007</v>
      </c>
      <c r="D1" s="1"/>
      <c r="E1" s="4" t="s">
        <v>250</v>
      </c>
      <c r="F1" s="8"/>
    </row>
    <row r="2" spans="1:7" x14ac:dyDescent="0.25">
      <c r="A2" s="2" t="s">
        <v>2</v>
      </c>
      <c r="B2" s="2">
        <f>'2012'!F2</f>
        <v>0.321317192863112</v>
      </c>
      <c r="C2" s="2">
        <f>'2007'!F2</f>
        <v>0.40469026578878298</v>
      </c>
      <c r="E2">
        <f>AVERAGE('2012'!F2,'2007'!F2)</f>
        <v>0.36300372932594749</v>
      </c>
    </row>
    <row r="3" spans="1:7" x14ac:dyDescent="0.25">
      <c r="A3" s="7" t="s">
        <v>3</v>
      </c>
      <c r="B3" s="2">
        <f>'2012'!F3</f>
        <v>0.1862623320167941</v>
      </c>
      <c r="C3" s="2">
        <f>'2007'!F3</f>
        <v>0.25588063384297216</v>
      </c>
      <c r="E3">
        <f>AVERAGE('2012'!F3,'2007'!F3)</f>
        <v>0.22107148292988313</v>
      </c>
      <c r="G3" s="2"/>
    </row>
    <row r="4" spans="1:7" x14ac:dyDescent="0.25">
      <c r="A4" s="7" t="s">
        <v>4</v>
      </c>
      <c r="B4" s="2">
        <f>'2012'!F4</f>
        <v>0.1862623320167941</v>
      </c>
      <c r="C4" s="2">
        <f>'2007'!F4</f>
        <v>0.25588063384297216</v>
      </c>
      <c r="E4">
        <f>AVERAGE('2012'!F4,'2007'!F4)</f>
        <v>0.22107148292988313</v>
      </c>
      <c r="G4" s="2"/>
    </row>
    <row r="5" spans="1:7" x14ac:dyDescent="0.25">
      <c r="A5" s="7" t="s">
        <v>5</v>
      </c>
      <c r="B5" s="2">
        <f>'2012'!F5</f>
        <v>0.1862623320167941</v>
      </c>
      <c r="C5" s="2">
        <f>'2007'!F5</f>
        <v>0.25588063384297216</v>
      </c>
      <c r="E5">
        <f>AVERAGE('2012'!F5,'2007'!F5)</f>
        <v>0.22107148292988313</v>
      </c>
      <c r="G5" s="2"/>
    </row>
    <row r="6" spans="1:7" x14ac:dyDescent="0.25">
      <c r="A6" s="7" t="s">
        <v>6</v>
      </c>
      <c r="B6" s="2">
        <f>'2012'!F6</f>
        <v>0.39229540541269226</v>
      </c>
      <c r="C6" s="2">
        <f>'2007'!F6</f>
        <v>0.41232139107806304</v>
      </c>
      <c r="E6">
        <f>AVERAGE('2012'!F6,'2007'!F6)</f>
        <v>0.40230839824537767</v>
      </c>
      <c r="G6" s="2"/>
    </row>
    <row r="7" spans="1:7" x14ac:dyDescent="0.25">
      <c r="A7" s="7" t="s">
        <v>7</v>
      </c>
      <c r="B7" s="2">
        <f>'2012'!F7</f>
        <v>0.39229540541269226</v>
      </c>
      <c r="C7" s="2">
        <f>'2007'!F7</f>
        <v>0.41232139107806304</v>
      </c>
      <c r="E7">
        <f>AVERAGE('2012'!F7,'2007'!F7)</f>
        <v>0.40230839824537767</v>
      </c>
      <c r="G7" s="2"/>
    </row>
    <row r="8" spans="1:7" x14ac:dyDescent="0.25">
      <c r="A8" s="7" t="s">
        <v>8</v>
      </c>
      <c r="B8" s="2">
        <f>'2012'!F8</f>
        <v>0.44400651082071968</v>
      </c>
      <c r="C8" s="2">
        <f>'2007'!F8</f>
        <v>0.43470054221524373</v>
      </c>
      <c r="E8">
        <f>AVERAGE('2012'!F8,'2007'!F8)</f>
        <v>0.43935352651798171</v>
      </c>
      <c r="G8" s="2"/>
    </row>
    <row r="9" spans="1:7" x14ac:dyDescent="0.25">
      <c r="A9" s="7" t="s">
        <v>9</v>
      </c>
      <c r="B9" s="2">
        <f>'2012'!F9</f>
        <v>0.39229540541269226</v>
      </c>
      <c r="C9" s="2">
        <f>'2007'!F9</f>
        <v>0.41232139107806304</v>
      </c>
      <c r="E9">
        <f>AVERAGE('2012'!F9,'2007'!F9)</f>
        <v>0.40230839824537767</v>
      </c>
      <c r="G9" s="2"/>
    </row>
    <row r="10" spans="1:7" x14ac:dyDescent="0.25">
      <c r="A10" s="2" t="s">
        <v>10</v>
      </c>
      <c r="B10" s="2">
        <f>'2012'!F10</f>
        <v>0.35016288993181621</v>
      </c>
      <c r="C10" s="2">
        <f>'2007'!F10</f>
        <v>0.47048627809220944</v>
      </c>
      <c r="E10">
        <f>AVERAGE('2012'!F10,'2007'!F10)</f>
        <v>0.41032458401201283</v>
      </c>
      <c r="G10" s="2"/>
    </row>
    <row r="11" spans="1:7" x14ac:dyDescent="0.25">
      <c r="A11" s="2" t="s">
        <v>11</v>
      </c>
      <c r="B11" s="2">
        <f>'2012'!F11</f>
        <v>0.50783632252108735</v>
      </c>
      <c r="C11" s="2">
        <f>'2007'!F11</f>
        <v>0.4797868127063934</v>
      </c>
      <c r="E11">
        <f>AVERAGE('2012'!F11,'2007'!F11)</f>
        <v>0.49381156761374034</v>
      </c>
      <c r="G11" s="2"/>
    </row>
    <row r="12" spans="1:7" x14ac:dyDescent="0.25">
      <c r="A12" s="2" t="s">
        <v>12</v>
      </c>
      <c r="B12" s="2">
        <f>'2012'!F12</f>
        <v>0.43807820617741683</v>
      </c>
      <c r="C12" s="2">
        <f>'2007'!F12</f>
        <v>0.52244983600933326</v>
      </c>
      <c r="E12">
        <f>AVERAGE('2012'!F12,'2007'!F12)</f>
        <v>0.48026402109337507</v>
      </c>
      <c r="G12" s="2"/>
    </row>
    <row r="13" spans="1:7" x14ac:dyDescent="0.25">
      <c r="A13" s="2" t="s">
        <v>13</v>
      </c>
      <c r="B13" s="2">
        <f>'2012'!F13</f>
        <v>0.55316858216617604</v>
      </c>
      <c r="C13" s="2">
        <f>'2007'!F13</f>
        <v>0.54959488762404773</v>
      </c>
      <c r="E13">
        <f>AVERAGE('2012'!F13,'2007'!F13)</f>
        <v>0.55138173489511189</v>
      </c>
      <c r="G13" s="2"/>
    </row>
    <row r="14" spans="1:7" x14ac:dyDescent="0.25">
      <c r="A14" s="2" t="s">
        <v>14</v>
      </c>
      <c r="B14" s="2">
        <f>'2012'!F14</f>
        <v>0.59191448560980142</v>
      </c>
      <c r="C14" s="2">
        <f>'2007'!F14</f>
        <v>0.6074586889295629</v>
      </c>
      <c r="E14">
        <f>AVERAGE('2012'!F14,'2007'!F14)</f>
        <v>0.59968658726968216</v>
      </c>
      <c r="G14" s="2"/>
    </row>
    <row r="15" spans="1:7" x14ac:dyDescent="0.25">
      <c r="A15" s="2" t="s">
        <v>15</v>
      </c>
      <c r="B15" s="2">
        <f>'2012'!F18</f>
        <v>0.6027622823813813</v>
      </c>
      <c r="C15" s="2">
        <f>'2007'!F18</f>
        <v>0.60914225086681073</v>
      </c>
      <c r="E15">
        <f>AVERAGE('2012'!F18,'2007'!F18)</f>
        <v>0.60595226662409596</v>
      </c>
      <c r="G15" s="2"/>
    </row>
    <row r="16" spans="1:7" x14ac:dyDescent="0.25">
      <c r="A16" s="2" t="s">
        <v>16</v>
      </c>
      <c r="B16" s="2">
        <f>'2012'!F23</f>
        <v>0.19398803380903543</v>
      </c>
      <c r="C16" s="2">
        <f>'2007'!F23</f>
        <v>0.37793284490327811</v>
      </c>
      <c r="E16">
        <f>AVERAGE('2012'!F23,'2007'!F23)</f>
        <v>0.28596043935615678</v>
      </c>
      <c r="G16" s="2"/>
    </row>
    <row r="17" spans="1:7" x14ac:dyDescent="0.25">
      <c r="A17" s="2" t="s">
        <v>17</v>
      </c>
      <c r="B17" s="2">
        <f>'2012'!F24</f>
        <v>0.19870905160424826</v>
      </c>
      <c r="C17" s="2">
        <f>'2007'!F24</f>
        <v>0.26344917877270213</v>
      </c>
      <c r="E17">
        <f>AVERAGE('2012'!F24,'2007'!F24)</f>
        <v>0.23107911518847518</v>
      </c>
      <c r="G17" s="2"/>
    </row>
    <row r="18" spans="1:7" x14ac:dyDescent="0.25">
      <c r="A18" s="2" t="s">
        <v>18</v>
      </c>
      <c r="B18" s="2">
        <f>'2012'!F25</f>
        <v>0.39015943786646728</v>
      </c>
      <c r="C18" s="2">
        <f>'2007'!F25</f>
        <v>0.37844931105456409</v>
      </c>
      <c r="E18">
        <f>AVERAGE('2012'!F25,'2007'!F25)</f>
        <v>0.38430437446051569</v>
      </c>
      <c r="G18" s="2"/>
    </row>
    <row r="19" spans="1:7" x14ac:dyDescent="0.25">
      <c r="A19" s="2" t="s">
        <v>19</v>
      </c>
      <c r="B19" s="2">
        <f>'2012'!F26</f>
        <v>0.27153911845565398</v>
      </c>
      <c r="C19" s="2">
        <f>'2007'!F26</f>
        <v>0.47263004877360082</v>
      </c>
      <c r="E19">
        <f>AVERAGE('2012'!F26,'2007'!F26)</f>
        <v>0.37208458361462737</v>
      </c>
      <c r="G19" s="2"/>
    </row>
    <row r="20" spans="1:7" x14ac:dyDescent="0.25">
      <c r="A20" s="2" t="s">
        <v>20</v>
      </c>
      <c r="B20" s="2">
        <f>'2012'!F27</f>
        <v>0.49691352489445728</v>
      </c>
      <c r="C20" s="2">
        <f>'2007'!F27</f>
        <v>0.55219635548147272</v>
      </c>
      <c r="E20">
        <f>AVERAGE('2012'!F27,'2007'!F27)</f>
        <v>0.524554940187965</v>
      </c>
      <c r="G20" s="2"/>
    </row>
    <row r="21" spans="1:7" x14ac:dyDescent="0.25">
      <c r="A21" s="2" t="s">
        <v>21</v>
      </c>
      <c r="B21" s="2">
        <f>'2012'!F28</f>
        <v>0.56803846559269999</v>
      </c>
      <c r="C21" s="2">
        <f>'2007'!F28</f>
        <v>0.53661324112622577</v>
      </c>
      <c r="E21">
        <f>AVERAGE('2012'!F28,'2007'!F28)</f>
        <v>0.55232585335946283</v>
      </c>
      <c r="G21" s="2"/>
    </row>
    <row r="22" spans="1:7" x14ac:dyDescent="0.25">
      <c r="A22" s="2" t="s">
        <v>22</v>
      </c>
      <c r="B22" s="2">
        <f>'2012'!F29</f>
        <v>0.69262130755041817</v>
      </c>
      <c r="C22" s="2">
        <f>'2007'!F29</f>
        <v>0.7485764233632709</v>
      </c>
      <c r="E22">
        <f>AVERAGE('2012'!F29,'2007'!F29)</f>
        <v>0.72059886545684448</v>
      </c>
      <c r="G22" s="2"/>
    </row>
    <row r="23" spans="1:7" x14ac:dyDescent="0.25">
      <c r="A23" s="2" t="s">
        <v>23</v>
      </c>
      <c r="B23" s="2">
        <f>'2012'!F30</f>
        <v>0.52924902842383148</v>
      </c>
      <c r="C23" s="2">
        <f>'2007'!F30</f>
        <v>0.59481539797071836</v>
      </c>
      <c r="E23">
        <f>AVERAGE('2012'!F30,'2007'!F30)</f>
        <v>0.56203221319727492</v>
      </c>
      <c r="G23" s="2"/>
    </row>
    <row r="24" spans="1:7" x14ac:dyDescent="0.25">
      <c r="A24" s="2"/>
      <c r="G24" s="2"/>
    </row>
    <row r="25" spans="1:7" x14ac:dyDescent="0.25">
      <c r="A25" s="2" t="s">
        <v>24</v>
      </c>
      <c r="B25" s="2">
        <f>'2012'!F39</f>
        <v>0.55491609064594327</v>
      </c>
      <c r="C25" s="2">
        <f>'2007'!F39</f>
        <v>0.6370057766041245</v>
      </c>
      <c r="E25">
        <f>AVERAGE('2012'!F39,'2007'!F39)</f>
        <v>0.59596093362503388</v>
      </c>
      <c r="F25" s="2"/>
      <c r="G25" s="2"/>
    </row>
    <row r="26" spans="1:7" x14ac:dyDescent="0.25">
      <c r="A26" s="2" t="s">
        <v>25</v>
      </c>
      <c r="B26" s="2">
        <f>'2012'!F40</f>
        <v>0.35879860227513377</v>
      </c>
      <c r="C26" s="2">
        <f>'2007'!F40</f>
        <v>0.40411632627318667</v>
      </c>
      <c r="E26">
        <f>AVERAGE('2012'!F40,'2007'!F40)</f>
        <v>0.38145746427416022</v>
      </c>
      <c r="F26" s="2"/>
      <c r="G26" s="2"/>
    </row>
    <row r="27" spans="1:7" x14ac:dyDescent="0.25">
      <c r="A27" s="2" t="s">
        <v>27</v>
      </c>
      <c r="B27" s="2">
        <f>'2012'!F42</f>
        <v>0.26758825436681055</v>
      </c>
      <c r="C27" s="2">
        <f>'2007'!F42</f>
        <v>0.59657856609525828</v>
      </c>
      <c r="E27">
        <f>AVERAGE('2012'!F42,'2007'!F42)</f>
        <v>0.43208341023103441</v>
      </c>
      <c r="F27" s="2"/>
      <c r="G27" s="2"/>
    </row>
    <row r="28" spans="1:7" x14ac:dyDescent="0.25">
      <c r="A28" s="2" t="s">
        <v>28</v>
      </c>
      <c r="B28" s="2">
        <f>'2012'!F43</f>
        <v>0.42163267526442377</v>
      </c>
      <c r="C28" s="2">
        <f>'2007'!F43</f>
        <v>0.49732898690662902</v>
      </c>
      <c r="E28">
        <f>AVERAGE('2012'!F43,'2007'!F43)</f>
        <v>0.4594808310855264</v>
      </c>
      <c r="F28" s="2"/>
      <c r="G2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2012</vt:lpstr>
      <vt:lpstr>2007</vt:lpstr>
      <vt:lpstr>Gross Profit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Givens, Gregory</dc:creator>
  <cp:lastModifiedBy>Givens, Gregory</cp:lastModifiedBy>
  <dcterms:created xsi:type="dcterms:W3CDTF">2017-03-14T22:35:37Z</dcterms:created>
  <dcterms:modified xsi:type="dcterms:W3CDTF">2018-04-30T19:04:53Z</dcterms:modified>
</cp:coreProperties>
</file>