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search papers\Monetary Policy and Investment Dynamics Evidence from Disaggregate Data\JMCB\JMCB codes\"/>
    </mc:Choice>
  </mc:AlternateContent>
  <bookViews>
    <workbookView xWindow="360" yWindow="240" windowWidth="14355" windowHeight="7560" tabRatio="847" activeTab="11"/>
  </bookViews>
  <sheets>
    <sheet name="2015" sheetId="1" r:id="rId1"/>
    <sheet name="2014" sheetId="2" r:id="rId2"/>
    <sheet name="2013" sheetId="3" r:id="rId3"/>
    <sheet name="2012" sheetId="16" r:id="rId4"/>
    <sheet name="2011" sheetId="7" r:id="rId5"/>
    <sheet name="2010" sheetId="9" r:id="rId6"/>
    <sheet name="2009" sheetId="10" r:id="rId7"/>
    <sheet name="2008" sheetId="11" r:id="rId8"/>
    <sheet name="2007" sheetId="12" r:id="rId9"/>
    <sheet name="2006" sheetId="13" r:id="rId10"/>
    <sheet name="2005" sheetId="14" r:id="rId11"/>
    <sheet name="Gross Profit" sheetId="19" r:id="rId12"/>
  </sheets>
  <calcPr calcId="162913"/>
</workbook>
</file>

<file path=xl/calcChain.xml><?xml version="1.0" encoding="utf-8"?>
<calcChain xmlns="http://schemas.openxmlformats.org/spreadsheetml/2006/main">
  <c r="O31" i="19" l="1"/>
  <c r="O30" i="19"/>
  <c r="O29" i="19"/>
  <c r="O28" i="19"/>
  <c r="O27" i="19"/>
  <c r="O26" i="19"/>
  <c r="O25" i="19"/>
  <c r="O24" i="19"/>
  <c r="O23" i="19"/>
  <c r="O22" i="19"/>
  <c r="O21" i="19"/>
  <c r="O20" i="19"/>
  <c r="O19" i="19"/>
  <c r="O18" i="19"/>
  <c r="O17" i="19"/>
  <c r="O16" i="19"/>
  <c r="O15" i="19"/>
  <c r="O14" i="19"/>
  <c r="O13" i="19"/>
  <c r="O12" i="19"/>
  <c r="O11" i="19"/>
  <c r="O10" i="19"/>
  <c r="O9" i="19"/>
  <c r="O8" i="19"/>
  <c r="O7" i="19"/>
  <c r="O6" i="19"/>
  <c r="O5" i="19"/>
  <c r="O4" i="19"/>
  <c r="O3" i="19"/>
  <c r="O2" i="19"/>
  <c r="N23" i="19"/>
  <c r="N15" i="19"/>
  <c r="N7" i="19"/>
  <c r="J3" i="13"/>
  <c r="K3" i="13" s="1"/>
  <c r="N24" i="19" s="1"/>
  <c r="J4" i="13"/>
  <c r="K4" i="13" s="1"/>
  <c r="N26" i="19" s="1"/>
  <c r="J5" i="13"/>
  <c r="K5" i="13" s="1"/>
  <c r="N27" i="19" s="1"/>
  <c r="J6" i="13"/>
  <c r="K6" i="13" s="1"/>
  <c r="N13" i="19" s="1"/>
  <c r="J7" i="13"/>
  <c r="K7" i="13" s="1"/>
  <c r="J8" i="13"/>
  <c r="K8" i="13" s="1"/>
  <c r="N28" i="19" s="1"/>
  <c r="J9" i="13"/>
  <c r="K9" i="13" s="1"/>
  <c r="N8" i="19" s="1"/>
  <c r="J10" i="13"/>
  <c r="K10" i="13" s="1"/>
  <c r="J11" i="13"/>
  <c r="K11" i="13" s="1"/>
  <c r="J12" i="13"/>
  <c r="K12" i="13" s="1"/>
  <c r="J13" i="13"/>
  <c r="K13" i="13" s="1"/>
  <c r="J14" i="13"/>
  <c r="K14" i="13" s="1"/>
  <c r="N12" i="19" s="1"/>
  <c r="J15" i="13"/>
  <c r="K15" i="13" s="1"/>
  <c r="J16" i="13"/>
  <c r="K16" i="13" s="1"/>
  <c r="J17" i="13"/>
  <c r="K17" i="13" s="1"/>
  <c r="N10" i="19" s="1"/>
  <c r="J18" i="13"/>
  <c r="K18" i="13" s="1"/>
  <c r="J19" i="13"/>
  <c r="K19" i="13" s="1"/>
  <c r="J20" i="13"/>
  <c r="K20" i="13" s="1"/>
  <c r="N11" i="19" s="1"/>
  <c r="J21" i="13"/>
  <c r="K21" i="13" s="1"/>
  <c r="N14" i="19" s="1"/>
  <c r="J22" i="13"/>
  <c r="K22" i="13" s="1"/>
  <c r="N2" i="19" s="1"/>
  <c r="J23" i="13"/>
  <c r="K23" i="13" s="1"/>
  <c r="N3" i="19" s="1"/>
  <c r="J24" i="13"/>
  <c r="K24" i="13" s="1"/>
  <c r="N6" i="19" s="1"/>
  <c r="J25" i="13"/>
  <c r="K25" i="13" s="1"/>
  <c r="N4" i="19" s="1"/>
  <c r="J26" i="13"/>
  <c r="K26" i="13" s="1"/>
  <c r="N29" i="19" s="1"/>
  <c r="J27" i="13"/>
  <c r="K27" i="13" s="1"/>
  <c r="J28" i="13"/>
  <c r="K28" i="13" s="1"/>
  <c r="N30" i="19" s="1"/>
  <c r="J29" i="13"/>
  <c r="K29" i="13" s="1"/>
  <c r="N17" i="19" s="1"/>
  <c r="J30" i="13"/>
  <c r="K30" i="13" s="1"/>
  <c r="N16" i="19" s="1"/>
  <c r="J31" i="13"/>
  <c r="K31" i="13" s="1"/>
  <c r="J32" i="13"/>
  <c r="K32" i="13" s="1"/>
  <c r="N18" i="19" s="1"/>
  <c r="J33" i="13"/>
  <c r="K33" i="13" s="1"/>
  <c r="N20" i="19" s="1"/>
  <c r="J34" i="13"/>
  <c r="K34" i="13" s="1"/>
  <c r="N19" i="19" s="1"/>
  <c r="J35" i="13"/>
  <c r="K35" i="13" s="1"/>
  <c r="N21" i="19" s="1"/>
  <c r="J36" i="13"/>
  <c r="K36" i="13" s="1"/>
  <c r="J37" i="13"/>
  <c r="K37" i="13" s="1"/>
  <c r="N22" i="19" s="1"/>
  <c r="J38" i="13"/>
  <c r="K38" i="13" s="1"/>
  <c r="N5" i="19" s="1"/>
  <c r="J39" i="13"/>
  <c r="K39" i="13" s="1"/>
  <c r="N31" i="19" s="1"/>
  <c r="J2" i="13"/>
  <c r="K2" i="13" s="1"/>
  <c r="N9" i="19" s="1"/>
  <c r="M8" i="19"/>
  <c r="L4" i="12"/>
  <c r="M26" i="19" s="1"/>
  <c r="L5" i="12"/>
  <c r="M27" i="19" s="1"/>
  <c r="L9" i="12"/>
  <c r="L12" i="12"/>
  <c r="L13" i="12"/>
  <c r="L17" i="12"/>
  <c r="M10" i="19" s="1"/>
  <c r="L20" i="12"/>
  <c r="M11" i="19" s="1"/>
  <c r="L21" i="12"/>
  <c r="M14" i="19" s="1"/>
  <c r="L25" i="12"/>
  <c r="M4" i="19" s="1"/>
  <c r="L28" i="12"/>
  <c r="M30" i="19" s="1"/>
  <c r="L29" i="12"/>
  <c r="M17" i="19" s="1"/>
  <c r="L33" i="12"/>
  <c r="M20" i="19" s="1"/>
  <c r="L36" i="12"/>
  <c r="L37" i="12"/>
  <c r="M22" i="19" s="1"/>
  <c r="K3" i="12"/>
  <c r="L3" i="12" s="1"/>
  <c r="K4" i="12"/>
  <c r="K5" i="12"/>
  <c r="K6" i="12"/>
  <c r="L6" i="12" s="1"/>
  <c r="M13" i="19" s="1"/>
  <c r="K7" i="12"/>
  <c r="L7" i="12" s="1"/>
  <c r="K8" i="12"/>
  <c r="L8" i="12" s="1"/>
  <c r="M28" i="19" s="1"/>
  <c r="K9" i="12"/>
  <c r="K10" i="12"/>
  <c r="L10" i="12" s="1"/>
  <c r="K11" i="12"/>
  <c r="L11" i="12" s="1"/>
  <c r="M7" i="19" s="1"/>
  <c r="K12" i="12"/>
  <c r="K13" i="12"/>
  <c r="K14" i="12"/>
  <c r="L14" i="12" s="1"/>
  <c r="M12" i="19" s="1"/>
  <c r="K15" i="12"/>
  <c r="L15" i="12" s="1"/>
  <c r="K16" i="12"/>
  <c r="L16" i="12" s="1"/>
  <c r="K17" i="12"/>
  <c r="K18" i="12"/>
  <c r="L18" i="12" s="1"/>
  <c r="K19" i="12"/>
  <c r="L19" i="12" s="1"/>
  <c r="K20" i="12"/>
  <c r="K21" i="12"/>
  <c r="K22" i="12"/>
  <c r="L22" i="12" s="1"/>
  <c r="M2" i="19" s="1"/>
  <c r="K23" i="12"/>
  <c r="L23" i="12" s="1"/>
  <c r="M3" i="19" s="1"/>
  <c r="K24" i="12"/>
  <c r="L24" i="12" s="1"/>
  <c r="M6" i="19" s="1"/>
  <c r="K25" i="12"/>
  <c r="K26" i="12"/>
  <c r="L26" i="12" s="1"/>
  <c r="M29" i="19" s="1"/>
  <c r="K27" i="12"/>
  <c r="L27" i="12" s="1"/>
  <c r="M15" i="19" s="1"/>
  <c r="K28" i="12"/>
  <c r="K29" i="12"/>
  <c r="K30" i="12"/>
  <c r="L30" i="12" s="1"/>
  <c r="K31" i="12"/>
  <c r="L31" i="12" s="1"/>
  <c r="K32" i="12"/>
  <c r="L32" i="12" s="1"/>
  <c r="M18" i="19" s="1"/>
  <c r="K33" i="12"/>
  <c r="K34" i="12"/>
  <c r="L34" i="12" s="1"/>
  <c r="M19" i="19" s="1"/>
  <c r="K35" i="12"/>
  <c r="L35" i="12" s="1"/>
  <c r="M21" i="19" s="1"/>
  <c r="K36" i="12"/>
  <c r="K37" i="12"/>
  <c r="K38" i="12"/>
  <c r="L38" i="12" s="1"/>
  <c r="M5" i="19" s="1"/>
  <c r="K39" i="12"/>
  <c r="L39" i="12" s="1"/>
  <c r="M31" i="19" s="1"/>
  <c r="K2" i="12"/>
  <c r="L2" i="12" s="1"/>
  <c r="M9" i="19" s="1"/>
  <c r="L3" i="11"/>
  <c r="L24" i="19" s="1"/>
  <c r="L7" i="11"/>
  <c r="L10" i="11"/>
  <c r="L11" i="11"/>
  <c r="L7" i="19" s="1"/>
  <c r="L15" i="11"/>
  <c r="L18" i="11"/>
  <c r="L19" i="11"/>
  <c r="L23" i="11"/>
  <c r="L3" i="19" s="1"/>
  <c r="L27" i="11"/>
  <c r="L15" i="19" s="1"/>
  <c r="L31" i="11"/>
  <c r="L35" i="11"/>
  <c r="L21" i="19" s="1"/>
  <c r="L39" i="11"/>
  <c r="L31" i="19" s="1"/>
  <c r="K3" i="11"/>
  <c r="K4" i="11"/>
  <c r="L4" i="11" s="1"/>
  <c r="K5" i="11"/>
  <c r="L5" i="11" s="1"/>
  <c r="L27" i="19" s="1"/>
  <c r="K6" i="11"/>
  <c r="L6" i="11" s="1"/>
  <c r="L13" i="19" s="1"/>
  <c r="K7" i="11"/>
  <c r="K8" i="11"/>
  <c r="L8" i="11" s="1"/>
  <c r="L28" i="19" s="1"/>
  <c r="K9" i="11"/>
  <c r="L9" i="11" s="1"/>
  <c r="L8" i="19" s="1"/>
  <c r="K10" i="11"/>
  <c r="K11" i="11"/>
  <c r="K12" i="11"/>
  <c r="L12" i="11" s="1"/>
  <c r="K13" i="11"/>
  <c r="L13" i="11" s="1"/>
  <c r="K14" i="11"/>
  <c r="L14" i="11" s="1"/>
  <c r="L12" i="19" s="1"/>
  <c r="K15" i="11"/>
  <c r="K16" i="11"/>
  <c r="L16" i="11" s="1"/>
  <c r="K17" i="11"/>
  <c r="L17" i="11" s="1"/>
  <c r="L10" i="19" s="1"/>
  <c r="K18" i="11"/>
  <c r="K19" i="11"/>
  <c r="K20" i="11"/>
  <c r="L20" i="11" s="1"/>
  <c r="L11" i="19" s="1"/>
  <c r="K21" i="11"/>
  <c r="L21" i="11" s="1"/>
  <c r="L14" i="19" s="1"/>
  <c r="K22" i="11"/>
  <c r="L22" i="11" s="1"/>
  <c r="L2" i="19" s="1"/>
  <c r="K23" i="11"/>
  <c r="K24" i="11"/>
  <c r="L24" i="11" s="1"/>
  <c r="L6" i="19" s="1"/>
  <c r="K25" i="11"/>
  <c r="L25" i="11" s="1"/>
  <c r="L4" i="19" s="1"/>
  <c r="K26" i="11"/>
  <c r="L26" i="11" s="1"/>
  <c r="L29" i="19" s="1"/>
  <c r="K27" i="11"/>
  <c r="K28" i="11"/>
  <c r="L28" i="11" s="1"/>
  <c r="L30" i="19" s="1"/>
  <c r="K29" i="11"/>
  <c r="L29" i="11" s="1"/>
  <c r="L17" i="19" s="1"/>
  <c r="K30" i="11"/>
  <c r="L30" i="11" s="1"/>
  <c r="L16" i="19" s="1"/>
  <c r="K31" i="11"/>
  <c r="K32" i="11"/>
  <c r="L32" i="11" s="1"/>
  <c r="L18" i="19" s="1"/>
  <c r="K33" i="11"/>
  <c r="L33" i="11" s="1"/>
  <c r="L20" i="19" s="1"/>
  <c r="K34" i="11"/>
  <c r="L34" i="11" s="1"/>
  <c r="L19" i="19" s="1"/>
  <c r="K35" i="11"/>
  <c r="K36" i="11"/>
  <c r="L36" i="11" s="1"/>
  <c r="K37" i="11"/>
  <c r="L37" i="11" s="1"/>
  <c r="L22" i="19" s="1"/>
  <c r="K38" i="11"/>
  <c r="L38" i="11" s="1"/>
  <c r="L5" i="19" s="1"/>
  <c r="K39" i="11"/>
  <c r="K2" i="11"/>
  <c r="L2" i="11" s="1"/>
  <c r="L9" i="19" s="1"/>
  <c r="K20" i="19"/>
  <c r="K11" i="19"/>
  <c r="K4" i="19"/>
  <c r="I31" i="19"/>
  <c r="H21" i="19"/>
  <c r="H5" i="19"/>
  <c r="L4" i="10"/>
  <c r="K26" i="19" s="1"/>
  <c r="L5" i="10"/>
  <c r="K27" i="19" s="1"/>
  <c r="L9" i="10"/>
  <c r="K8" i="19" s="1"/>
  <c r="L12" i="10"/>
  <c r="L13" i="10"/>
  <c r="L17" i="10"/>
  <c r="K10" i="19" s="1"/>
  <c r="L20" i="10"/>
  <c r="L21" i="10"/>
  <c r="K14" i="19" s="1"/>
  <c r="L25" i="10"/>
  <c r="L28" i="10"/>
  <c r="K30" i="19" s="1"/>
  <c r="L29" i="10"/>
  <c r="K17" i="19" s="1"/>
  <c r="L33" i="10"/>
  <c r="L37" i="10"/>
  <c r="K22" i="19" s="1"/>
  <c r="K3" i="10"/>
  <c r="L3" i="10" s="1"/>
  <c r="K4" i="10"/>
  <c r="K5" i="10"/>
  <c r="K6" i="10"/>
  <c r="L6" i="10" s="1"/>
  <c r="K13" i="19" s="1"/>
  <c r="K7" i="10"/>
  <c r="L7" i="10" s="1"/>
  <c r="K8" i="10"/>
  <c r="L8" i="10" s="1"/>
  <c r="K28" i="19" s="1"/>
  <c r="K9" i="10"/>
  <c r="K10" i="10"/>
  <c r="L10" i="10" s="1"/>
  <c r="K11" i="10"/>
  <c r="L11" i="10" s="1"/>
  <c r="K7" i="19" s="1"/>
  <c r="K12" i="10"/>
  <c r="K13" i="10"/>
  <c r="K14" i="10"/>
  <c r="L14" i="10" s="1"/>
  <c r="K12" i="19" s="1"/>
  <c r="K15" i="10"/>
  <c r="L15" i="10" s="1"/>
  <c r="K16" i="10"/>
  <c r="L16" i="10" s="1"/>
  <c r="K17" i="10"/>
  <c r="K18" i="10"/>
  <c r="L18" i="10" s="1"/>
  <c r="K19" i="10"/>
  <c r="L19" i="10" s="1"/>
  <c r="K20" i="10"/>
  <c r="K21" i="10"/>
  <c r="K22" i="10"/>
  <c r="L22" i="10" s="1"/>
  <c r="K2" i="19" s="1"/>
  <c r="K23" i="10"/>
  <c r="L23" i="10" s="1"/>
  <c r="K3" i="19" s="1"/>
  <c r="K24" i="10"/>
  <c r="L24" i="10" s="1"/>
  <c r="K6" i="19" s="1"/>
  <c r="K25" i="10"/>
  <c r="K26" i="10"/>
  <c r="L26" i="10" s="1"/>
  <c r="K29" i="19" s="1"/>
  <c r="K27" i="10"/>
  <c r="L27" i="10" s="1"/>
  <c r="K15" i="19" s="1"/>
  <c r="K28" i="10"/>
  <c r="K29" i="10"/>
  <c r="K30" i="10"/>
  <c r="L30" i="10" s="1"/>
  <c r="K31" i="10"/>
  <c r="L31" i="10" s="1"/>
  <c r="K32" i="10"/>
  <c r="L32" i="10" s="1"/>
  <c r="K18" i="19" s="1"/>
  <c r="K33" i="10"/>
  <c r="K34" i="10"/>
  <c r="L34" i="10" s="1"/>
  <c r="K19" i="19" s="1"/>
  <c r="K35" i="10"/>
  <c r="L35" i="10" s="1"/>
  <c r="K21" i="19" s="1"/>
  <c r="K36" i="10"/>
  <c r="L36" i="10" s="1"/>
  <c r="K37" i="10"/>
  <c r="K38" i="10"/>
  <c r="L38" i="10" s="1"/>
  <c r="K5" i="19" s="1"/>
  <c r="K39" i="10"/>
  <c r="L39" i="10" s="1"/>
  <c r="K31" i="19" s="1"/>
  <c r="L2" i="10"/>
  <c r="K9" i="19" s="1"/>
  <c r="K2" i="10"/>
  <c r="L5" i="16"/>
  <c r="H27" i="19" s="1"/>
  <c r="L8" i="16"/>
  <c r="H28" i="19" s="1"/>
  <c r="L9" i="16"/>
  <c r="L13" i="16"/>
  <c r="H12" i="19" s="1"/>
  <c r="L16" i="16"/>
  <c r="H10" i="19" s="1"/>
  <c r="L17" i="16"/>
  <c r="L21" i="16"/>
  <c r="H2" i="19" s="1"/>
  <c r="L24" i="16"/>
  <c r="H4" i="19" s="1"/>
  <c r="L25" i="16"/>
  <c r="H29" i="19" s="1"/>
  <c r="L29" i="16"/>
  <c r="L32" i="16"/>
  <c r="H20" i="19" s="1"/>
  <c r="L33" i="16"/>
  <c r="H19" i="19" s="1"/>
  <c r="L37" i="16"/>
  <c r="K3" i="16"/>
  <c r="L3" i="16" s="1"/>
  <c r="K4" i="16"/>
  <c r="L4" i="16" s="1"/>
  <c r="K5" i="16"/>
  <c r="K6" i="16"/>
  <c r="L6" i="16" s="1"/>
  <c r="H13" i="19" s="1"/>
  <c r="K7" i="16"/>
  <c r="L7" i="16" s="1"/>
  <c r="K8" i="16"/>
  <c r="K9" i="16"/>
  <c r="K10" i="16"/>
  <c r="L10" i="16" s="1"/>
  <c r="H7" i="19" s="1"/>
  <c r="K11" i="16"/>
  <c r="L11" i="16" s="1"/>
  <c r="H8" i="19" s="1"/>
  <c r="K12" i="16"/>
  <c r="L12" i="16" s="1"/>
  <c r="K13" i="16"/>
  <c r="K14" i="16"/>
  <c r="L14" i="16" s="1"/>
  <c r="K15" i="16"/>
  <c r="L15" i="16" s="1"/>
  <c r="K16" i="16"/>
  <c r="K17" i="16"/>
  <c r="K18" i="16"/>
  <c r="L18" i="16" s="1"/>
  <c r="K19" i="16"/>
  <c r="L19" i="16" s="1"/>
  <c r="H11" i="19" s="1"/>
  <c r="K20" i="16"/>
  <c r="L20" i="16" s="1"/>
  <c r="H14" i="19" s="1"/>
  <c r="K21" i="16"/>
  <c r="K22" i="16"/>
  <c r="L22" i="16" s="1"/>
  <c r="H3" i="19" s="1"/>
  <c r="K23" i="16"/>
  <c r="L23" i="16" s="1"/>
  <c r="H6" i="19" s="1"/>
  <c r="K24" i="16"/>
  <c r="K25" i="16"/>
  <c r="K26" i="16"/>
  <c r="L26" i="16" s="1"/>
  <c r="H15" i="19" s="1"/>
  <c r="K27" i="16"/>
  <c r="L27" i="16" s="1"/>
  <c r="H30" i="19" s="1"/>
  <c r="K28" i="16"/>
  <c r="L28" i="16" s="1"/>
  <c r="H17" i="19" s="1"/>
  <c r="K29" i="16"/>
  <c r="K30" i="16"/>
  <c r="L30" i="16" s="1"/>
  <c r="K31" i="16"/>
  <c r="L31" i="16" s="1"/>
  <c r="H18" i="19" s="1"/>
  <c r="K32" i="16"/>
  <c r="K33" i="16"/>
  <c r="K34" i="16"/>
  <c r="L34" i="16" s="1"/>
  <c r="K35" i="16"/>
  <c r="L35" i="16" s="1"/>
  <c r="K36" i="16"/>
  <c r="L36" i="16" s="1"/>
  <c r="H22" i="19" s="1"/>
  <c r="K37" i="16"/>
  <c r="K38" i="16"/>
  <c r="L38" i="16" s="1"/>
  <c r="H31" i="19" s="1"/>
  <c r="K2" i="16"/>
  <c r="L2" i="16" s="1"/>
  <c r="H9" i="19" s="1"/>
  <c r="L3" i="9"/>
  <c r="J24" i="19" s="1"/>
  <c r="L6" i="9"/>
  <c r="J13" i="19" s="1"/>
  <c r="L7" i="9"/>
  <c r="L11" i="9"/>
  <c r="J7" i="19" s="1"/>
  <c r="L14" i="9"/>
  <c r="J12" i="19" s="1"/>
  <c r="L15" i="9"/>
  <c r="L19" i="9"/>
  <c r="L22" i="9"/>
  <c r="J2" i="19" s="1"/>
  <c r="L23" i="9"/>
  <c r="J3" i="19" s="1"/>
  <c r="L27" i="9"/>
  <c r="J15" i="19" s="1"/>
  <c r="L30" i="9"/>
  <c r="L31" i="9"/>
  <c r="L35" i="9"/>
  <c r="J21" i="19" s="1"/>
  <c r="L38" i="9"/>
  <c r="J5" i="19" s="1"/>
  <c r="L39" i="9"/>
  <c r="J31" i="19" s="1"/>
  <c r="K3" i="9"/>
  <c r="K4" i="9"/>
  <c r="L4" i="9" s="1"/>
  <c r="K5" i="9"/>
  <c r="L5" i="9" s="1"/>
  <c r="J27" i="19" s="1"/>
  <c r="K6" i="9"/>
  <c r="K7" i="9"/>
  <c r="K8" i="9"/>
  <c r="L8" i="9" s="1"/>
  <c r="J28" i="19" s="1"/>
  <c r="K9" i="9"/>
  <c r="L9" i="9" s="1"/>
  <c r="J8" i="19" s="1"/>
  <c r="K10" i="9"/>
  <c r="L10" i="9" s="1"/>
  <c r="K11" i="9"/>
  <c r="K12" i="9"/>
  <c r="L12" i="9" s="1"/>
  <c r="K13" i="9"/>
  <c r="L13" i="9" s="1"/>
  <c r="K14" i="9"/>
  <c r="K15" i="9"/>
  <c r="K16" i="9"/>
  <c r="L16" i="9" s="1"/>
  <c r="K17" i="9"/>
  <c r="L17" i="9" s="1"/>
  <c r="J10" i="19" s="1"/>
  <c r="K18" i="9"/>
  <c r="L18" i="9" s="1"/>
  <c r="K19" i="9"/>
  <c r="K20" i="9"/>
  <c r="L20" i="9" s="1"/>
  <c r="J11" i="19" s="1"/>
  <c r="K21" i="9"/>
  <c r="L21" i="9" s="1"/>
  <c r="J14" i="19" s="1"/>
  <c r="K22" i="9"/>
  <c r="K23" i="9"/>
  <c r="K24" i="9"/>
  <c r="L24" i="9" s="1"/>
  <c r="J6" i="19" s="1"/>
  <c r="K25" i="9"/>
  <c r="L25" i="9" s="1"/>
  <c r="J4" i="19" s="1"/>
  <c r="K26" i="9"/>
  <c r="L26" i="9" s="1"/>
  <c r="J29" i="19" s="1"/>
  <c r="K27" i="9"/>
  <c r="K28" i="9"/>
  <c r="L28" i="9" s="1"/>
  <c r="J30" i="19" s="1"/>
  <c r="K29" i="9"/>
  <c r="L29" i="9" s="1"/>
  <c r="J17" i="19" s="1"/>
  <c r="K30" i="9"/>
  <c r="K31" i="9"/>
  <c r="K32" i="9"/>
  <c r="L32" i="9" s="1"/>
  <c r="J18" i="19" s="1"/>
  <c r="K33" i="9"/>
  <c r="L33" i="9" s="1"/>
  <c r="J20" i="19" s="1"/>
  <c r="K34" i="9"/>
  <c r="L34" i="9" s="1"/>
  <c r="J19" i="19" s="1"/>
  <c r="K35" i="9"/>
  <c r="K36" i="9"/>
  <c r="L36" i="9" s="1"/>
  <c r="K37" i="9"/>
  <c r="L37" i="9" s="1"/>
  <c r="J22" i="19" s="1"/>
  <c r="K38" i="9"/>
  <c r="K39" i="9"/>
  <c r="K2" i="9"/>
  <c r="L2" i="9" s="1"/>
  <c r="J9" i="19" s="1"/>
  <c r="L3" i="7"/>
  <c r="L7" i="7"/>
  <c r="L10" i="7"/>
  <c r="L11" i="7"/>
  <c r="I7" i="19" s="1"/>
  <c r="L15" i="7"/>
  <c r="L18" i="7"/>
  <c r="L19" i="7"/>
  <c r="L23" i="7"/>
  <c r="I3" i="19" s="1"/>
  <c r="L26" i="7"/>
  <c r="I29" i="19" s="1"/>
  <c r="L27" i="7"/>
  <c r="I15" i="19" s="1"/>
  <c r="L31" i="7"/>
  <c r="L34" i="7"/>
  <c r="I19" i="19" s="1"/>
  <c r="L35" i="7"/>
  <c r="I21" i="19" s="1"/>
  <c r="L39" i="7"/>
  <c r="K39" i="7"/>
  <c r="K3" i="7"/>
  <c r="K4" i="7"/>
  <c r="L4" i="7" s="1"/>
  <c r="K5" i="7"/>
  <c r="L5" i="7" s="1"/>
  <c r="I27" i="19" s="1"/>
  <c r="K6" i="7"/>
  <c r="L6" i="7" s="1"/>
  <c r="I13" i="19" s="1"/>
  <c r="K7" i="7"/>
  <c r="K8" i="7"/>
  <c r="L8" i="7" s="1"/>
  <c r="I28" i="19" s="1"/>
  <c r="K9" i="7"/>
  <c r="L9" i="7" s="1"/>
  <c r="I8" i="19" s="1"/>
  <c r="K10" i="7"/>
  <c r="K11" i="7"/>
  <c r="K12" i="7"/>
  <c r="L12" i="7" s="1"/>
  <c r="K13" i="7"/>
  <c r="L13" i="7" s="1"/>
  <c r="K14" i="7"/>
  <c r="L14" i="7" s="1"/>
  <c r="I12" i="19" s="1"/>
  <c r="K15" i="7"/>
  <c r="K16" i="7"/>
  <c r="L16" i="7" s="1"/>
  <c r="K17" i="7"/>
  <c r="L17" i="7" s="1"/>
  <c r="I10" i="19" s="1"/>
  <c r="K18" i="7"/>
  <c r="K19" i="7"/>
  <c r="K20" i="7"/>
  <c r="L20" i="7" s="1"/>
  <c r="I11" i="19" s="1"/>
  <c r="K21" i="7"/>
  <c r="L21" i="7" s="1"/>
  <c r="I14" i="19" s="1"/>
  <c r="K22" i="7"/>
  <c r="L22" i="7" s="1"/>
  <c r="I2" i="19" s="1"/>
  <c r="K23" i="7"/>
  <c r="K24" i="7"/>
  <c r="L24" i="7" s="1"/>
  <c r="I6" i="19" s="1"/>
  <c r="K25" i="7"/>
  <c r="L25" i="7" s="1"/>
  <c r="I4" i="19" s="1"/>
  <c r="K26" i="7"/>
  <c r="K27" i="7"/>
  <c r="K28" i="7"/>
  <c r="L28" i="7" s="1"/>
  <c r="I30" i="19" s="1"/>
  <c r="K29" i="7"/>
  <c r="L29" i="7" s="1"/>
  <c r="I17" i="19" s="1"/>
  <c r="K30" i="7"/>
  <c r="L30" i="7" s="1"/>
  <c r="I16" i="19" s="1"/>
  <c r="K31" i="7"/>
  <c r="K32" i="7"/>
  <c r="L32" i="7" s="1"/>
  <c r="I18" i="19" s="1"/>
  <c r="K33" i="7"/>
  <c r="L33" i="7" s="1"/>
  <c r="I20" i="19" s="1"/>
  <c r="K34" i="7"/>
  <c r="K35" i="7"/>
  <c r="K36" i="7"/>
  <c r="L36" i="7" s="1"/>
  <c r="K37" i="7"/>
  <c r="L37" i="7" s="1"/>
  <c r="I22" i="19" s="1"/>
  <c r="K38" i="7"/>
  <c r="L38" i="7" s="1"/>
  <c r="I5" i="19" s="1"/>
  <c r="K2" i="7"/>
  <c r="L2" i="7" s="1"/>
  <c r="I9" i="19" s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2" i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2" i="2"/>
  <c r="L4" i="3"/>
  <c r="G26" i="19" s="1"/>
  <c r="L5" i="3"/>
  <c r="G27" i="19" s="1"/>
  <c r="L12" i="3"/>
  <c r="L13" i="3"/>
  <c r="G12" i="19" s="1"/>
  <c r="L20" i="3"/>
  <c r="G14" i="19" s="1"/>
  <c r="L21" i="3"/>
  <c r="G2" i="19" s="1"/>
  <c r="L28" i="3"/>
  <c r="G17" i="19" s="1"/>
  <c r="L29" i="3"/>
  <c r="G16" i="19" s="1"/>
  <c r="L36" i="3"/>
  <c r="G22" i="19" s="1"/>
  <c r="L37" i="3"/>
  <c r="G5" i="19" s="1"/>
  <c r="K3" i="3"/>
  <c r="L3" i="3" s="1"/>
  <c r="K4" i="3"/>
  <c r="K5" i="3"/>
  <c r="K6" i="3"/>
  <c r="L6" i="3" s="1"/>
  <c r="G13" i="19" s="1"/>
  <c r="K7" i="3"/>
  <c r="L7" i="3" s="1"/>
  <c r="K8" i="3"/>
  <c r="L8" i="3" s="1"/>
  <c r="G28" i="19" s="1"/>
  <c r="K9" i="3"/>
  <c r="L9" i="3" s="1"/>
  <c r="K10" i="3"/>
  <c r="L10" i="3" s="1"/>
  <c r="G7" i="19" s="1"/>
  <c r="K11" i="3"/>
  <c r="L11" i="3" s="1"/>
  <c r="G8" i="19" s="1"/>
  <c r="K12" i="3"/>
  <c r="K13" i="3"/>
  <c r="K14" i="3"/>
  <c r="L14" i="3" s="1"/>
  <c r="K15" i="3"/>
  <c r="L15" i="3" s="1"/>
  <c r="K16" i="3"/>
  <c r="L16" i="3" s="1"/>
  <c r="G10" i="19" s="1"/>
  <c r="K17" i="3"/>
  <c r="L17" i="3" s="1"/>
  <c r="K18" i="3"/>
  <c r="L18" i="3" s="1"/>
  <c r="K19" i="3"/>
  <c r="L19" i="3" s="1"/>
  <c r="G11" i="19" s="1"/>
  <c r="K20" i="3"/>
  <c r="K21" i="3"/>
  <c r="K22" i="3"/>
  <c r="L22" i="3" s="1"/>
  <c r="G3" i="19" s="1"/>
  <c r="K23" i="3"/>
  <c r="L23" i="3" s="1"/>
  <c r="G6" i="19" s="1"/>
  <c r="K24" i="3"/>
  <c r="L24" i="3" s="1"/>
  <c r="G4" i="19" s="1"/>
  <c r="K25" i="3"/>
  <c r="L25" i="3" s="1"/>
  <c r="G29" i="19" s="1"/>
  <c r="K26" i="3"/>
  <c r="L26" i="3" s="1"/>
  <c r="G15" i="19" s="1"/>
  <c r="K27" i="3"/>
  <c r="L27" i="3" s="1"/>
  <c r="G30" i="19" s="1"/>
  <c r="K28" i="3"/>
  <c r="K29" i="3"/>
  <c r="K30" i="3"/>
  <c r="L30" i="3" s="1"/>
  <c r="K31" i="3"/>
  <c r="L31" i="3" s="1"/>
  <c r="G18" i="19" s="1"/>
  <c r="K32" i="3"/>
  <c r="L32" i="3" s="1"/>
  <c r="G20" i="19" s="1"/>
  <c r="K33" i="3"/>
  <c r="L33" i="3" s="1"/>
  <c r="G19" i="19" s="1"/>
  <c r="K34" i="3"/>
  <c r="L34" i="3" s="1"/>
  <c r="G21" i="19" s="1"/>
  <c r="K35" i="3"/>
  <c r="L35" i="3" s="1"/>
  <c r="K36" i="3"/>
  <c r="K37" i="3"/>
  <c r="K38" i="3"/>
  <c r="L38" i="3" s="1"/>
  <c r="G31" i="19" s="1"/>
  <c r="K2" i="3"/>
  <c r="L2" i="3" s="1"/>
  <c r="G9" i="19" s="1"/>
  <c r="H16" i="19" l="1"/>
  <c r="K24" i="19"/>
  <c r="K23" i="19"/>
  <c r="I24" i="19"/>
  <c r="I23" i="19"/>
  <c r="H26" i="19"/>
  <c r="H25" i="19"/>
  <c r="H24" i="19"/>
  <c r="H23" i="19"/>
  <c r="M24" i="19"/>
  <c r="M23" i="19"/>
  <c r="G24" i="19"/>
  <c r="G23" i="19"/>
  <c r="J16" i="19"/>
  <c r="K16" i="19"/>
  <c r="I26" i="19"/>
  <c r="I25" i="19"/>
  <c r="L25" i="19"/>
  <c r="L26" i="19"/>
  <c r="M16" i="19"/>
  <c r="J26" i="19"/>
  <c r="J25" i="19"/>
  <c r="G25" i="19"/>
  <c r="J23" i="19"/>
  <c r="K25" i="19"/>
  <c r="L23" i="19"/>
  <c r="N25" i="19"/>
  <c r="M25" i="19"/>
  <c r="L3" i="2"/>
  <c r="L4" i="2"/>
  <c r="L5" i="2"/>
  <c r="F27" i="19" s="1"/>
  <c r="L6" i="2"/>
  <c r="F13" i="19" s="1"/>
  <c r="L7" i="2"/>
  <c r="L8" i="2"/>
  <c r="F28" i="19" s="1"/>
  <c r="L9" i="2"/>
  <c r="L10" i="2"/>
  <c r="F7" i="19" s="1"/>
  <c r="L11" i="2"/>
  <c r="F8" i="19" s="1"/>
  <c r="L12" i="2"/>
  <c r="L13" i="2"/>
  <c r="F12" i="19" s="1"/>
  <c r="L14" i="2"/>
  <c r="L15" i="2"/>
  <c r="L16" i="2"/>
  <c r="F10" i="19" s="1"/>
  <c r="L17" i="2"/>
  <c r="L18" i="2"/>
  <c r="L19" i="2"/>
  <c r="F11" i="19" s="1"/>
  <c r="L20" i="2"/>
  <c r="F14" i="19" s="1"/>
  <c r="L21" i="2"/>
  <c r="F2" i="19" s="1"/>
  <c r="L22" i="2"/>
  <c r="F3" i="19" s="1"/>
  <c r="L23" i="2"/>
  <c r="F6" i="19" s="1"/>
  <c r="L24" i="2"/>
  <c r="F4" i="19" s="1"/>
  <c r="L25" i="2"/>
  <c r="F29" i="19" s="1"/>
  <c r="L26" i="2"/>
  <c r="F15" i="19" s="1"/>
  <c r="L27" i="2"/>
  <c r="F30" i="19" s="1"/>
  <c r="L28" i="2"/>
  <c r="F17" i="19" s="1"/>
  <c r="L29" i="2"/>
  <c r="L30" i="2"/>
  <c r="L31" i="2"/>
  <c r="F18" i="19" s="1"/>
  <c r="L32" i="2"/>
  <c r="F20" i="19" s="1"/>
  <c r="L33" i="2"/>
  <c r="F19" i="19" s="1"/>
  <c r="L34" i="2"/>
  <c r="F21" i="19" s="1"/>
  <c r="L35" i="2"/>
  <c r="L36" i="2"/>
  <c r="F22" i="19" s="1"/>
  <c r="L37" i="2"/>
  <c r="F5" i="19" s="1"/>
  <c r="L38" i="2"/>
  <c r="F31" i="19" s="1"/>
  <c r="L2" i="2"/>
  <c r="F9" i="19" s="1"/>
  <c r="F16" i="19" l="1"/>
  <c r="F24" i="19"/>
  <c r="F23" i="19"/>
  <c r="F26" i="19"/>
  <c r="F25" i="19"/>
  <c r="L3" i="1"/>
  <c r="L4" i="1"/>
  <c r="L5" i="1"/>
  <c r="E27" i="19" s="1"/>
  <c r="Q27" i="19" s="1"/>
  <c r="L6" i="1"/>
  <c r="E13" i="19" s="1"/>
  <c r="Q13" i="19" s="1"/>
  <c r="L7" i="1"/>
  <c r="L8" i="1"/>
  <c r="E28" i="19" s="1"/>
  <c r="L9" i="1"/>
  <c r="L10" i="1"/>
  <c r="E7" i="19" s="1"/>
  <c r="Q7" i="19" s="1"/>
  <c r="L11" i="1"/>
  <c r="E8" i="19" s="1"/>
  <c r="Q8" i="19" s="1"/>
  <c r="L12" i="1"/>
  <c r="L13" i="1"/>
  <c r="E12" i="19" s="1"/>
  <c r="L14" i="1"/>
  <c r="L15" i="1"/>
  <c r="L16" i="1"/>
  <c r="E10" i="19" s="1"/>
  <c r="Q10" i="19" s="1"/>
  <c r="L17" i="1"/>
  <c r="L18" i="1"/>
  <c r="L19" i="1"/>
  <c r="E11" i="19" s="1"/>
  <c r="Q11" i="19" s="1"/>
  <c r="L20" i="1"/>
  <c r="E14" i="19" s="1"/>
  <c r="Q14" i="19" s="1"/>
  <c r="L21" i="1"/>
  <c r="E2" i="19" s="1"/>
  <c r="Q2" i="19" s="1"/>
  <c r="L22" i="1"/>
  <c r="E3" i="19" s="1"/>
  <c r="Q3" i="19" s="1"/>
  <c r="L23" i="1"/>
  <c r="E6" i="19" s="1"/>
  <c r="Q6" i="19" s="1"/>
  <c r="L24" i="1"/>
  <c r="E4" i="19" s="1"/>
  <c r="L25" i="1"/>
  <c r="E29" i="19" s="1"/>
  <c r="Q29" i="19" s="1"/>
  <c r="L26" i="1"/>
  <c r="E15" i="19" s="1"/>
  <c r="Q15" i="19" s="1"/>
  <c r="L27" i="1"/>
  <c r="E30" i="19" s="1"/>
  <c r="Q30" i="19" s="1"/>
  <c r="L28" i="1"/>
  <c r="E17" i="19" s="1"/>
  <c r="L29" i="1"/>
  <c r="E16" i="19" s="1"/>
  <c r="Q16" i="19" s="1"/>
  <c r="L30" i="1"/>
  <c r="L31" i="1"/>
  <c r="E18" i="19" s="1"/>
  <c r="Q18" i="19" s="1"/>
  <c r="L32" i="1"/>
  <c r="E20" i="19" s="1"/>
  <c r="L33" i="1"/>
  <c r="E19" i="19" s="1"/>
  <c r="Q19" i="19" s="1"/>
  <c r="L34" i="1"/>
  <c r="E21" i="19" s="1"/>
  <c r="Q21" i="19" s="1"/>
  <c r="L35" i="1"/>
  <c r="L36" i="1"/>
  <c r="E22" i="19" s="1"/>
  <c r="Q22" i="19" s="1"/>
  <c r="L37" i="1"/>
  <c r="E5" i="19" s="1"/>
  <c r="Q5" i="19" s="1"/>
  <c r="L38" i="1"/>
  <c r="E31" i="19" s="1"/>
  <c r="Q31" i="19" s="1"/>
  <c r="L2" i="1"/>
  <c r="E9" i="19" s="1"/>
  <c r="E26" i="19" l="1"/>
  <c r="Q26" i="19" s="1"/>
  <c r="E25" i="19"/>
  <c r="E24" i="19"/>
  <c r="Q24" i="19" s="1"/>
  <c r="E23" i="19"/>
  <c r="Q23" i="19" s="1"/>
  <c r="Q12" i="19"/>
  <c r="Q17" i="19"/>
  <c r="Q4" i="19"/>
  <c r="Q28" i="19"/>
  <c r="Q20" i="19"/>
  <c r="Q9" i="19"/>
  <c r="Q25" i="19" l="1"/>
</calcChain>
</file>

<file path=xl/sharedStrings.xml><?xml version="1.0" encoding="utf-8"?>
<sst xmlns="http://schemas.openxmlformats.org/spreadsheetml/2006/main" count="3208" uniqueCount="2005">
  <si>
    <t>2012 NAICS code</t>
  </si>
  <si>
    <t>Year</t>
  </si>
  <si>
    <t>Total fringe benefits ($1,000)</t>
  </si>
  <si>
    <t>Production workers annual wages ($1,000)</t>
  </si>
  <si>
    <t>Total cost of materials ($1,000)</t>
  </si>
  <si>
    <t>Total value of shipments and receipts for services ($1,000)</t>
  </si>
  <si>
    <t>Finished goods inventories, beginning of year ($1,000)</t>
  </si>
  <si>
    <t>Finished goods inventories, end of year ($1,000)</t>
  </si>
  <si>
    <t>Meaning of NAICS code</t>
  </si>
  <si>
    <t>Fabricated metal product manufacturing</t>
  </si>
  <si>
    <t>Farm machinery and equipment manufacturing</t>
  </si>
  <si>
    <t>Construction machinery manufacturing</t>
  </si>
  <si>
    <t>Mining and oil and gas field machinery manufacturing</t>
  </si>
  <si>
    <t>Industrial machinery manufacturing</t>
  </si>
  <si>
    <t>Commercial and service industry machinery manufacturing</t>
  </si>
  <si>
    <t>Optical instrument and lens manufacturing</t>
  </si>
  <si>
    <t>Photographic and photocopying equipment manufacturing</t>
  </si>
  <si>
    <t>Other commercial and service industry machinery manufacturing</t>
  </si>
  <si>
    <t>Ventilation, heating, air-conditioning, and commercial refrigeration equipment manufacturing</t>
  </si>
  <si>
    <t>Metalworking machinery manufacturing</t>
  </si>
  <si>
    <t>Engine, turbine, and power transmission equipment manufacturing</t>
  </si>
  <si>
    <t>Turbine and turbine generator set units manufacturing</t>
  </si>
  <si>
    <t>Speed changer, industrial high-speed drive, and gear manufacturing</t>
  </si>
  <si>
    <t>Mechanical power transmission equipment manufacturing</t>
  </si>
  <si>
    <t>Other engine equipment manufacturing</t>
  </si>
  <si>
    <t>Other general purpose machinery manufacturing</t>
  </si>
  <si>
    <t>Computer and peripheral equipment manufacturing</t>
  </si>
  <si>
    <t>Communications equipment manufacturing</t>
  </si>
  <si>
    <t>Navigational, measuring, electromedical, and control instruments manufacturing</t>
  </si>
  <si>
    <t>Electromedical and electrotherapeutic apparatus manufacturing</t>
  </si>
  <si>
    <t>Household appliance manufacturing</t>
  </si>
  <si>
    <t>Electrical equipment manufacturing</t>
  </si>
  <si>
    <t>Other electrical equipment and component manufacturing</t>
  </si>
  <si>
    <t>Automobile manufacturing</t>
  </si>
  <si>
    <t>Heavy duty truck manufacturing</t>
  </si>
  <si>
    <t>Truck trailer manufacturing</t>
  </si>
  <si>
    <t>Aircraft manufacturing</t>
  </si>
  <si>
    <t>Railroad rolling stock manufacturing</t>
  </si>
  <si>
    <t>Ship building and repairing</t>
  </si>
  <si>
    <t>Household and institutional furniture and kitchen cabinet manufacturing</t>
  </si>
  <si>
    <t>Institutional furniture manufacturing</t>
  </si>
  <si>
    <t>Office furniture (including fixtures) manufacturing</t>
  </si>
  <si>
    <t>Medical equipment and supplies manufacturing</t>
  </si>
  <si>
    <t>Other miscellaneous manufacturing</t>
  </si>
  <si>
    <t>Profit ($1,000)</t>
  </si>
  <si>
    <t>Gross profit rate ($1,000)</t>
  </si>
  <si>
    <t>Industry</t>
  </si>
  <si>
    <t>Computers and peripheral equipment</t>
  </si>
  <si>
    <t>Communication equipment</t>
  </si>
  <si>
    <t>Electro-medical equipment</t>
  </si>
  <si>
    <t>Medical intruments</t>
  </si>
  <si>
    <t>Nonmedical instruments</t>
  </si>
  <si>
    <t>Photcopy &amp; related equipment</t>
  </si>
  <si>
    <t>Office &amp; accounting equipment</t>
  </si>
  <si>
    <t>Fabricated metal products</t>
  </si>
  <si>
    <t>Steam engines</t>
  </si>
  <si>
    <t>Internal combustion engines</t>
  </si>
  <si>
    <t>Metalworking machinery</t>
  </si>
  <si>
    <t>Special industrial machinery</t>
  </si>
  <si>
    <t>General industrial &amp; materials handling</t>
  </si>
  <si>
    <t>Electrical transmission &amp; distribution apparatus</t>
  </si>
  <si>
    <t>Trucks, buses, &amp; truck trailors</t>
  </si>
  <si>
    <t>Autos</t>
  </si>
  <si>
    <t>Aircraft</t>
  </si>
  <si>
    <t>Ships &amp; boats</t>
  </si>
  <si>
    <t>Railroad equipment</t>
  </si>
  <si>
    <t>Household furniture</t>
  </si>
  <si>
    <t>Other furniture</t>
  </si>
  <si>
    <t>Farm tractors</t>
  </si>
  <si>
    <t>Other agricultural machinery</t>
  </si>
  <si>
    <t>Other construction machinery</t>
  </si>
  <si>
    <t>Mining &amp; oilfield machinery</t>
  </si>
  <si>
    <t>Service industry machinery</t>
  </si>
  <si>
    <t>Household appliances</t>
  </si>
  <si>
    <t>Miscellaneous electrical</t>
  </si>
  <si>
    <t>Other</t>
  </si>
  <si>
    <t>2013</t>
  </si>
  <si>
    <t>251,330</t>
  </si>
  <si>
    <t>332</t>
  </si>
  <si>
    <t>18,454,972</t>
  </si>
  <si>
    <t>43,141,663</t>
  </si>
  <si>
    <t>162,288,478</t>
  </si>
  <si>
    <t>345,089,256</t>
  </si>
  <si>
    <t>15,426,371</t>
  </si>
  <si>
    <t>15,954,790</t>
  </si>
  <si>
    <t>333111</t>
  </si>
  <si>
    <t>1,333,337</t>
  </si>
  <si>
    <t>2,010,331</t>
  </si>
  <si>
    <t>21,289,850</t>
  </si>
  <si>
    <t>38,918,680</t>
  </si>
  <si>
    <t>1,262,374</t>
  </si>
  <si>
    <t>1,391,178</t>
  </si>
  <si>
    <t>1,151,909</t>
  </si>
  <si>
    <t>1,728,526</t>
  </si>
  <si>
    <t>17,603,082</t>
  </si>
  <si>
    <t>34,250,761</t>
  </si>
  <si>
    <t>2,068,364</t>
  </si>
  <si>
    <t>2,138,849</t>
  </si>
  <si>
    <t>333120</t>
  </si>
  <si>
    <t>33313</t>
  </si>
  <si>
    <t>1,348,239</t>
  </si>
  <si>
    <t>2,731,533</t>
  </si>
  <si>
    <t>17,446,197</t>
  </si>
  <si>
    <t>32,160,518</t>
  </si>
  <si>
    <t>3,657,966</t>
  </si>
  <si>
    <t>3,447,364</t>
  </si>
  <si>
    <t>3332</t>
  </si>
  <si>
    <t>1,827,026</t>
  </si>
  <si>
    <t>2,489,061</t>
  </si>
  <si>
    <t>14,874,981</t>
  </si>
  <si>
    <t>32,139,200</t>
  </si>
  <si>
    <t>1,552,436</t>
  </si>
  <si>
    <t>1,601,418</t>
  </si>
  <si>
    <t>3333</t>
  </si>
  <si>
    <t>1,345,747</t>
  </si>
  <si>
    <t>2,047,524</t>
  </si>
  <si>
    <t>12,117,405</t>
  </si>
  <si>
    <t>24,771,877</t>
  </si>
  <si>
    <t>1,189,269</t>
  </si>
  <si>
    <t>1,189,133</t>
  </si>
  <si>
    <t>33331</t>
  </si>
  <si>
    <t>333314</t>
  </si>
  <si>
    <t>309,839</t>
  </si>
  <si>
    <t>524,951</t>
  </si>
  <si>
    <t>1,980,999</t>
  </si>
  <si>
    <t>4,598,559</t>
  </si>
  <si>
    <t>211,385</t>
  </si>
  <si>
    <t>219,708</t>
  </si>
  <si>
    <t>333316</t>
  </si>
  <si>
    <t>83,381</t>
  </si>
  <si>
    <t>107,942</t>
  </si>
  <si>
    <t>1,193,016</t>
  </si>
  <si>
    <t>2,077,988</t>
  </si>
  <si>
    <t>148,500</t>
  </si>
  <si>
    <t>153,275</t>
  </si>
  <si>
    <t>333318</t>
  </si>
  <si>
    <t>952,527</t>
  </si>
  <si>
    <t>1,414,630</t>
  </si>
  <si>
    <t>8,943,389</t>
  </si>
  <si>
    <t>18,095,330</t>
  </si>
  <si>
    <t>829,385</t>
  </si>
  <si>
    <t>816,149</t>
  </si>
  <si>
    <t>3334</t>
  </si>
  <si>
    <t>1,972,906</t>
  </si>
  <si>
    <t>3,436,894</t>
  </si>
  <si>
    <t>22,319,103</t>
  </si>
  <si>
    <t>43,115,820</t>
  </si>
  <si>
    <t>1,551,309</t>
  </si>
  <si>
    <t>1,487,674</t>
  </si>
  <si>
    <t>2,017,867</t>
  </si>
  <si>
    <t>5,070,360</t>
  </si>
  <si>
    <t>12,432,055</t>
  </si>
  <si>
    <t>30,197,132</t>
  </si>
  <si>
    <t>1,483,214</t>
  </si>
  <si>
    <t>1,520,552</t>
  </si>
  <si>
    <t>33351</t>
  </si>
  <si>
    <t>3336</t>
  </si>
  <si>
    <t>1,987,174</t>
  </si>
  <si>
    <t>3,261,584</t>
  </si>
  <si>
    <t>28,252,980</t>
  </si>
  <si>
    <t>48,337,080</t>
  </si>
  <si>
    <t>2,083,894</t>
  </si>
  <si>
    <t>2,228,018</t>
  </si>
  <si>
    <t>33361</t>
  </si>
  <si>
    <t>333611</t>
  </si>
  <si>
    <t>635,700</t>
  </si>
  <si>
    <t>1,172,658</t>
  </si>
  <si>
    <t>7,919,957</t>
  </si>
  <si>
    <t>14,420,821</t>
  </si>
  <si>
    <t>505,726</t>
  </si>
  <si>
    <t>476,552</t>
  </si>
  <si>
    <t>333612</t>
  </si>
  <si>
    <t>249,868</t>
  </si>
  <si>
    <t>465,496</t>
  </si>
  <si>
    <t>1,708,968</t>
  </si>
  <si>
    <t>3,924,008</t>
  </si>
  <si>
    <t>266,400</t>
  </si>
  <si>
    <t>304,195</t>
  </si>
  <si>
    <t>333613</t>
  </si>
  <si>
    <t>248,228</t>
  </si>
  <si>
    <t>452,946</t>
  </si>
  <si>
    <t>1,794,751</t>
  </si>
  <si>
    <t>4,223,455</t>
  </si>
  <si>
    <t>346,508</t>
  </si>
  <si>
    <t>288,041</t>
  </si>
  <si>
    <t>333618</t>
  </si>
  <si>
    <t>853,378</t>
  </si>
  <si>
    <t>1,170,483</t>
  </si>
  <si>
    <t>16,829,304</t>
  </si>
  <si>
    <t>25,768,796</t>
  </si>
  <si>
    <t>965,259</t>
  </si>
  <si>
    <t>1,159,230</t>
  </si>
  <si>
    <t>3339</t>
  </si>
  <si>
    <t>5,045,168</t>
  </si>
  <si>
    <t>8,215,980</t>
  </si>
  <si>
    <t>51,195,862</t>
  </si>
  <si>
    <t>101,892,065</t>
  </si>
  <si>
    <t>5,206,443</t>
  </si>
  <si>
    <t>5,086,647</t>
  </si>
  <si>
    <t>1,036,146</t>
  </si>
  <si>
    <t>706,359</t>
  </si>
  <si>
    <t>14,425,751</t>
  </si>
  <si>
    <t>29,415,773</t>
  </si>
  <si>
    <t>1,456,215</t>
  </si>
  <si>
    <t>1,361,698</t>
  </si>
  <si>
    <t>33411</t>
  </si>
  <si>
    <t>3342</t>
  </si>
  <si>
    <t>3,145,883</t>
  </si>
  <si>
    <t>3,594,793</t>
  </si>
  <si>
    <t>20,742,103</t>
  </si>
  <si>
    <t>44,317,402</t>
  </si>
  <si>
    <t>1,766,043</t>
  </si>
  <si>
    <t>1,684,447</t>
  </si>
  <si>
    <t>9,755,163</t>
  </si>
  <si>
    <t>7,724,536</t>
  </si>
  <si>
    <t>52,603,378</t>
  </si>
  <si>
    <t>142,677,193</t>
  </si>
  <si>
    <t>4,868,172</t>
  </si>
  <si>
    <t>4,897,494</t>
  </si>
  <si>
    <t>33451</t>
  </si>
  <si>
    <t>334510</t>
  </si>
  <si>
    <t>1,542,502</t>
  </si>
  <si>
    <t>1,272,213</t>
  </si>
  <si>
    <t>9,632,202</t>
  </si>
  <si>
    <t>28,380,732</t>
  </si>
  <si>
    <t>1,167,415</t>
  </si>
  <si>
    <t>1,184,685</t>
  </si>
  <si>
    <t>3352</t>
  </si>
  <si>
    <t>734,020</t>
  </si>
  <si>
    <t>1,416,056</t>
  </si>
  <si>
    <t>10,523,705</t>
  </si>
  <si>
    <t>19,662,173</t>
  </si>
  <si>
    <t>1,038,114</t>
  </si>
  <si>
    <t>1,081,709</t>
  </si>
  <si>
    <t>3353</t>
  </si>
  <si>
    <t>1,893,764</t>
  </si>
  <si>
    <t>3,075,039</t>
  </si>
  <si>
    <t>19,815,168</t>
  </si>
  <si>
    <t>39,081,107</t>
  </si>
  <si>
    <t>1,273,946</t>
  </si>
  <si>
    <t>1,315,220</t>
  </si>
  <si>
    <t>3359</t>
  </si>
  <si>
    <t>2,196,502</t>
  </si>
  <si>
    <t>3,701,816</t>
  </si>
  <si>
    <t>27,423,960</t>
  </si>
  <si>
    <t>52,765,060</t>
  </si>
  <si>
    <t>2,589,517</t>
  </si>
  <si>
    <t>2,610,428</t>
  </si>
  <si>
    <t>336111</t>
  </si>
  <si>
    <t>2,301,846</t>
  </si>
  <si>
    <t>4,437,537</t>
  </si>
  <si>
    <t>91,241,843</t>
  </si>
  <si>
    <t>115,229,079</t>
  </si>
  <si>
    <t>393,039</t>
  </si>
  <si>
    <t>359,871</t>
  </si>
  <si>
    <t>791,045</t>
  </si>
  <si>
    <t>1,099,390</t>
  </si>
  <si>
    <t>21,481,382</t>
  </si>
  <si>
    <t>27,359,604</t>
  </si>
  <si>
    <t>247,701</t>
  </si>
  <si>
    <t>286,028</t>
  </si>
  <si>
    <t>336120</t>
  </si>
  <si>
    <t>336212</t>
  </si>
  <si>
    <t>311,610</t>
  </si>
  <si>
    <t>839,747</t>
  </si>
  <si>
    <t>5,364,563</t>
  </si>
  <si>
    <t>8,016,747</t>
  </si>
  <si>
    <t>194,456</t>
  </si>
  <si>
    <t>195,927</t>
  </si>
  <si>
    <t>336411</t>
  </si>
  <si>
    <t>6,325,639</t>
  </si>
  <si>
    <t>8,018,022</t>
  </si>
  <si>
    <t>64,322,072</t>
  </si>
  <si>
    <t>121,396,179</t>
  </si>
  <si>
    <t>1,621,492</t>
  </si>
  <si>
    <t>1,554,296</t>
  </si>
  <si>
    <t>700,703</t>
  </si>
  <si>
    <t>1,099,643</t>
  </si>
  <si>
    <t>13,714,208</t>
  </si>
  <si>
    <t>20,208,875</t>
  </si>
  <si>
    <t>446,330</t>
  </si>
  <si>
    <t>577,020</t>
  </si>
  <si>
    <t>336510</t>
  </si>
  <si>
    <t>336611</t>
  </si>
  <si>
    <t>2,411,058</t>
  </si>
  <si>
    <t>3,520,826</t>
  </si>
  <si>
    <t>8,429,457</t>
  </si>
  <si>
    <t>25,676,270</t>
  </si>
  <si>
    <t>117,786</t>
  </si>
  <si>
    <t>142,192</t>
  </si>
  <si>
    <t>3371</t>
  </si>
  <si>
    <t>1,810,480</t>
  </si>
  <si>
    <t>4,925,423</t>
  </si>
  <si>
    <t>17,090,624</t>
  </si>
  <si>
    <t>35,102,890</t>
  </si>
  <si>
    <t>1,286,901</t>
  </si>
  <si>
    <t>1,330,600</t>
  </si>
  <si>
    <t>337127</t>
  </si>
  <si>
    <t>310,941</t>
  </si>
  <si>
    <t>617,032</t>
  </si>
  <si>
    <t>2,099,070</t>
  </si>
  <si>
    <t>4,866,024</t>
  </si>
  <si>
    <t>139,164</t>
  </si>
  <si>
    <t>139,333</t>
  </si>
  <si>
    <t>1,243,835</t>
  </si>
  <si>
    <t>2,610,160</t>
  </si>
  <si>
    <t>10,591,036</t>
  </si>
  <si>
    <t>24,120,275</t>
  </si>
  <si>
    <t>634,230</t>
  </si>
  <si>
    <t>618,138</t>
  </si>
  <si>
    <t>33721</t>
  </si>
  <si>
    <t>4,682,857</t>
  </si>
  <si>
    <t>6,539,324</t>
  </si>
  <si>
    <t>30,959,687</t>
  </si>
  <si>
    <t>95,318,027</t>
  </si>
  <si>
    <t>6,647,156</t>
  </si>
  <si>
    <t>6,419,720</t>
  </si>
  <si>
    <t>33911</t>
  </si>
  <si>
    <t>3399</t>
  </si>
  <si>
    <t>2,966,126</t>
  </si>
  <si>
    <t>5,611,710</t>
  </si>
  <si>
    <t>25,474,514</t>
  </si>
  <si>
    <t>60,943,605</t>
  </si>
  <si>
    <t>4,419,340</t>
  </si>
  <si>
    <t>4,588,878</t>
  </si>
  <si>
    <t>2007 NAICS code</t>
  </si>
  <si>
    <t>2011</t>
  </si>
  <si>
    <t>2010</t>
  </si>
  <si>
    <t>17,066,696</t>
  </si>
  <si>
    <t>38,937,642</t>
  </si>
  <si>
    <t>156,821,790</t>
  </si>
  <si>
    <t>326,796,980</t>
  </si>
  <si>
    <t>15,868,101</t>
  </si>
  <si>
    <t>14,245,709</t>
  </si>
  <si>
    <t>1,082,111</t>
  </si>
  <si>
    <t>1,734,064</t>
  </si>
  <si>
    <t>17,497,134</t>
  </si>
  <si>
    <t>28,897,136</t>
  </si>
  <si>
    <t>1,281,935</t>
  </si>
  <si>
    <t>1,034,863</t>
  </si>
  <si>
    <t>1,021,723</t>
  </si>
  <si>
    <t>1,662,170</t>
  </si>
  <si>
    <t>20,719,153</t>
  </si>
  <si>
    <t>39,685,456</t>
  </si>
  <si>
    <t>2,067,025</t>
  </si>
  <si>
    <t>1,526,805</t>
  </si>
  <si>
    <t>941,744</t>
  </si>
  <si>
    <t>1,904,379</t>
  </si>
  <si>
    <t>14,765,261</t>
  </si>
  <si>
    <t>25,475,086</t>
  </si>
  <si>
    <t>2,847,360</t>
  </si>
  <si>
    <t>2,637,387</t>
  </si>
  <si>
    <t>1,836,286</t>
  </si>
  <si>
    <t>2,707,514</t>
  </si>
  <si>
    <t>16,208,357</t>
  </si>
  <si>
    <t>35,686,311</t>
  </si>
  <si>
    <t>1,691,376</t>
  </si>
  <si>
    <t>1,745,788</t>
  </si>
  <si>
    <t>1,273,935</t>
  </si>
  <si>
    <t>1,803,513</t>
  </si>
  <si>
    <t>11,267,320</t>
  </si>
  <si>
    <t>22,826,892</t>
  </si>
  <si>
    <t>1,077,965</t>
  </si>
  <si>
    <t>996,172</t>
  </si>
  <si>
    <t>333313</t>
  </si>
  <si>
    <t>Office machinery manufacturing</t>
  </si>
  <si>
    <t>100,425</t>
  </si>
  <si>
    <t>120,837</t>
  </si>
  <si>
    <t>776,915</t>
  </si>
  <si>
    <t>1,483,130</t>
  </si>
  <si>
    <t>93,792</t>
  </si>
  <si>
    <t>93,183</t>
  </si>
  <si>
    <t>313,770</t>
  </si>
  <si>
    <t>494,164</t>
  </si>
  <si>
    <t>1,979,500</t>
  </si>
  <si>
    <t>4,682,148</t>
  </si>
  <si>
    <t>208,326</t>
  </si>
  <si>
    <t>192,628</t>
  </si>
  <si>
    <t>333315</t>
  </si>
  <si>
    <t>80,252</t>
  </si>
  <si>
    <t>122,816</t>
  </si>
  <si>
    <t>1,287,719</t>
  </si>
  <si>
    <t>2,187,309</t>
  </si>
  <si>
    <t>116,008</t>
  </si>
  <si>
    <t>97,572</t>
  </si>
  <si>
    <t>33331N</t>
  </si>
  <si>
    <t>All other commercial and service industry machinery manufacturing</t>
  </si>
  <si>
    <t>779,488</t>
  </si>
  <si>
    <t>1,065,696</t>
  </si>
  <si>
    <t>7,223,186</t>
  </si>
  <si>
    <t>14,474,306</t>
  </si>
  <si>
    <t>659,840</t>
  </si>
  <si>
    <t>612,789</t>
  </si>
  <si>
    <t>1,806,422</t>
  </si>
  <si>
    <t>3,101,017</t>
  </si>
  <si>
    <t>20,611,604</t>
  </si>
  <si>
    <t>38,678,450</t>
  </si>
  <si>
    <t>1,473,704</t>
  </si>
  <si>
    <t>1,426,065</t>
  </si>
  <si>
    <t>1,916,494</t>
  </si>
  <si>
    <t>4,613,655</t>
  </si>
  <si>
    <t>11,491,043</t>
  </si>
  <si>
    <t>27,784,994</t>
  </si>
  <si>
    <t>1,449,460</t>
  </si>
  <si>
    <t>1,235,428</t>
  </si>
  <si>
    <t>1,763,070</t>
  </si>
  <si>
    <t>2,934,807</t>
  </si>
  <si>
    <t>27,848,655</t>
  </si>
  <si>
    <t>46,226,107</t>
  </si>
  <si>
    <t>1,940,299</t>
  </si>
  <si>
    <t>1,995,548</t>
  </si>
  <si>
    <t>Turbine and turbine generator set unit manufacturing</t>
  </si>
  <si>
    <t>512,308</t>
  </si>
  <si>
    <t>815,094</t>
  </si>
  <si>
    <t>7,157,558</t>
  </si>
  <si>
    <t>11,441,817</t>
  </si>
  <si>
    <t>695,438</t>
  </si>
  <si>
    <t>661,670</t>
  </si>
  <si>
    <t>217,424</t>
  </si>
  <si>
    <t>434,758</t>
  </si>
  <si>
    <t>1,637,220</t>
  </si>
  <si>
    <t>3,624,633</t>
  </si>
  <si>
    <t>221,850</t>
  </si>
  <si>
    <t>201,561</t>
  </si>
  <si>
    <t>193,039</t>
  </si>
  <si>
    <t>237,431</t>
  </si>
  <si>
    <t>455,458</t>
  </si>
  <si>
    <t>1,970,964</t>
  </si>
  <si>
    <t>4,341,665</t>
  </si>
  <si>
    <t>310,504</t>
  </si>
  <si>
    <t>266,652</t>
  </si>
  <si>
    <t>795,907</t>
  </si>
  <si>
    <t>1,229,498</t>
  </si>
  <si>
    <t>17,082,913</t>
  </si>
  <si>
    <t>26,817,991</t>
  </si>
  <si>
    <t>712,507</t>
  </si>
  <si>
    <t>865,664</t>
  </si>
  <si>
    <t>4,280,732</t>
  </si>
  <si>
    <t>6,905,888</t>
  </si>
  <si>
    <t>45,919,900</t>
  </si>
  <si>
    <t>91,441,741</t>
  </si>
  <si>
    <t>4,957,366</t>
  </si>
  <si>
    <t>4,214,873</t>
  </si>
  <si>
    <t>1,133,965</t>
  </si>
  <si>
    <t>846,929</t>
  </si>
  <si>
    <t>16,017,103</t>
  </si>
  <si>
    <t>28,892,720</t>
  </si>
  <si>
    <t>1,241,385</t>
  </si>
  <si>
    <t>1,135,428</t>
  </si>
  <si>
    <t>2,876,773</t>
  </si>
  <si>
    <t>2,937,249</t>
  </si>
  <si>
    <t>23,434,922</t>
  </si>
  <si>
    <t>44,632,409</t>
  </si>
  <si>
    <t>2,020,396</t>
  </si>
  <si>
    <t>1,830,837</t>
  </si>
  <si>
    <t>9,461,319</t>
  </si>
  <si>
    <t>7,338,863</t>
  </si>
  <si>
    <t>51,318,157</t>
  </si>
  <si>
    <t>135,271,201</t>
  </si>
  <si>
    <t>4,495,531</t>
  </si>
  <si>
    <t>4,441,582</t>
  </si>
  <si>
    <t>Navigational, measuring, medical, and control instruments manufacturing</t>
  </si>
  <si>
    <t>1,360,725</t>
  </si>
  <si>
    <t>1,164,399</t>
  </si>
  <si>
    <t>9,110,463</t>
  </si>
  <si>
    <t>25,438,322</t>
  </si>
  <si>
    <t>1,039,315</t>
  </si>
  <si>
    <t>1,037,424</t>
  </si>
  <si>
    <t>711,675</t>
  </si>
  <si>
    <t>1,309,190</t>
  </si>
  <si>
    <t>10,002,149</t>
  </si>
  <si>
    <t>17,969,800</t>
  </si>
  <si>
    <t>1,027,059</t>
  </si>
  <si>
    <t>1,086,353</t>
  </si>
  <si>
    <t>1,743,537</t>
  </si>
  <si>
    <t>3,002,011</t>
  </si>
  <si>
    <t>19,414,213</t>
  </si>
  <si>
    <t>38,734,429</t>
  </si>
  <si>
    <t>1,187,172</t>
  </si>
  <si>
    <t>1,018,471</t>
  </si>
  <si>
    <t>2,064,143</t>
  </si>
  <si>
    <t>3,612,482</t>
  </si>
  <si>
    <t>26,990,873</t>
  </si>
  <si>
    <t>51,337,668</t>
  </si>
  <si>
    <t>2,505,643</t>
  </si>
  <si>
    <t>2,182,989</t>
  </si>
  <si>
    <t>1,456,307</t>
  </si>
  <si>
    <t>3,079,955</t>
  </si>
  <si>
    <t>63,648,042</t>
  </si>
  <si>
    <t>85,126,880</t>
  </si>
  <si>
    <t>319,991</t>
  </si>
  <si>
    <t>258,297</t>
  </si>
  <si>
    <t>675,196</t>
  </si>
  <si>
    <t>1,057,755</t>
  </si>
  <si>
    <t>22,642,860</t>
  </si>
  <si>
    <t>26,915,040</t>
  </si>
  <si>
    <t>217,206</t>
  </si>
  <si>
    <t>330,835</t>
  </si>
  <si>
    <t>241,251</t>
  </si>
  <si>
    <t>662,235</t>
  </si>
  <si>
    <t>4,319,651</t>
  </si>
  <si>
    <t>6,819,024</t>
  </si>
  <si>
    <t>212,815</t>
  </si>
  <si>
    <t>156,773</t>
  </si>
  <si>
    <t>5,395,657</t>
  </si>
  <si>
    <t>7,069,052</t>
  </si>
  <si>
    <t>44,393,302</t>
  </si>
  <si>
    <t>92,896,018</t>
  </si>
  <si>
    <t>1,577,010</t>
  </si>
  <si>
    <t>1,655,277</t>
  </si>
  <si>
    <t>537,231</t>
  </si>
  <si>
    <t>903,333</t>
  </si>
  <si>
    <t>8,041,572</t>
  </si>
  <si>
    <t>13,196,222</t>
  </si>
  <si>
    <t>491,707</t>
  </si>
  <si>
    <t>508,045</t>
  </si>
  <si>
    <t>2,167,880</t>
  </si>
  <si>
    <t>3,073,150</t>
  </si>
  <si>
    <t>6,787,502</t>
  </si>
  <si>
    <t>21,938,647</t>
  </si>
  <si>
    <t>118,589</t>
  </si>
  <si>
    <t>124,283</t>
  </si>
  <si>
    <t>1,787,179</t>
  </si>
  <si>
    <t>4,243,561</t>
  </si>
  <si>
    <t>15,685,406</t>
  </si>
  <si>
    <t>32,081,229</t>
  </si>
  <si>
    <t>1,232,102</t>
  </si>
  <si>
    <t>1,335,400</t>
  </si>
  <si>
    <t>299,867</t>
  </si>
  <si>
    <t>541,960</t>
  </si>
  <si>
    <t>2,080,061</t>
  </si>
  <si>
    <t>4,535,723</t>
  </si>
  <si>
    <t>132,850</t>
  </si>
  <si>
    <t>132,860</t>
  </si>
  <si>
    <t>4,617,761</t>
  </si>
  <si>
    <t>6,519,152</t>
  </si>
  <si>
    <t>27,604,279</t>
  </si>
  <si>
    <t>89,519,497</t>
  </si>
  <si>
    <t>7,106,578</t>
  </si>
  <si>
    <t>7,141,720</t>
  </si>
  <si>
    <t>3,189,870</t>
  </si>
  <si>
    <t>5,881,213</t>
  </si>
  <si>
    <t>28,835,752</t>
  </si>
  <si>
    <t>66,581,281</t>
  </si>
  <si>
    <t>4,923,444</t>
  </si>
  <si>
    <t>4,568,482</t>
  </si>
  <si>
    <t>2009</t>
  </si>
  <si>
    <t>16,397,565</t>
  </si>
  <si>
    <t>35,831,069</t>
  </si>
  <si>
    <t>139,111,445</t>
  </si>
  <si>
    <t>295,187,168</t>
  </si>
  <si>
    <t>849,312</t>
  </si>
  <si>
    <t>1,395,612</t>
  </si>
  <si>
    <t>13,704,429</t>
  </si>
  <si>
    <t>25,945,299</t>
  </si>
  <si>
    <t>940,770</t>
  </si>
  <si>
    <t>1,434,487</t>
  </si>
  <si>
    <t>16,657,068</t>
  </si>
  <si>
    <t>32,095,699</t>
  </si>
  <si>
    <t>916,835</t>
  </si>
  <si>
    <t>1,676,557</t>
  </si>
  <si>
    <t>11,324,643</t>
  </si>
  <si>
    <t>21,281,015</t>
  </si>
  <si>
    <t>1,838,184</t>
  </si>
  <si>
    <t>2,521,014</t>
  </si>
  <si>
    <t>14,321,765</t>
  </si>
  <si>
    <t>31,110,549</t>
  </si>
  <si>
    <t>1,214,905</t>
  </si>
  <si>
    <t>1,668,968</t>
  </si>
  <si>
    <t>10,209,759</t>
  </si>
  <si>
    <t>21,464,932</t>
  </si>
  <si>
    <t>94,021</t>
  </si>
  <si>
    <t>84,978</t>
  </si>
  <si>
    <t>567,386</t>
  </si>
  <si>
    <t>1,343,046</t>
  </si>
  <si>
    <t>300,173</t>
  </si>
  <si>
    <t>464,287</t>
  </si>
  <si>
    <t>1,951,528</t>
  </si>
  <si>
    <t>4,571,433</t>
  </si>
  <si>
    <t>78,790</t>
  </si>
  <si>
    <t>137,594</t>
  </si>
  <si>
    <t>1,007,523</t>
  </si>
  <si>
    <t>2,175,999</t>
  </si>
  <si>
    <t>741,921</t>
  </si>
  <si>
    <t>982,109</t>
  </si>
  <si>
    <t>6,683,322</t>
  </si>
  <si>
    <t>13,374,455</t>
  </si>
  <si>
    <t>1,774,068</t>
  </si>
  <si>
    <t>3,006,692</t>
  </si>
  <si>
    <t>18,750,054</t>
  </si>
  <si>
    <t>36,604,359</t>
  </si>
  <si>
    <t>1,800,873</t>
  </si>
  <si>
    <t>4,166,787</t>
  </si>
  <si>
    <t>9,242,423</t>
  </si>
  <si>
    <t>23,352,713</t>
  </si>
  <si>
    <t>1,645,524</t>
  </si>
  <si>
    <t>2,615,099</t>
  </si>
  <si>
    <t>22,599,727</t>
  </si>
  <si>
    <t>36,949,424</t>
  </si>
  <si>
    <t>485,909</t>
  </si>
  <si>
    <t>788,042</t>
  </si>
  <si>
    <t>6,759,098</t>
  </si>
  <si>
    <t>10,653,277</t>
  </si>
  <si>
    <t>189,478</t>
  </si>
  <si>
    <t>364,317</t>
  </si>
  <si>
    <t>1,285,157</t>
  </si>
  <si>
    <t>3,004,991</t>
  </si>
  <si>
    <t>221,734</t>
  </si>
  <si>
    <t>413,478</t>
  </si>
  <si>
    <t>1,659,762</t>
  </si>
  <si>
    <t>3,745,995</t>
  </si>
  <si>
    <t>748,404</t>
  </si>
  <si>
    <t>1,049,261</t>
  </si>
  <si>
    <t>12,895,709</t>
  </si>
  <si>
    <t>19,545,160</t>
  </si>
  <si>
    <t>4,144,925</t>
  </si>
  <si>
    <t>6,259,311</t>
  </si>
  <si>
    <t>40,508,597</t>
  </si>
  <si>
    <t>80,611,282</t>
  </si>
  <si>
    <t>1,067,137</t>
  </si>
  <si>
    <t>759,762</t>
  </si>
  <si>
    <t>17,274,224</t>
  </si>
  <si>
    <t>36,644,487</t>
  </si>
  <si>
    <t>2,583,982</t>
  </si>
  <si>
    <t>2,295,869</t>
  </si>
  <si>
    <t>23,031,549</t>
  </si>
  <si>
    <t>47,262,044</t>
  </si>
  <si>
    <t>9,398,769</t>
  </si>
  <si>
    <t>6,910,960</t>
  </si>
  <si>
    <t>49,752,629</t>
  </si>
  <si>
    <t>132,022,617</t>
  </si>
  <si>
    <t>1,467,596</t>
  </si>
  <si>
    <t>1,176,754</t>
  </si>
  <si>
    <t>9,215,937</t>
  </si>
  <si>
    <t>25,794,372</t>
  </si>
  <si>
    <t>761,930</t>
  </si>
  <si>
    <t>1,389,512</t>
  </si>
  <si>
    <t>10,344,677</t>
  </si>
  <si>
    <t>18,179,103</t>
  </si>
  <si>
    <t>1,179,540</t>
  </si>
  <si>
    <t>1,847,012</t>
  </si>
  <si>
    <t>2,862,755</t>
  </si>
  <si>
    <t>17,103,028</t>
  </si>
  <si>
    <t>35,218,618</t>
  </si>
  <si>
    <t>2,032,366</t>
  </si>
  <si>
    <t>3,450,035</t>
  </si>
  <si>
    <t>23,687,285</t>
  </si>
  <si>
    <t>46,502,619</t>
  </si>
  <si>
    <t>1,498,085</t>
  </si>
  <si>
    <t>3,187,844</t>
  </si>
  <si>
    <t>53,463,714</t>
  </si>
  <si>
    <t>74,301,507</t>
  </si>
  <si>
    <t>531,356</t>
  </si>
  <si>
    <t>765,462</t>
  </si>
  <si>
    <t>15,656,649</t>
  </si>
  <si>
    <t>20,948,493</t>
  </si>
  <si>
    <t>201,609</t>
  </si>
  <si>
    <t>524,053</t>
  </si>
  <si>
    <t>3,331,430</t>
  </si>
  <si>
    <t>5,110,502</t>
  </si>
  <si>
    <t>4,586,388</t>
  </si>
  <si>
    <t>6,745,273</t>
  </si>
  <si>
    <t>43,742,697</t>
  </si>
  <si>
    <t>85,838,728</t>
  </si>
  <si>
    <t>496,117</t>
  </si>
  <si>
    <t>824,361</t>
  </si>
  <si>
    <t>6,593,586</t>
  </si>
  <si>
    <t>11,137,199</t>
  </si>
  <si>
    <t>2,114,105</t>
  </si>
  <si>
    <t>2,934,803</t>
  </si>
  <si>
    <t>7,552,207</t>
  </si>
  <si>
    <t>22,274,617</t>
  </si>
  <si>
    <t>1,823,038</t>
  </si>
  <si>
    <t>4,338,191</t>
  </si>
  <si>
    <t>15,926,656</t>
  </si>
  <si>
    <t>31,972,747</t>
  </si>
  <si>
    <t>303,268</t>
  </si>
  <si>
    <t>548,697</t>
  </si>
  <si>
    <t>2,055,234</t>
  </si>
  <si>
    <t>4,605,751</t>
  </si>
  <si>
    <t>1,149,378</t>
  </si>
  <si>
    <t>2,292,656</t>
  </si>
  <si>
    <t>8,349,772</t>
  </si>
  <si>
    <t>18,776,877</t>
  </si>
  <si>
    <t>4,648,845</t>
  </si>
  <si>
    <t>6,356,843</t>
  </si>
  <si>
    <t>25,945,521</t>
  </si>
  <si>
    <t>88,188,762</t>
  </si>
  <si>
    <t>3,207,445</t>
  </si>
  <si>
    <t>5,701,103</t>
  </si>
  <si>
    <t>27,195,508</t>
  </si>
  <si>
    <t>62,164,387</t>
  </si>
  <si>
    <t>13,787,334</t>
  </si>
  <si>
    <t>901,185</t>
  </si>
  <si>
    <t>1,564,652</t>
  </si>
  <si>
    <t>2,928,269</t>
  </si>
  <si>
    <t>1,697,072</t>
  </si>
  <si>
    <t>953,072</t>
  </si>
  <si>
    <t>84,009</t>
  </si>
  <si>
    <t>189,671</t>
  </si>
  <si>
    <t>90,602</t>
  </si>
  <si>
    <t>588,790</t>
  </si>
  <si>
    <t>1,462,789</t>
  </si>
  <si>
    <t>1,222,990</t>
  </si>
  <si>
    <t>1,497,162</t>
  </si>
  <si>
    <t>287,948</t>
  </si>
  <si>
    <t>276,759</t>
  </si>
  <si>
    <t>739,415</t>
  </si>
  <si>
    <t>4,384,435</t>
  </si>
  <si>
    <t>1,071,603</t>
  </si>
  <si>
    <t>1,845,556</t>
  </si>
  <si>
    <t>3,962,000</t>
  </si>
  <si>
    <t>862,666</t>
  </si>
  <si>
    <t>944,357</t>
  </si>
  <si>
    <t>1,046,889</t>
  </si>
  <si>
    <t>2,136,101</t>
  </si>
  <si>
    <t>369,593</t>
  </si>
  <si>
    <t>183,837</t>
  </si>
  <si>
    <t>268,702</t>
  </si>
  <si>
    <t>138,880</t>
  </si>
  <si>
    <t>2,486,316</t>
  </si>
  <si>
    <t>519,644</t>
  </si>
  <si>
    <t>502,535</t>
  </si>
  <si>
    <t>184,228</t>
  </si>
  <si>
    <t>1,270,417</t>
  </si>
  <si>
    <t>124,514</t>
  </si>
  <si>
    <t>566,922</t>
  </si>
  <si>
    <t>6,290,996</t>
  </si>
  <si>
    <t>4,207,403</t>
  </si>
  <si>
    <t>14,682,194</t>
  </si>
  <si>
    <t>1,028,397</t>
  </si>
  <si>
    <t>1,577,072</t>
  </si>
  <si>
    <t>2,634,992</t>
  </si>
  <si>
    <t>1,852,788</t>
  </si>
  <si>
    <t>1,013,853</t>
  </si>
  <si>
    <t>94,459</t>
  </si>
  <si>
    <t>194,886</t>
  </si>
  <si>
    <t>116,288</t>
  </si>
  <si>
    <t>608,221</t>
  </si>
  <si>
    <t>1,414,128</t>
  </si>
  <si>
    <t>1,227,328</t>
  </si>
  <si>
    <t>1,954,182</t>
  </si>
  <si>
    <t>636,635</t>
  </si>
  <si>
    <t>201,183</t>
  </si>
  <si>
    <t>273,851</t>
  </si>
  <si>
    <t>842,513</t>
  </si>
  <si>
    <t>4,262,849</t>
  </si>
  <si>
    <t>1,060,697</t>
  </si>
  <si>
    <t>1,836,674</t>
  </si>
  <si>
    <t>4,333,886</t>
  </si>
  <si>
    <t>951,355</t>
  </si>
  <si>
    <t>1,047,906</t>
  </si>
  <si>
    <t>1,098,763</t>
  </si>
  <si>
    <t>2,196,445</t>
  </si>
  <si>
    <t>255,067</t>
  </si>
  <si>
    <t>330,197</t>
  </si>
  <si>
    <t>184,014</t>
  </si>
  <si>
    <t>156,122</t>
  </si>
  <si>
    <t>1,658,487</t>
  </si>
  <si>
    <t>511,021</t>
  </si>
  <si>
    <t>182,573</t>
  </si>
  <si>
    <t>1,375,514</t>
  </si>
  <si>
    <t>133,519</t>
  </si>
  <si>
    <t>553,368</t>
  </si>
  <si>
    <t>7,365,301</t>
  </si>
  <si>
    <t>4,472,142</t>
  </si>
  <si>
    <t>2012</t>
  </si>
  <si>
    <t>194,949</t>
  </si>
  <si>
    <t>166,180</t>
  </si>
  <si>
    <t>17,787,185</t>
  </si>
  <si>
    <t>42,312,215</t>
  </si>
  <si>
    <t>161,576,523</t>
  </si>
  <si>
    <t>339,926,995</t>
  </si>
  <si>
    <t>14,680,193</t>
  </si>
  <si>
    <t>15,541,082</t>
  </si>
  <si>
    <t>1,250,682</t>
  </si>
  <si>
    <t>1,961,737</t>
  </si>
  <si>
    <t>22,023,723</t>
  </si>
  <si>
    <t>34,615,918</t>
  </si>
  <si>
    <t>1,198,978</t>
  </si>
  <si>
    <t>1,305,455</t>
  </si>
  <si>
    <t>1,201,714</t>
  </si>
  <si>
    <t>1,898,038</t>
  </si>
  <si>
    <t>23,495,784</t>
  </si>
  <si>
    <t>42,193,450</t>
  </si>
  <si>
    <t>2,122,205</t>
  </si>
  <si>
    <t>2,127,861</t>
  </si>
  <si>
    <t>1,258,489</t>
  </si>
  <si>
    <t>2,684,501</t>
  </si>
  <si>
    <t>17,770,433</t>
  </si>
  <si>
    <t>32,734,395</t>
  </si>
  <si>
    <t>3,333,998</t>
  </si>
  <si>
    <t>3,725,460</t>
  </si>
  <si>
    <t>1,769,956</t>
  </si>
  <si>
    <t>2,499,875</t>
  </si>
  <si>
    <t>14,839,410</t>
  </si>
  <si>
    <t>32,299,286</t>
  </si>
  <si>
    <t>1,489,167</t>
  </si>
  <si>
    <t>1,528,954</t>
  </si>
  <si>
    <t>1,311,268</t>
  </si>
  <si>
    <t>1,989,891</t>
  </si>
  <si>
    <t>12,102,733</t>
  </si>
  <si>
    <t>25,131,825</t>
  </si>
  <si>
    <t>1,186,963</t>
  </si>
  <si>
    <t>1,203,102</t>
  </si>
  <si>
    <t>316,830</t>
  </si>
  <si>
    <t>552,730</t>
  </si>
  <si>
    <t>2,091,074</t>
  </si>
  <si>
    <t>4,937,009</t>
  </si>
  <si>
    <t>231,085</t>
  </si>
  <si>
    <t>223,349</t>
  </si>
  <si>
    <t>84,709</t>
  </si>
  <si>
    <t>108,591</t>
  </si>
  <si>
    <t>1,288,804</t>
  </si>
  <si>
    <t>2,148,148</t>
  </si>
  <si>
    <t>164,947</t>
  </si>
  <si>
    <t>161,149</t>
  </si>
  <si>
    <t>909,729</t>
  </si>
  <si>
    <t>1,328,570</t>
  </si>
  <si>
    <t>8,722,855</t>
  </si>
  <si>
    <t>18,046,668</t>
  </si>
  <si>
    <t>790,931</t>
  </si>
  <si>
    <t>818,604</t>
  </si>
  <si>
    <t>1,875,656</t>
  </si>
  <si>
    <t>3,309,178</t>
  </si>
  <si>
    <t>21,490,372</t>
  </si>
  <si>
    <t>41,825,442</t>
  </si>
  <si>
    <t>1,614,809</t>
  </si>
  <si>
    <t>1,486,663</t>
  </si>
  <si>
    <t>1,926,689</t>
  </si>
  <si>
    <t>4,935,844</t>
  </si>
  <si>
    <t>12,201,471</t>
  </si>
  <si>
    <t>29,475,900</t>
  </si>
  <si>
    <t>1,370,594</t>
  </si>
  <si>
    <t>1,447,115</t>
  </si>
  <si>
    <t>2,036,377</t>
  </si>
  <si>
    <t>3,401,060</t>
  </si>
  <si>
    <t>31,985,911</t>
  </si>
  <si>
    <t>54,052,010</t>
  </si>
  <si>
    <t>1,753,887</t>
  </si>
  <si>
    <t>1,923,685</t>
  </si>
  <si>
    <t>683,672</t>
  </si>
  <si>
    <t>1,238,209</t>
  </si>
  <si>
    <t>9,767,535</t>
  </si>
  <si>
    <t>16,919,698</t>
  </si>
  <si>
    <t>386,330</t>
  </si>
  <si>
    <t>467,731</t>
  </si>
  <si>
    <t>290,770</t>
  </si>
  <si>
    <t>519,227</t>
  </si>
  <si>
    <t>2,183,768</t>
  </si>
  <si>
    <t>4,862,634</t>
  </si>
  <si>
    <t>264,644</t>
  </si>
  <si>
    <t>293,543</t>
  </si>
  <si>
    <t>467,274</t>
  </si>
  <si>
    <t>1,913,438</t>
  </si>
  <si>
    <t>4,441,820</t>
  </si>
  <si>
    <t>370,763</t>
  </si>
  <si>
    <t>398,806</t>
  </si>
  <si>
    <t>810,605</t>
  </si>
  <si>
    <t>1,176,350</t>
  </si>
  <si>
    <t>18,121,170</t>
  </si>
  <si>
    <t>27,827,858</t>
  </si>
  <si>
    <t>732,150</t>
  </si>
  <si>
    <t>763,605</t>
  </si>
  <si>
    <t>4,802,389</t>
  </si>
  <si>
    <t>7,958,229</t>
  </si>
  <si>
    <t>52,400,930</t>
  </si>
  <si>
    <t>102,188,297</t>
  </si>
  <si>
    <t>5,134,469</t>
  </si>
  <si>
    <t>5,244,343</t>
  </si>
  <si>
    <t>1,092,151</t>
  </si>
  <si>
    <t>799,787</t>
  </si>
  <si>
    <t>15,743,246</t>
  </si>
  <si>
    <t>29,906,907</t>
  </si>
  <si>
    <t>1,323,376</t>
  </si>
  <si>
    <t>1,442,594</t>
  </si>
  <si>
    <t>3,008,794</t>
  </si>
  <si>
    <t>3,323,393</t>
  </si>
  <si>
    <t>22,446,996</t>
  </si>
  <si>
    <t>43,615,250</t>
  </si>
  <si>
    <t>1,710,636</t>
  </si>
  <si>
    <t>1,723,472</t>
  </si>
  <si>
    <t>9,583,025</t>
  </si>
  <si>
    <t>7,987,307</t>
  </si>
  <si>
    <t>52,554,491</t>
  </si>
  <si>
    <t>143,727,894</t>
  </si>
  <si>
    <t>4,850,406</t>
  </si>
  <si>
    <t>4,964,760</t>
  </si>
  <si>
    <t>1,523,072</t>
  </si>
  <si>
    <t>1,345,799</t>
  </si>
  <si>
    <t>9,627,723</t>
  </si>
  <si>
    <t>28,227,779</t>
  </si>
  <si>
    <t>1,122,954</t>
  </si>
  <si>
    <t>1,170,030</t>
  </si>
  <si>
    <t>725,759</t>
  </si>
  <si>
    <t>1,355,802</t>
  </si>
  <si>
    <t>10,250,445</t>
  </si>
  <si>
    <t>19,529,997</t>
  </si>
  <si>
    <t>1,059,291</t>
  </si>
  <si>
    <t>1,091,095</t>
  </si>
  <si>
    <t>1,808,976</t>
  </si>
  <si>
    <t>3,045,783</t>
  </si>
  <si>
    <t>20,263,349</t>
  </si>
  <si>
    <t>38,871,704</t>
  </si>
  <si>
    <t>1,186,182</t>
  </si>
  <si>
    <t>1,285,400</t>
  </si>
  <si>
    <t>2,132,447</t>
  </si>
  <si>
    <t>3,795,980</t>
  </si>
  <si>
    <t>27,526,973</t>
  </si>
  <si>
    <t>53,302,847</t>
  </si>
  <si>
    <t>2,559,202</t>
  </si>
  <si>
    <t>2,602,645</t>
  </si>
  <si>
    <t>2,009,968</t>
  </si>
  <si>
    <t>4,120,825</t>
  </si>
  <si>
    <t>85,878,219</t>
  </si>
  <si>
    <t>108,781,811</t>
  </si>
  <si>
    <t>284,742</t>
  </si>
  <si>
    <t>393,551</t>
  </si>
  <si>
    <t>786,271</t>
  </si>
  <si>
    <t>1,105,438</t>
  </si>
  <si>
    <t>24,354,961</t>
  </si>
  <si>
    <t>29,558,792</t>
  </si>
  <si>
    <t>227,540</t>
  </si>
  <si>
    <t>248,529</t>
  </si>
  <si>
    <t>293,955</t>
  </si>
  <si>
    <t>809,214</t>
  </si>
  <si>
    <t>5,130,304</t>
  </si>
  <si>
    <t>7,976,866</t>
  </si>
  <si>
    <t>240,080</t>
  </si>
  <si>
    <t>198,064</t>
  </si>
  <si>
    <t>5,669,898</t>
  </si>
  <si>
    <t>7,479,915</t>
  </si>
  <si>
    <t>59,308,852</t>
  </si>
  <si>
    <t>113,025,975</t>
  </si>
  <si>
    <t>1,943,694</t>
  </si>
  <si>
    <t>2,004,183</t>
  </si>
  <si>
    <t>662,254</t>
  </si>
  <si>
    <t>1,095,828</t>
  </si>
  <si>
    <t>11,698,134</t>
  </si>
  <si>
    <t>17,160,151</t>
  </si>
  <si>
    <t>366,349</t>
  </si>
  <si>
    <t>460,083</t>
  </si>
  <si>
    <t>2,371,358</t>
  </si>
  <si>
    <t>3,525,390</t>
  </si>
  <si>
    <t>7,994,992</t>
  </si>
  <si>
    <t>24,946,480</t>
  </si>
  <si>
    <t>99,445</t>
  </si>
  <si>
    <t>116,157</t>
  </si>
  <si>
    <t>1,722,968</t>
  </si>
  <si>
    <t>4,583,039</t>
  </si>
  <si>
    <t>16,322,116</t>
  </si>
  <si>
    <t>33,241,262</t>
  </si>
  <si>
    <t>1,223,021</t>
  </si>
  <si>
    <t>1,300,713</t>
  </si>
  <si>
    <t>296,230</t>
  </si>
  <si>
    <t>597,307</t>
  </si>
  <si>
    <t>2,080,477</t>
  </si>
  <si>
    <t>4,723,353</t>
  </si>
  <si>
    <t>143,441</t>
  </si>
  <si>
    <t>140,829</t>
  </si>
  <si>
    <t>1,222,762</t>
  </si>
  <si>
    <t>2,579,395</t>
  </si>
  <si>
    <t>10,266,508</t>
  </si>
  <si>
    <t>23,747,488</t>
  </si>
  <si>
    <t>637,043</t>
  </si>
  <si>
    <t>645,611</t>
  </si>
  <si>
    <t>4,412,357</t>
  </si>
  <si>
    <t>6,428,508</t>
  </si>
  <si>
    <t>29,834,804</t>
  </si>
  <si>
    <t>90,885,417</t>
  </si>
  <si>
    <t>6,767,850</t>
  </si>
  <si>
    <t>6,565,035</t>
  </si>
  <si>
    <t>2,734,374</t>
  </si>
  <si>
    <t>5,370,704</t>
  </si>
  <si>
    <t>24,773,214</t>
  </si>
  <si>
    <t>58,270,538</t>
  </si>
  <si>
    <t>4,263,831</t>
  </si>
  <si>
    <t>4,444,836</t>
  </si>
  <si>
    <t>2008</t>
  </si>
  <si>
    <t>15,663,483</t>
  </si>
  <si>
    <t>34,401,677</t>
  </si>
  <si>
    <t>130,624,569</t>
  </si>
  <si>
    <t>281,316,544</t>
  </si>
  <si>
    <t>903,877</t>
  </si>
  <si>
    <t>1,432,970</t>
  </si>
  <si>
    <t>12,455,319</t>
  </si>
  <si>
    <t>23,612,919</t>
  </si>
  <si>
    <t>869,426</t>
  </si>
  <si>
    <t>1,241,964</t>
  </si>
  <si>
    <t>14,317,424</t>
  </si>
  <si>
    <t>24,689,398</t>
  </si>
  <si>
    <t>917,631</t>
  </si>
  <si>
    <t>1,687,122</t>
  </si>
  <si>
    <t>10,950,376</t>
  </si>
  <si>
    <t>20,263,115</t>
  </si>
  <si>
    <t>1,754,281</t>
  </si>
  <si>
    <t>2,325,800</t>
  </si>
  <si>
    <t>13,224,270</t>
  </si>
  <si>
    <t>26,417,663</t>
  </si>
  <si>
    <t>1,138,458</t>
  </si>
  <si>
    <t>1,713,386</t>
  </si>
  <si>
    <t>9,743,860</t>
  </si>
  <si>
    <t>20,930,670</t>
  </si>
  <si>
    <t>71,886</t>
  </si>
  <si>
    <t>97,139</t>
  </si>
  <si>
    <t>656,331</t>
  </si>
  <si>
    <t>1,659,541</t>
  </si>
  <si>
    <t>280,212</t>
  </si>
  <si>
    <t>498,370</t>
  </si>
  <si>
    <t>2,215,696</t>
  </si>
  <si>
    <t>4,673,039</t>
  </si>
  <si>
    <t>79,634</t>
  </si>
  <si>
    <t>133,918</t>
  </si>
  <si>
    <t>887,932</t>
  </si>
  <si>
    <t>1,975,217</t>
  </si>
  <si>
    <t>73,829</t>
  </si>
  <si>
    <t>135,339</t>
  </si>
  <si>
    <t>919,660</t>
  </si>
  <si>
    <t>2,225,601</t>
  </si>
  <si>
    <t>706,726</t>
  </si>
  <si>
    <t>983,959</t>
  </si>
  <si>
    <t>5,983,901</t>
  </si>
  <si>
    <t>12,622,873</t>
  </si>
  <si>
    <t>1,643,673</t>
  </si>
  <si>
    <t>2,918,886</t>
  </si>
  <si>
    <t>18,435,602</t>
  </si>
  <si>
    <t>34,646,153</t>
  </si>
  <si>
    <t>1,649,637</t>
  </si>
  <si>
    <t>3,907,782</t>
  </si>
  <si>
    <t>8,212,018</t>
  </si>
  <si>
    <t>20,604,679</t>
  </si>
  <si>
    <t>1,539,957</t>
  </si>
  <si>
    <t>2,412,212</t>
  </si>
  <si>
    <t>22,334,699</t>
  </si>
  <si>
    <t>35,462,893</t>
  </si>
  <si>
    <t>447,997</t>
  </si>
  <si>
    <t>763,176</t>
  </si>
  <si>
    <t>7,639,000</t>
  </si>
  <si>
    <t>11,873,050</t>
  </si>
  <si>
    <t>176,848</t>
  </si>
  <si>
    <t>324,588</t>
  </si>
  <si>
    <t>1,234,818</t>
  </si>
  <si>
    <t>2,787,931</t>
  </si>
  <si>
    <t>3,697,317</t>
  </si>
  <si>
    <t>214,216</t>
  </si>
  <si>
    <t>373,945</t>
  </si>
  <si>
    <t>1,460,865</t>
  </si>
  <si>
    <t>3,300,479</t>
  </si>
  <si>
    <t>700,896</t>
  </si>
  <si>
    <t>950,503</t>
  </si>
  <si>
    <t>12,000,015</t>
  </si>
  <si>
    <t>17,501,433</t>
  </si>
  <si>
    <t>3,795,805</t>
  </si>
  <si>
    <t>5,885,168</t>
  </si>
  <si>
    <t>36,073,150</t>
  </si>
  <si>
    <t>73,685,863</t>
  </si>
  <si>
    <t>1,414,351</t>
  </si>
  <si>
    <t>1,195,719</t>
  </si>
  <si>
    <t>26,457,503</t>
  </si>
  <si>
    <t>52,530,237</t>
  </si>
  <si>
    <t>2,252,262</t>
  </si>
  <si>
    <t>2,307,317</t>
  </si>
  <si>
    <t>20,498,754</t>
  </si>
  <si>
    <t>45,164,081</t>
  </si>
  <si>
    <t>8,828,391</t>
  </si>
  <si>
    <t>6,375,796</t>
  </si>
  <si>
    <t>46,085,382</t>
  </si>
  <si>
    <t>125,081,153</t>
  </si>
  <si>
    <t>1,468,424</t>
  </si>
  <si>
    <t>1,130,422</t>
  </si>
  <si>
    <t>8,509,687</t>
  </si>
  <si>
    <t>24,913,089</t>
  </si>
  <si>
    <t>761,658</t>
  </si>
  <si>
    <t>1,405,721</t>
  </si>
  <si>
    <t>10,106,555</t>
  </si>
  <si>
    <t>18,707,942</t>
  </si>
  <si>
    <t>1,792,724</t>
  </si>
  <si>
    <t>2,963,297</t>
  </si>
  <si>
    <t>17,842,293</t>
  </si>
  <si>
    <t>36,420,717</t>
  </si>
  <si>
    <t>1,995,790</t>
  </si>
  <si>
    <t>3,084,784</t>
  </si>
  <si>
    <t>21,011,012</t>
  </si>
  <si>
    <t>39,981,495</t>
  </si>
  <si>
    <t>1,570,636</t>
  </si>
  <si>
    <t>2,755,570</t>
  </si>
  <si>
    <t>40,279,888</t>
  </si>
  <si>
    <t>53,724,061</t>
  </si>
  <si>
    <t>531,083</t>
  </si>
  <si>
    <t>723,304</t>
  </si>
  <si>
    <t>12,417,670</t>
  </si>
  <si>
    <t>15,771,411</t>
  </si>
  <si>
    <t>191,030</t>
  </si>
  <si>
    <t>425,096</t>
  </si>
  <si>
    <t>2,623,530</t>
  </si>
  <si>
    <t>4,094,631</t>
  </si>
  <si>
    <t>637,179</t>
  </si>
  <si>
    <t>3,877,962</t>
  </si>
  <si>
    <t>5,997,381</t>
  </si>
  <si>
    <t>4,921,578</t>
  </si>
  <si>
    <t>7,999,635</t>
  </si>
  <si>
    <t>50,986,702</t>
  </si>
  <si>
    <t>95,409,243</t>
  </si>
  <si>
    <t>466,775</t>
  </si>
  <si>
    <t>810,137</t>
  </si>
  <si>
    <t>7,616,409</t>
  </si>
  <si>
    <t>12,019,211</t>
  </si>
  <si>
    <t>2,114,870</t>
  </si>
  <si>
    <t>3,013,981</t>
  </si>
  <si>
    <t>7,676,033</t>
  </si>
  <si>
    <t>21,801,484</t>
  </si>
  <si>
    <t>1,849,084</t>
  </si>
  <si>
    <t>4,764,580</t>
  </si>
  <si>
    <t>15,689,822</t>
  </si>
  <si>
    <t>32,926,054</t>
  </si>
  <si>
    <t>315,240</t>
  </si>
  <si>
    <t>598,435</t>
  </si>
  <si>
    <t>2,208,621</t>
  </si>
  <si>
    <t>4,982,695</t>
  </si>
  <si>
    <t>1,117,526</t>
  </si>
  <si>
    <t>2,439,687</t>
  </si>
  <si>
    <t>8,321,153</t>
  </si>
  <si>
    <t>19,604,383</t>
  </si>
  <si>
    <t>4,472,547</t>
  </si>
  <si>
    <t>6,391,900</t>
  </si>
  <si>
    <t>24,332,154</t>
  </si>
  <si>
    <t>84,560,439</t>
  </si>
  <si>
    <t>3,045,285</t>
  </si>
  <si>
    <t>5,654,199</t>
  </si>
  <si>
    <t>25,323,760</t>
  </si>
  <si>
    <t>59,355,048</t>
  </si>
  <si>
    <t>13,983,261</t>
  </si>
  <si>
    <t>876,054</t>
  </si>
  <si>
    <t>1,568,326</t>
  </si>
  <si>
    <t>2,982,751</t>
  </si>
  <si>
    <t>1,696,739</t>
  </si>
  <si>
    <t>962,473</t>
  </si>
  <si>
    <t>110,459</t>
  </si>
  <si>
    <t>180,171</t>
  </si>
  <si>
    <t>90,781</t>
  </si>
  <si>
    <t>581,061</t>
  </si>
  <si>
    <t>1,530,888</t>
  </si>
  <si>
    <t>1,231,290</t>
  </si>
  <si>
    <t>1,503,236</t>
  </si>
  <si>
    <t>296,052</t>
  </si>
  <si>
    <t>190,768</t>
  </si>
  <si>
    <t>290,259</t>
  </si>
  <si>
    <t>726,157</t>
  </si>
  <si>
    <t>4,344,457</t>
  </si>
  <si>
    <t>1,109,782</t>
  </si>
  <si>
    <t>1,986,122</t>
  </si>
  <si>
    <t>4,181,589</t>
  </si>
  <si>
    <t>902,729</t>
  </si>
  <si>
    <t>958,907</t>
  </si>
  <si>
    <t>1,116,010</t>
  </si>
  <si>
    <t>2,080,142</t>
  </si>
  <si>
    <t>83,415</t>
  </si>
  <si>
    <t>149,382</t>
  </si>
  <si>
    <t>182,140</t>
  </si>
  <si>
    <t>3,286,000</t>
  </si>
  <si>
    <t>505,373</t>
  </si>
  <si>
    <t>158,674</t>
  </si>
  <si>
    <t>1,355,626</t>
  </si>
  <si>
    <t>144,497</t>
  </si>
  <si>
    <t>572,882</t>
  </si>
  <si>
    <t>6,162,011</t>
  </si>
  <si>
    <t>4,411,798</t>
  </si>
  <si>
    <t>15,802,793</t>
  </si>
  <si>
    <t>1,099,255</t>
  </si>
  <si>
    <t>1,859,826</t>
  </si>
  <si>
    <t>2,832,556</t>
  </si>
  <si>
    <t>2,020,347</t>
  </si>
  <si>
    <t>1,048,975</t>
  </si>
  <si>
    <t>112,417</t>
  </si>
  <si>
    <t>191,343</t>
  </si>
  <si>
    <t>88,054</t>
  </si>
  <si>
    <t>84,936</t>
  </si>
  <si>
    <t>657,162</t>
  </si>
  <si>
    <t>1,745,365</t>
  </si>
  <si>
    <t>1,448,151</t>
  </si>
  <si>
    <t>1,786,110</t>
  </si>
  <si>
    <t>296,714</t>
  </si>
  <si>
    <t>229,019</t>
  </si>
  <si>
    <t>327,377</t>
  </si>
  <si>
    <t>933,000</t>
  </si>
  <si>
    <t>4,460,778</t>
  </si>
  <si>
    <t>1,227,521</t>
  </si>
  <si>
    <t>1,702,916</t>
  </si>
  <si>
    <t>4,136,098</t>
  </si>
  <si>
    <t>853,221</t>
  </si>
  <si>
    <t>1,075,738</t>
  </si>
  <si>
    <t>1,430,312</t>
  </si>
  <si>
    <t>2,411,662</t>
  </si>
  <si>
    <t>176,531</t>
  </si>
  <si>
    <t>194,048</t>
  </si>
  <si>
    <t>194,829</t>
  </si>
  <si>
    <t>2,967,299</t>
  </si>
  <si>
    <t>171,985</t>
  </si>
  <si>
    <t>1,629,528</t>
  </si>
  <si>
    <t>172,443</t>
  </si>
  <si>
    <t>703,413</t>
  </si>
  <si>
    <t>6,027,350</t>
  </si>
  <si>
    <t>4,833,090</t>
  </si>
  <si>
    <t>336120 (212)</t>
  </si>
  <si>
    <t>2002 NAICS code</t>
  </si>
  <si>
    <t>Average</t>
  </si>
  <si>
    <t>2007</t>
  </si>
  <si>
    <t>18,523,374</t>
  </si>
  <si>
    <t>43,468,786</t>
  </si>
  <si>
    <t>171,991,560</t>
  </si>
  <si>
    <t>358,363,123</t>
  </si>
  <si>
    <t>19,429,531</t>
  </si>
  <si>
    <t>42,661,724</t>
  </si>
  <si>
    <t>162,204,693</t>
  </si>
  <si>
    <t>345,392,797</t>
  </si>
  <si>
    <t>927,880</t>
  </si>
  <si>
    <t>1,590,535</t>
  </si>
  <si>
    <t>13,865,888</t>
  </si>
  <si>
    <t>25,194,210</t>
  </si>
  <si>
    <t>845,051</t>
  </si>
  <si>
    <t>1,476,800</t>
  </si>
  <si>
    <t>11,446,853</t>
  </si>
  <si>
    <t>21,657,167</t>
  </si>
  <si>
    <t>1,145,378</t>
  </si>
  <si>
    <t>1,959,217</t>
  </si>
  <si>
    <t>23,218,643</t>
  </si>
  <si>
    <t>36,579,772</t>
  </si>
  <si>
    <t>1,117,112</t>
  </si>
  <si>
    <t>1,947,947</t>
  </si>
  <si>
    <t>24,291,128</t>
  </si>
  <si>
    <t>37,418,179</t>
  </si>
  <si>
    <t>930,867</t>
  </si>
  <si>
    <t>1,913,622</t>
  </si>
  <si>
    <t>13,727,911</t>
  </si>
  <si>
    <t>24,403,667</t>
  </si>
  <si>
    <t>856,535</t>
  </si>
  <si>
    <t>1,655,486</t>
  </si>
  <si>
    <t>11,446,344</t>
  </si>
  <si>
    <t>20,940,787</t>
  </si>
  <si>
    <t>2,033,899</t>
  </si>
  <si>
    <t>2,953,722</t>
  </si>
  <si>
    <t>16,973,051</t>
  </si>
  <si>
    <t>35,612,242</t>
  </si>
  <si>
    <t>2,206,618</t>
  </si>
  <si>
    <t>3,110,089</t>
  </si>
  <si>
    <t>18,712,468</t>
  </si>
  <si>
    <t>40,218,682</t>
  </si>
  <si>
    <t>1,209,887</t>
  </si>
  <si>
    <t>1,882,938</t>
  </si>
  <si>
    <t>11,167,000</t>
  </si>
  <si>
    <t>23,596,143</t>
  </si>
  <si>
    <t>1,277,376</t>
  </si>
  <si>
    <t>1,847,311</t>
  </si>
  <si>
    <t>10,772,365</t>
  </si>
  <si>
    <t>22,827,803</t>
  </si>
  <si>
    <t>122,679</t>
  </si>
  <si>
    <t>100,641</t>
  </si>
  <si>
    <t>871,245</t>
  </si>
  <si>
    <t>2,029,864</t>
  </si>
  <si>
    <t>121,999</t>
  </si>
  <si>
    <t>102,550</t>
  </si>
  <si>
    <t>957,648</t>
  </si>
  <si>
    <t>2,130,786</t>
  </si>
  <si>
    <t>248,543</t>
  </si>
  <si>
    <t>509,437</t>
  </si>
  <si>
    <t>2,162,226</t>
  </si>
  <si>
    <t>4,825,611</t>
  </si>
  <si>
    <t>289,058</t>
  </si>
  <si>
    <t>481,481</t>
  </si>
  <si>
    <t>1,778,236</t>
  </si>
  <si>
    <t>4,218,636</t>
  </si>
  <si>
    <t>83,664</t>
  </si>
  <si>
    <t>130,657</t>
  </si>
  <si>
    <t>967,794</t>
  </si>
  <si>
    <t>2,201,914</t>
  </si>
  <si>
    <t>764,837</t>
  </si>
  <si>
    <t>1,137,521</t>
  </si>
  <si>
    <t>7,213,869</t>
  </si>
  <si>
    <t>14,515,066</t>
  </si>
  <si>
    <t>782,655</t>
  </si>
  <si>
    <t>1,132,623</t>
  </si>
  <si>
    <t>7,068,687</t>
  </si>
  <si>
    <t>14,276,467</t>
  </si>
  <si>
    <t>1,825,461</t>
  </si>
  <si>
    <t>3,437,884</t>
  </si>
  <si>
    <t>21,546,446</t>
  </si>
  <si>
    <t>40,701,776</t>
  </si>
  <si>
    <t>1,828,268</t>
  </si>
  <si>
    <t>3,386,142</t>
  </si>
  <si>
    <t>21,258,779</t>
  </si>
  <si>
    <t>40,258,664</t>
  </si>
  <si>
    <t>2,146,664</t>
  </si>
  <si>
    <t>5,028,163</t>
  </si>
  <si>
    <t>12,048,713</t>
  </si>
  <si>
    <t>29,277,211</t>
  </si>
  <si>
    <t>2,323,275</t>
  </si>
  <si>
    <t>5,026,703</t>
  </si>
  <si>
    <t>11,617,162</t>
  </si>
  <si>
    <t>29,056,682</t>
  </si>
  <si>
    <t>1,857,741</t>
  </si>
  <si>
    <t>3,047,424</t>
  </si>
  <si>
    <t>27,952,158</t>
  </si>
  <si>
    <t>44,879,832</t>
  </si>
  <si>
    <t>1,793,995</t>
  </si>
  <si>
    <t>2,938,323</t>
  </si>
  <si>
    <t>26,712,953</t>
  </si>
  <si>
    <t>43,308,479</t>
  </si>
  <si>
    <t>383,890</t>
  </si>
  <si>
    <t>730,601</t>
  </si>
  <si>
    <t>5,754,282</t>
  </si>
  <si>
    <t>9,770,503</t>
  </si>
  <si>
    <t>404,990</t>
  </si>
  <si>
    <t>626,843</t>
  </si>
  <si>
    <t>5,250,467</t>
  </si>
  <si>
    <t>8,949,054</t>
  </si>
  <si>
    <t>232,575</t>
  </si>
  <si>
    <t>442,034</t>
  </si>
  <si>
    <t>1,639,481</t>
  </si>
  <si>
    <t>207,096</t>
  </si>
  <si>
    <t>412,207</t>
  </si>
  <si>
    <t>1,425,746</t>
  </si>
  <si>
    <t>3,440,407</t>
  </si>
  <si>
    <t>246,363</t>
  </si>
  <si>
    <t>480,679</t>
  </si>
  <si>
    <t>1,960,595</t>
  </si>
  <si>
    <t>4,423,022</t>
  </si>
  <si>
    <t>232,747</t>
  </si>
  <si>
    <t>457,804</t>
  </si>
  <si>
    <t>1,902,876</t>
  </si>
  <si>
    <t>4,228,986</t>
  </si>
  <si>
    <t>994,913</t>
  </si>
  <si>
    <t>1,394,110</t>
  </si>
  <si>
    <t>18,597,800</t>
  </si>
  <si>
    <t>26,988,990</t>
  </si>
  <si>
    <t>949,162</t>
  </si>
  <si>
    <t>1,441,469</t>
  </si>
  <si>
    <t>18,133,864</t>
  </si>
  <si>
    <t>26,690,032</t>
  </si>
  <si>
    <t>4,293,274</t>
  </si>
  <si>
    <t>7,286,277</t>
  </si>
  <si>
    <t>45,032,804</t>
  </si>
  <si>
    <t>88,552,445</t>
  </si>
  <si>
    <t>4,415,717</t>
  </si>
  <si>
    <t>7,411,341</t>
  </si>
  <si>
    <t>44,359,012</t>
  </si>
  <si>
    <t>87,580,536</t>
  </si>
  <si>
    <t>1,569,498</t>
  </si>
  <si>
    <t>1,390,716</t>
  </si>
  <si>
    <t>29,499,806</t>
  </si>
  <si>
    <t>68,110,035</t>
  </si>
  <si>
    <t>1,545,913</t>
  </si>
  <si>
    <t>1,390,330</t>
  </si>
  <si>
    <t>31,564,707</t>
  </si>
  <si>
    <t>65,651,356</t>
  </si>
  <si>
    <t>2,657,152</t>
  </si>
  <si>
    <t>2,559,975</t>
  </si>
  <si>
    <t>24,506,467</t>
  </si>
  <si>
    <t>53,865,475</t>
  </si>
  <si>
    <t>3,034,787</t>
  </si>
  <si>
    <t>2,449,809</t>
  </si>
  <si>
    <t>28,319,615</t>
  </si>
  <si>
    <t>65,891,666</t>
  </si>
  <si>
    <t>8,675,081</t>
  </si>
  <si>
    <t>7,147,966</t>
  </si>
  <si>
    <t>52,972,457</t>
  </si>
  <si>
    <t>139,774,881</t>
  </si>
  <si>
    <t>8,723,449</t>
  </si>
  <si>
    <t>7,258,619</t>
  </si>
  <si>
    <t>49,287,539</t>
  </si>
  <si>
    <t>134,556,701</t>
  </si>
  <si>
    <t>1,286,659</t>
  </si>
  <si>
    <t>1,027,348</t>
  </si>
  <si>
    <t>9,436,132</t>
  </si>
  <si>
    <t>27,626,850</t>
  </si>
  <si>
    <t>1,293,447</t>
  </si>
  <si>
    <t>1,110,916</t>
  </si>
  <si>
    <t>8,301,448</t>
  </si>
  <si>
    <t>25,719,435</t>
  </si>
  <si>
    <t>868,362</t>
  </si>
  <si>
    <t>1,698,289</t>
  </si>
  <si>
    <t>12,826,259</t>
  </si>
  <si>
    <t>21,938,332</t>
  </si>
  <si>
    <t>881,876</t>
  </si>
  <si>
    <t>1,894,771</t>
  </si>
  <si>
    <t>13,660,833</t>
  </si>
  <si>
    <t>23,639,716</t>
  </si>
  <si>
    <t>2,098,125</t>
  </si>
  <si>
    <t>3,500,673</t>
  </si>
  <si>
    <t>22,682,641</t>
  </si>
  <si>
    <t>44,300,956</t>
  </si>
  <si>
    <t>1,996,642</t>
  </si>
  <si>
    <t>3,349,005</t>
  </si>
  <si>
    <t>21,399,140</t>
  </si>
  <si>
    <t>41,942,559</t>
  </si>
  <si>
    <t>2,271,488</t>
  </si>
  <si>
    <t>3,931,636</t>
  </si>
  <si>
    <t>28,058,670</t>
  </si>
  <si>
    <t>51,668,744</t>
  </si>
  <si>
    <t>2,261,554</t>
  </si>
  <si>
    <t>3,959,604</t>
  </si>
  <si>
    <t>27,215,730</t>
  </si>
  <si>
    <t>50,207,161</t>
  </si>
  <si>
    <t>1,888,790</t>
  </si>
  <si>
    <t>3,881,728</t>
  </si>
  <si>
    <t>63,177,723</t>
  </si>
  <si>
    <t>81,692,508</t>
  </si>
  <si>
    <t>2,023,537</t>
  </si>
  <si>
    <t>4,452,631</t>
  </si>
  <si>
    <t>63,420,629</t>
  </si>
  <si>
    <t>84,771,094</t>
  </si>
  <si>
    <t>547,895</t>
  </si>
  <si>
    <t>826,162</t>
  </si>
  <si>
    <t>15,405,195</t>
  </si>
  <si>
    <t>18,797,091</t>
  </si>
  <si>
    <t>540,285</t>
  </si>
  <si>
    <t>923,724</t>
  </si>
  <si>
    <t>15,312,629</t>
  </si>
  <si>
    <t>19,438,703</t>
  </si>
  <si>
    <t>238,796</t>
  </si>
  <si>
    <t>286,440</t>
  </si>
  <si>
    <t>767,451</t>
  </si>
  <si>
    <t>4,821,660</t>
  </si>
  <si>
    <t>7,425,282</t>
  </si>
  <si>
    <t>4,050,206</t>
  </si>
  <si>
    <t>7,060,702</t>
  </si>
  <si>
    <t>46,628,183</t>
  </si>
  <si>
    <t>89,301,377</t>
  </si>
  <si>
    <t>4,026,887</t>
  </si>
  <si>
    <t>6,249,249</t>
  </si>
  <si>
    <t>46,888,785</t>
  </si>
  <si>
    <t>89,894,586</t>
  </si>
  <si>
    <t>572,177</t>
  </si>
  <si>
    <t>1,044,357</t>
  </si>
  <si>
    <t>10,714,492</t>
  </si>
  <si>
    <t>15,752,011</t>
  </si>
  <si>
    <t>555,686</t>
  </si>
  <si>
    <t>1,001,630</t>
  </si>
  <si>
    <t>8,702,267</t>
  </si>
  <si>
    <t>13,339,592</t>
  </si>
  <si>
    <t>1,721,717</t>
  </si>
  <si>
    <t>2,979,822</t>
  </si>
  <si>
    <t>8,453,617</t>
  </si>
  <si>
    <t>21,268,269</t>
  </si>
  <si>
    <t>1,427,847</t>
  </si>
  <si>
    <t>2,872,206</t>
  </si>
  <si>
    <t>6,822,193</t>
  </si>
  <si>
    <t>17,788,657</t>
  </si>
  <si>
    <t>2,540,053</t>
  </si>
  <si>
    <t>6,393,616</t>
  </si>
  <si>
    <t>20,432,523</t>
  </si>
  <si>
    <t>44,849,588</t>
  </si>
  <si>
    <t>3,127,132</t>
  </si>
  <si>
    <t>7,150,493</t>
  </si>
  <si>
    <t>22,325,411</t>
  </si>
  <si>
    <t>48,467,529</t>
  </si>
  <si>
    <t>416,856</t>
  </si>
  <si>
    <t>762,709</t>
  </si>
  <si>
    <t>2,855,885</t>
  </si>
  <si>
    <t>6,614,363</t>
  </si>
  <si>
    <t>419,102</t>
  </si>
  <si>
    <t>758,006</t>
  </si>
  <si>
    <t>2,714,398</t>
  </si>
  <si>
    <t>6,298,941</t>
  </si>
  <si>
    <t>1,498,431</t>
  </si>
  <si>
    <t>3,106,446</t>
  </si>
  <si>
    <t>11,291,392</t>
  </si>
  <si>
    <t>26,423,455</t>
  </si>
  <si>
    <t>1,637,165</t>
  </si>
  <si>
    <t>3,320,550</t>
  </si>
  <si>
    <t>11,046,114</t>
  </si>
  <si>
    <t>26,635,485</t>
  </si>
  <si>
    <t>4,427,979</t>
  </si>
  <si>
    <t>6,540,179</t>
  </si>
  <si>
    <t>24,540,660</t>
  </si>
  <si>
    <t>84,029,439</t>
  </si>
  <si>
    <t>4,664,156</t>
  </si>
  <si>
    <t>6,511,516</t>
  </si>
  <si>
    <t>23,362,418</t>
  </si>
  <si>
    <t>78,141,219</t>
  </si>
  <si>
    <t>3,416,498</t>
  </si>
  <si>
    <t>6,481,351</t>
  </si>
  <si>
    <t>30,162,131</t>
  </si>
  <si>
    <t>69,170,225</t>
  </si>
  <si>
    <t>3,850,319</t>
  </si>
  <si>
    <t>6,732,656</t>
  </si>
  <si>
    <t>30,287,081</t>
  </si>
  <si>
    <t>70,235,501</t>
  </si>
  <si>
    <t>15,035,952</t>
  </si>
  <si>
    <t>14,248,673</t>
  </si>
  <si>
    <t>1,024,083</t>
  </si>
  <si>
    <t>1,075,293</t>
  </si>
  <si>
    <t>1,538,589</t>
  </si>
  <si>
    <t>1,684,470</t>
  </si>
  <si>
    <t>2,456,228</t>
  </si>
  <si>
    <t>2,053,145</t>
  </si>
  <si>
    <t>2,074,607</t>
  </si>
  <si>
    <t>1,863,669</t>
  </si>
  <si>
    <t>1,020,291</t>
  </si>
  <si>
    <t>1,000,238</t>
  </si>
  <si>
    <t>91,507</t>
  </si>
  <si>
    <t>107,381</t>
  </si>
  <si>
    <t>190,724</t>
  </si>
  <si>
    <t>178,635</t>
  </si>
  <si>
    <t>77,718</t>
  </si>
  <si>
    <t>653,124</t>
  </si>
  <si>
    <t>636,504</t>
  </si>
  <si>
    <t>1,863,573</t>
  </si>
  <si>
    <t>2,006,436</t>
  </si>
  <si>
    <t>1,444,798</t>
  </si>
  <si>
    <t>1,462,532</t>
  </si>
  <si>
    <t>1,639,910</t>
  </si>
  <si>
    <t>1,750,914</t>
  </si>
  <si>
    <t>189,313</t>
  </si>
  <si>
    <t>161,864</t>
  </si>
  <si>
    <t>233,131</t>
  </si>
  <si>
    <t>232,197</t>
  </si>
  <si>
    <t>303,251</t>
  </si>
  <si>
    <t>271,226</t>
  </si>
  <si>
    <t>914,214</t>
  </si>
  <si>
    <t>1,085,627</t>
  </si>
  <si>
    <t>3,983,387</t>
  </si>
  <si>
    <t>3,633,889</t>
  </si>
  <si>
    <t>1,298,680</t>
  </si>
  <si>
    <t>1,291,003</t>
  </si>
  <si>
    <t>1,330,390</t>
  </si>
  <si>
    <t>2,167,207</t>
  </si>
  <si>
    <t>4,516,506</t>
  </si>
  <si>
    <t>4,476,075</t>
  </si>
  <si>
    <t>1,055,213</t>
  </si>
  <si>
    <t>961,827</t>
  </si>
  <si>
    <t>1,125,884</t>
  </si>
  <si>
    <t>887,080</t>
  </si>
  <si>
    <t>1,520,068</t>
  </si>
  <si>
    <t>1,539,005</t>
  </si>
  <si>
    <t>2,347,356</t>
  </si>
  <si>
    <t>2,171,501</t>
  </si>
  <si>
    <t>167,088</t>
  </si>
  <si>
    <t>118,652</t>
  </si>
  <si>
    <t>328,942</t>
  </si>
  <si>
    <t>189,350</t>
  </si>
  <si>
    <t>179,894</t>
  </si>
  <si>
    <t>3,568,631</t>
  </si>
  <si>
    <t>3,803,237</t>
  </si>
  <si>
    <t>473,373</t>
  </si>
  <si>
    <t>486,342</t>
  </si>
  <si>
    <t>112,658</t>
  </si>
  <si>
    <t>100,882</t>
  </si>
  <si>
    <t>1,865,936</t>
  </si>
  <si>
    <t>2,032,212</t>
  </si>
  <si>
    <t>173,958</t>
  </si>
  <si>
    <t>178,968</t>
  </si>
  <si>
    <t>767,887</t>
  </si>
  <si>
    <t>757,358</t>
  </si>
  <si>
    <t>5,372,221</t>
  </si>
  <si>
    <t>5,182,308</t>
  </si>
  <si>
    <t>5,033,945</t>
  </si>
  <si>
    <t>4,977,093</t>
  </si>
  <si>
    <t>16,452,019</t>
  </si>
  <si>
    <t>14,869,691</t>
  </si>
  <si>
    <t>1,035,612</t>
  </si>
  <si>
    <t>1,078,646</t>
  </si>
  <si>
    <t>1,826,238</t>
  </si>
  <si>
    <t>1,579,406</t>
  </si>
  <si>
    <t>2,949,480</t>
  </si>
  <si>
    <t>2,384,058</t>
  </si>
  <si>
    <t>2,154,090</t>
  </si>
  <si>
    <t>2,028,244</t>
  </si>
  <si>
    <t>1,024,692</t>
  </si>
  <si>
    <t>1,021,988</t>
  </si>
  <si>
    <t>112,324</t>
  </si>
  <si>
    <t>98,475</t>
  </si>
  <si>
    <t>204,979</t>
  </si>
  <si>
    <t>199,693</t>
  </si>
  <si>
    <t>101,262</t>
  </si>
  <si>
    <t>86,490</t>
  </si>
  <si>
    <t>606,128</t>
  </si>
  <si>
    <t>637,330</t>
  </si>
  <si>
    <t>1,785,993</t>
  </si>
  <si>
    <t>1,926,869</t>
  </si>
  <si>
    <t>1,519,339</t>
  </si>
  <si>
    <t>1,434,054</t>
  </si>
  <si>
    <t>1,750,413</t>
  </si>
  <si>
    <t>1,597,742</t>
  </si>
  <si>
    <t>258,762</t>
  </si>
  <si>
    <t>172,638</t>
  </si>
  <si>
    <t>234,796</t>
  </si>
  <si>
    <t>229,582</t>
  </si>
  <si>
    <t>322,184</t>
  </si>
  <si>
    <t>280,380</t>
  </si>
  <si>
    <t>934,671</t>
  </si>
  <si>
    <t>915,142</t>
  </si>
  <si>
    <t>4,244,000</t>
  </si>
  <si>
    <t>4,009,139</t>
  </si>
  <si>
    <t>1,323,201</t>
  </si>
  <si>
    <t>1,311,898</t>
  </si>
  <si>
    <t>1,634,012</t>
  </si>
  <si>
    <t>1,753,916</t>
  </si>
  <si>
    <t>4,748,634</t>
  </si>
  <si>
    <t>4,419,642</t>
  </si>
  <si>
    <t>1,117,181</t>
  </si>
  <si>
    <t>954,856</t>
  </si>
  <si>
    <t>1,149,855</t>
  </si>
  <si>
    <t>1,121,409</t>
  </si>
  <si>
    <t>1,624,429</t>
  </si>
  <si>
    <t>1,532,931</t>
  </si>
  <si>
    <t>2,386,833</t>
  </si>
  <si>
    <t>2,337,904</t>
  </si>
  <si>
    <t>185,818</t>
  </si>
  <si>
    <t>164,795</t>
  </si>
  <si>
    <t>253,157</t>
  </si>
  <si>
    <t>370,277</t>
  </si>
  <si>
    <t>2,858,562</t>
  </si>
  <si>
    <t>2,482,211</t>
  </si>
  <si>
    <t>494,317</t>
  </si>
  <si>
    <t>485,150</t>
  </si>
  <si>
    <t>187,630</t>
  </si>
  <si>
    <t>111,591</t>
  </si>
  <si>
    <t>1,836,054</t>
  </si>
  <si>
    <t>1,905,856</t>
  </si>
  <si>
    <t>195,897</t>
  </si>
  <si>
    <t>186,915</t>
  </si>
  <si>
    <t>755,580</t>
  </si>
  <si>
    <t>773,507</t>
  </si>
  <si>
    <t>6,101,445</t>
  </si>
  <si>
    <t>5,481,929</t>
  </si>
  <si>
    <t>5,112,618</t>
  </si>
  <si>
    <t>5,102,159</t>
  </si>
  <si>
    <t>2006</t>
  </si>
  <si>
    <t>2005</t>
  </si>
  <si>
    <t>Fabricated metal product mfg</t>
  </si>
  <si>
    <t>78,728,513</t>
  </si>
  <si>
    <t>150,710,560</t>
  </si>
  <si>
    <t>317,214,471</t>
  </si>
  <si>
    <t>13,532,531</t>
  </si>
  <si>
    <t>12,329,902</t>
  </si>
  <si>
    <t>73,717,079</t>
  </si>
  <si>
    <t>135,420,529</t>
  </si>
  <si>
    <t>289,432,368</t>
  </si>
  <si>
    <t>12,486,021</t>
  </si>
  <si>
    <t>11,803,983</t>
  </si>
  <si>
    <t>2,948,597</t>
  </si>
  <si>
    <t>10,216,057</t>
  </si>
  <si>
    <t>19,802,250</t>
  </si>
  <si>
    <t>1,017,532</t>
  </si>
  <si>
    <t>974,433</t>
  </si>
  <si>
    <t>2,973,017</t>
  </si>
  <si>
    <t>10,494,954</t>
  </si>
  <si>
    <t>20,113,862</t>
  </si>
  <si>
    <t>1,010,782</t>
  </si>
  <si>
    <t>973,345</t>
  </si>
  <si>
    <t>3,885,640</t>
  </si>
  <si>
    <t>22,585,466</t>
  </si>
  <si>
    <t>35,152,833</t>
  </si>
  <si>
    <t>1,486,826</t>
  </si>
  <si>
    <t>1,097,221</t>
  </si>
  <si>
    <t>3,583,966</t>
  </si>
  <si>
    <t>19,810,223</t>
  </si>
  <si>
    <t>30,819,643</t>
  </si>
  <si>
    <t>1,100,991</t>
  </si>
  <si>
    <t>990,298</t>
  </si>
  <si>
    <t>3,147,996</t>
  </si>
  <si>
    <t>8,419,344</t>
  </si>
  <si>
    <t>14,985,888</t>
  </si>
  <si>
    <t>1,784,264</t>
  </si>
  <si>
    <t>1,353,603</t>
  </si>
  <si>
    <t>2,531,729</t>
  </si>
  <si>
    <t>5,606,556</t>
  </si>
  <si>
    <t>10,697,702</t>
  </si>
  <si>
    <t>1,399,233</t>
  </si>
  <si>
    <t>1,257,780</t>
  </si>
  <si>
    <t>Industrial machinery mfg</t>
  </si>
  <si>
    <t>9,342,746</t>
  </si>
  <si>
    <t>18,385,377</t>
  </si>
  <si>
    <t>38,192,795</t>
  </si>
  <si>
    <t>1,839,369</t>
  </si>
  <si>
    <t>1,751,551</t>
  </si>
  <si>
    <t>8,706,525</t>
  </si>
  <si>
    <t>16,522,795</t>
  </si>
  <si>
    <t>34,338,712</t>
  </si>
  <si>
    <t>1,799,881</t>
  </si>
  <si>
    <t>1,793,114</t>
  </si>
  <si>
    <t>Commercial &amp; service industry machinery mfg</t>
  </si>
  <si>
    <t>5,416,860</t>
  </si>
  <si>
    <t>10,921,663</t>
  </si>
  <si>
    <t>23,243,452</t>
  </si>
  <si>
    <t>1,027,337</t>
  </si>
  <si>
    <t>900,799</t>
  </si>
  <si>
    <t>5,261,848</t>
  </si>
  <si>
    <t>10,006,591</t>
  </si>
  <si>
    <t>21,583,986</t>
  </si>
  <si>
    <t>876,076</t>
  </si>
  <si>
    <t>875,801</t>
  </si>
  <si>
    <t>464,930</t>
  </si>
  <si>
    <t>1,172,574</t>
  </si>
  <si>
    <t>2,534,709</t>
  </si>
  <si>
    <t>136,776</t>
  </si>
  <si>
    <t>130,336</t>
  </si>
  <si>
    <t>408,374</t>
  </si>
  <si>
    <t>911,464</t>
  </si>
  <si>
    <t>2,192,844</t>
  </si>
  <si>
    <t>104,464</t>
  </si>
  <si>
    <t>99,702</t>
  </si>
  <si>
    <t>1,194,928</t>
  </si>
  <si>
    <t>1,487,609</t>
  </si>
  <si>
    <t>3,507,385</t>
  </si>
  <si>
    <t>171,327</t>
  </si>
  <si>
    <t>132,496</t>
  </si>
  <si>
    <t>1,138,735</t>
  </si>
  <si>
    <t>1,272,178</t>
  </si>
  <si>
    <t>3,161,707</t>
  </si>
  <si>
    <t>135,175</t>
  </si>
  <si>
    <t>135,871</t>
  </si>
  <si>
    <t>347,729</t>
  </si>
  <si>
    <t>1,056,938</t>
  </si>
  <si>
    <t>2,281,136</t>
  </si>
  <si>
    <t>70,534</t>
  </si>
  <si>
    <t>70,475</t>
  </si>
  <si>
    <t>364,165</t>
  </si>
  <si>
    <t>1,055,634</t>
  </si>
  <si>
    <t>2,287,160</t>
  </si>
  <si>
    <t>66,564</t>
  </si>
  <si>
    <t>77,012</t>
  </si>
  <si>
    <t>All other commercial and service industry machinery mfg</t>
  </si>
  <si>
    <t>3,409,274</t>
  </si>
  <si>
    <t>7,204,542</t>
  </si>
  <si>
    <t>14,920,222</t>
  </si>
  <si>
    <t>648,699</t>
  </si>
  <si>
    <t>567,492</t>
  </si>
  <si>
    <t>3,350,574</t>
  </si>
  <si>
    <t>6,767,315</t>
  </si>
  <si>
    <t>13,942,274</t>
  </si>
  <si>
    <t>569,872</t>
  </si>
  <si>
    <t>563,215</t>
  </si>
  <si>
    <t>Ventilation, heating, AC, &amp; commercial refrigeration equip mfg</t>
  </si>
  <si>
    <t>7,409,676</t>
  </si>
  <si>
    <t>20,146,209</t>
  </si>
  <si>
    <t>39,206,207</t>
  </si>
  <si>
    <t>1,800,540</t>
  </si>
  <si>
    <t>1,602,544</t>
  </si>
  <si>
    <t>7,290,045</t>
  </si>
  <si>
    <t>19,780,890</t>
  </si>
  <si>
    <t>37,890,097</t>
  </si>
  <si>
    <t>1,643,416</t>
  </si>
  <si>
    <t>1,550,402</t>
  </si>
  <si>
    <t>10,197,329</t>
  </si>
  <si>
    <t>11,528,701</t>
  </si>
  <si>
    <t>28,096,396</t>
  </si>
  <si>
    <t>1,493,067</t>
  </si>
  <si>
    <t>1,422,879</t>
  </si>
  <si>
    <t>9,954,205</t>
  </si>
  <si>
    <t>10,652,240</t>
  </si>
  <si>
    <t>27,064,836</t>
  </si>
  <si>
    <t>1,454,881</t>
  </si>
  <si>
    <t>1,350,647</t>
  </si>
  <si>
    <t>Engine, turbine, &amp; power transmission equipment mfg</t>
  </si>
  <si>
    <t>6,440,160</t>
  </si>
  <si>
    <t>27,225,135</t>
  </si>
  <si>
    <t>42,010,201</t>
  </si>
  <si>
    <t>1,397,197</t>
  </si>
  <si>
    <t>1,323,235</t>
  </si>
  <si>
    <t>6,117,781</t>
  </si>
  <si>
    <t>25,593,255</t>
  </si>
  <si>
    <t>39,587,615</t>
  </si>
  <si>
    <t>1,340,138</t>
  </si>
  <si>
    <t>1,187,582</t>
  </si>
  <si>
    <t>Engine, turbine, and power transmission equipment mfg</t>
  </si>
  <si>
    <t>1,303,843</t>
  </si>
  <si>
    <t>3,816,261</t>
  </si>
  <si>
    <t>6,566,445</t>
  </si>
  <si>
    <t>126,863</t>
  </si>
  <si>
    <t>121,281</t>
  </si>
  <si>
    <t>1,200,496</t>
  </si>
  <si>
    <t>3,670,980</t>
  </si>
  <si>
    <t>6,762,124</t>
  </si>
  <si>
    <t>118,792</t>
  </si>
  <si>
    <t>185,104</t>
  </si>
  <si>
    <t>Speed changer, industrial high-speed drive, and gear mfg</t>
  </si>
  <si>
    <t>746,811</t>
  </si>
  <si>
    <t>1,072,639</t>
  </si>
  <si>
    <t>2,452,712</t>
  </si>
  <si>
    <t>178,923</t>
  </si>
  <si>
    <t>688,647</t>
  </si>
  <si>
    <t>946,769</t>
  </si>
  <si>
    <t>2,121,629</t>
  </si>
  <si>
    <t>181,864</t>
  </si>
  <si>
    <t>186,887</t>
  </si>
  <si>
    <t>921,638</t>
  </si>
  <si>
    <t>1,345,138</t>
  </si>
  <si>
    <t>3,311,687</t>
  </si>
  <si>
    <t>306,649</t>
  </si>
  <si>
    <t>273,279</t>
  </si>
  <si>
    <t>912,870</t>
  </si>
  <si>
    <t>1,230,835</t>
  </si>
  <si>
    <t>3,156,642</t>
  </si>
  <si>
    <t>278,760</t>
  </si>
  <si>
    <t>271,685</t>
  </si>
  <si>
    <t>3,467,868</t>
  </si>
  <si>
    <t>20,991,098</t>
  </si>
  <si>
    <t>29,679,357</t>
  </si>
  <si>
    <t>797,505</t>
  </si>
  <si>
    <t>749,752</t>
  </si>
  <si>
    <t>3,315,768</t>
  </si>
  <si>
    <t>19,744,672</t>
  </si>
  <si>
    <t>27,547,220</t>
  </si>
  <si>
    <t>760,722</t>
  </si>
  <si>
    <t>543,905</t>
  </si>
  <si>
    <t>Other general purpose machinery mfg</t>
  </si>
  <si>
    <t>17,322,432</t>
  </si>
  <si>
    <t>40,186,274</t>
  </si>
  <si>
    <t>78,376,587</t>
  </si>
  <si>
    <t>3,821,060</t>
  </si>
  <si>
    <t>3,484,625</t>
  </si>
  <si>
    <t>16,616,045</t>
  </si>
  <si>
    <t>36,977,062</t>
  </si>
  <si>
    <t>72,681,487</t>
  </si>
  <si>
    <t>3,596,970</t>
  </si>
  <si>
    <t>3,418,964</t>
  </si>
  <si>
    <t>7,403,356</t>
  </si>
  <si>
    <t>32,591,840</t>
  </si>
  <si>
    <t>67,402,725</t>
  </si>
  <si>
    <t>1,450,949</t>
  </si>
  <si>
    <t>1,299,551</t>
  </si>
  <si>
    <t>7,831,362</t>
  </si>
  <si>
    <t>31,136,916</t>
  </si>
  <si>
    <t>65,004,825</t>
  </si>
  <si>
    <t>1,330,832</t>
  </si>
  <si>
    <t>Communications equipment mfg</t>
  </si>
  <si>
    <t>10,830,305</t>
  </si>
  <si>
    <t>31,455,576</t>
  </si>
  <si>
    <t>70,194,633</t>
  </si>
  <si>
    <t>1,907,862</t>
  </si>
  <si>
    <t>1,669,893</t>
  </si>
  <si>
    <t>10,090,857</t>
  </si>
  <si>
    <t>27,413,846</t>
  </si>
  <si>
    <t>58,914,117</t>
  </si>
  <si>
    <t>1,780,444</t>
  </si>
  <si>
    <t>1,935,065</t>
  </si>
  <si>
    <t>34,809,149</t>
  </si>
  <si>
    <t>44,181,777</t>
  </si>
  <si>
    <t>118,994,088</t>
  </si>
  <si>
    <t>4,146,422</t>
  </si>
  <si>
    <t>3,720,539</t>
  </si>
  <si>
    <t>31,855,445</t>
  </si>
  <si>
    <t>40,464,775</t>
  </si>
  <si>
    <t>111,984,254</t>
  </si>
  <si>
    <t>3,770,133</t>
  </si>
  <si>
    <t>3,147,417</t>
  </si>
  <si>
    <t>Navigational, measuring, medical, and control instruments mfg</t>
  </si>
  <si>
    <t>4,811,814</t>
  </si>
  <si>
    <t>7,229,954</t>
  </si>
  <si>
    <t>21,343,582</t>
  </si>
  <si>
    <t>910,936</t>
  </si>
  <si>
    <t>829,905</t>
  </si>
  <si>
    <t>4,406,732</t>
  </si>
  <si>
    <t>6,286,476</t>
  </si>
  <si>
    <t>20,446,725</t>
  </si>
  <si>
    <t>815,835</t>
  </si>
  <si>
    <t>742,192</t>
  </si>
  <si>
    <t>Household appliance mfg</t>
  </si>
  <si>
    <t>3,626,318</t>
  </si>
  <si>
    <t>13,878,333</t>
  </si>
  <si>
    <t>23,933,353</t>
  </si>
  <si>
    <t>888,207</t>
  </si>
  <si>
    <t>817,323</t>
  </si>
  <si>
    <t>3,847,172</t>
  </si>
  <si>
    <t>13,916,333</t>
  </si>
  <si>
    <t>24,535,079</t>
  </si>
  <si>
    <t>847,112</t>
  </si>
  <si>
    <t>931,316</t>
  </si>
  <si>
    <t>Electrical equipment mfg</t>
  </si>
  <si>
    <t>8,060,710</t>
  </si>
  <si>
    <t>18,884,947</t>
  </si>
  <si>
    <t>36,925,763</t>
  </si>
  <si>
    <t>1,336,528</t>
  </si>
  <si>
    <t>1,100,288</t>
  </si>
  <si>
    <t>7,992,905</t>
  </si>
  <si>
    <t>16,857,301</t>
  </si>
  <si>
    <t>34,079,139</t>
  </si>
  <si>
    <t>1,120,966</t>
  </si>
  <si>
    <t>1,098,105</t>
  </si>
  <si>
    <t>Other electrical equipment &amp; component mfg</t>
  </si>
  <si>
    <t>8,391,911</t>
  </si>
  <si>
    <t>24,539,560</t>
  </si>
  <si>
    <t>45,474,604</t>
  </si>
  <si>
    <t>2,354,626</t>
  </si>
  <si>
    <t>1,922,864</t>
  </si>
  <si>
    <t>8,072,931</t>
  </si>
  <si>
    <t>20,859,671</t>
  </si>
  <si>
    <t>40,647,508</t>
  </si>
  <si>
    <t>1,894,952</t>
  </si>
  <si>
    <t>1,834,629</t>
  </si>
  <si>
    <t>7,085,088</t>
  </si>
  <si>
    <t>68,897,989</t>
  </si>
  <si>
    <t>94,229,368</t>
  </si>
  <si>
    <t>127,589</t>
  </si>
  <si>
    <t>113,225</t>
  </si>
  <si>
    <t>7,556,329</t>
  </si>
  <si>
    <t>63,817,188</t>
  </si>
  <si>
    <t>88,365,952</t>
  </si>
  <si>
    <t>117,400</t>
  </si>
  <si>
    <t>152,541</t>
  </si>
  <si>
    <t>2,025,254</t>
  </si>
  <si>
    <t>24,389,480</t>
  </si>
  <si>
    <t>29,389,082</t>
  </si>
  <si>
    <t>198,729</t>
  </si>
  <si>
    <t>217,439</t>
  </si>
  <si>
    <t>2,117,112</t>
  </si>
  <si>
    <t>22,002,948</t>
  </si>
  <si>
    <t>25,844,440</t>
  </si>
  <si>
    <t>213,951</t>
  </si>
  <si>
    <t>217,767</t>
  </si>
  <si>
    <t>1,327,715</t>
  </si>
  <si>
    <t>5,327,746</t>
  </si>
  <si>
    <t>8,165,344</t>
  </si>
  <si>
    <t>167,229</t>
  </si>
  <si>
    <t>143,729</t>
  </si>
  <si>
    <t>1,272,620</t>
  </si>
  <si>
    <t>4,898,765</t>
  </si>
  <si>
    <t>7,144,931</t>
  </si>
  <si>
    <t>147,358</t>
  </si>
  <si>
    <t>114,113</t>
  </si>
  <si>
    <t>14,191,889</t>
  </si>
  <si>
    <t>37,538,712</t>
  </si>
  <si>
    <t>69,203,265</t>
  </si>
  <si>
    <t>3,707,596</t>
  </si>
  <si>
    <t>2,662,532</t>
  </si>
  <si>
    <t>14,150,255</t>
  </si>
  <si>
    <t>34,973,043</t>
  </si>
  <si>
    <t>64,624,361</t>
  </si>
  <si>
    <t>2,662,564</t>
  </si>
  <si>
    <t>2,200,209</t>
  </si>
  <si>
    <t>1,677,097</t>
  </si>
  <si>
    <t>7,779,299</t>
  </si>
  <si>
    <t>12,082,276</t>
  </si>
  <si>
    <t>435,587</t>
  </si>
  <si>
    <t>308,836</t>
  </si>
  <si>
    <t>1,586,518</t>
  </si>
  <si>
    <t>6,539,346</t>
  </si>
  <si>
    <t>10,465,330</t>
  </si>
  <si>
    <t>310,022</t>
  </si>
  <si>
    <t>514,453</t>
  </si>
  <si>
    <t>5,111,697</t>
  </si>
  <si>
    <t>5,765,391</t>
  </si>
  <si>
    <t>15,102,354</t>
  </si>
  <si>
    <t>63,852</t>
  </si>
  <si>
    <t>54,998</t>
  </si>
  <si>
    <t>5,028,646</t>
  </si>
  <si>
    <t>5,454,636</t>
  </si>
  <si>
    <t>14,190,910</t>
  </si>
  <si>
    <t>56,457</t>
  </si>
  <si>
    <t>66,020</t>
  </si>
  <si>
    <t>Household &amp; institutional furniture &amp; kitchen cabinet mfg</t>
  </si>
  <si>
    <t>13,325,539</t>
  </si>
  <si>
    <t>22,670,409</t>
  </si>
  <si>
    <t>48,931,175</t>
  </si>
  <si>
    <t>2,062,748</t>
  </si>
  <si>
    <t>2,085,448</t>
  </si>
  <si>
    <t>13,073,822</t>
  </si>
  <si>
    <t>22,056,673</t>
  </si>
  <si>
    <t>48,341,310</t>
  </si>
  <si>
    <t>2,158,395</t>
  </si>
  <si>
    <t>2,041,339</t>
  </si>
  <si>
    <t>1,361,313</t>
  </si>
  <si>
    <t>2,250,133</t>
  </si>
  <si>
    <t>4,856,999</t>
  </si>
  <si>
    <t>183,049</t>
  </si>
  <si>
    <t>174,154</t>
  </si>
  <si>
    <t>1,313,546</t>
  </si>
  <si>
    <t>2,232,177</t>
  </si>
  <si>
    <t>4,810,599</t>
  </si>
  <si>
    <t>177,073</t>
  </si>
  <si>
    <t>163,022</t>
  </si>
  <si>
    <t>6,720,719</t>
  </si>
  <si>
    <t>11,694,259</t>
  </si>
  <si>
    <t>26,304,160</t>
  </si>
  <si>
    <t>779,496</t>
  </si>
  <si>
    <t>742,152</t>
  </si>
  <si>
    <t>6,514,776</t>
  </si>
  <si>
    <t>11,145,461</t>
  </si>
  <si>
    <t>26,031,597</t>
  </si>
  <si>
    <t>744,868</t>
  </si>
  <si>
    <t>674,116</t>
  </si>
  <si>
    <t>19,348,220</t>
  </si>
  <si>
    <t>23,591,030</t>
  </si>
  <si>
    <t>78,486,050</t>
  </si>
  <si>
    <t>5,357,297</t>
  </si>
  <si>
    <t>4,623,908</t>
  </si>
  <si>
    <t>17,821,674</t>
  </si>
  <si>
    <t>22,335,353</t>
  </si>
  <si>
    <t>74,223,156</t>
  </si>
  <si>
    <t>4,678,655</t>
  </si>
  <si>
    <t>4,229,316</t>
  </si>
  <si>
    <t>Other miscellaneous mfg</t>
  </si>
  <si>
    <t>17,598,406</t>
  </si>
  <si>
    <t>31,908,290</t>
  </si>
  <si>
    <t>71,994,465</t>
  </si>
  <si>
    <t>5,548,952</t>
  </si>
  <si>
    <t>5,220,429</t>
  </si>
  <si>
    <t>16,716,703</t>
  </si>
  <si>
    <t>30,355,806</t>
  </si>
  <si>
    <t>68,546,833</t>
  </si>
  <si>
    <t>5,410,941</t>
  </si>
  <si>
    <t>4,728,706</t>
  </si>
  <si>
    <t>Total compensation ($1,000)</t>
  </si>
  <si>
    <t>Construction tractors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</si>
</sst>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ill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xSplit="2" topLeftCell="C1" activePane="topRight" state="frozen"/>
      <selection pane="topRight" activeCell="G4" sqref="G4"/>
    </sheetView>
  </sheetViews>
  <sheetFormatPr defaultRowHeight="15" x14ac:dyDescent="0.25"/>
  <cols>
    <col min="1" max="1" width="15.7109375" bestFit="1" customWidth="1"/>
    <col min="2" max="2" width="86.7109375" bestFit="1" customWidth="1"/>
    <col min="3" max="3" width="5.42578125" bestFit="1" customWidth="1"/>
    <col min="4" max="4" width="16" bestFit="1" customWidth="1"/>
    <col min="5" max="5" width="20.7109375" bestFit="1" customWidth="1"/>
    <col min="6" max="6" width="16.85546875" bestFit="1" customWidth="1"/>
    <col min="7" max="7" width="27" bestFit="1" customWidth="1"/>
    <col min="8" max="8" width="26" customWidth="1"/>
    <col min="9" max="9" width="26" bestFit="1" customWidth="1"/>
    <col min="10" max="10" width="3.28515625" customWidth="1"/>
    <col min="11" max="11" width="12.28515625" customWidth="1"/>
    <col min="12" max="12" width="15.42578125" bestFit="1" customWidth="1"/>
  </cols>
  <sheetData>
    <row r="1" spans="1:12" s="1" customFormat="1" ht="30" x14ac:dyDescent="0.25">
      <c r="A1" s="1" t="s">
        <v>0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44</v>
      </c>
      <c r="L1" s="1" t="s">
        <v>45</v>
      </c>
    </row>
    <row r="2" spans="1:12" x14ac:dyDescent="0.25">
      <c r="A2">
        <v>332</v>
      </c>
      <c r="B2" t="s">
        <v>9</v>
      </c>
      <c r="C2">
        <v>2015</v>
      </c>
      <c r="D2" s="2">
        <v>19341799</v>
      </c>
      <c r="E2" s="2">
        <v>45057026</v>
      </c>
      <c r="F2" s="2">
        <v>162649336</v>
      </c>
      <c r="G2" s="2">
        <v>349958373</v>
      </c>
      <c r="H2" s="2">
        <v>16932530</v>
      </c>
      <c r="I2" s="2">
        <v>17283363</v>
      </c>
      <c r="K2" s="2">
        <f>G2-(E2+D2+F2)+(I2-H2)</f>
        <v>123261045</v>
      </c>
      <c r="L2">
        <f>K2/G2</f>
        <v>0.35221630488035216</v>
      </c>
    </row>
    <row r="3" spans="1:12" x14ac:dyDescent="0.25">
      <c r="A3">
        <v>333111</v>
      </c>
      <c r="B3" t="s">
        <v>10</v>
      </c>
      <c r="C3">
        <v>2015</v>
      </c>
      <c r="D3" s="2">
        <v>1343230</v>
      </c>
      <c r="E3" s="2">
        <v>1793750</v>
      </c>
      <c r="F3" s="2">
        <v>15898944</v>
      </c>
      <c r="G3" s="2">
        <v>32028488</v>
      </c>
      <c r="H3" s="2">
        <v>1480407</v>
      </c>
      <c r="I3" s="2">
        <v>1417260</v>
      </c>
      <c r="K3" s="2">
        <f t="shared" ref="K3:K38" si="0">G3-(E3+D3+F3)+(I3-H3)</f>
        <v>12929417</v>
      </c>
      <c r="L3">
        <f t="shared" ref="L3:L34" si="1">K3/G3</f>
        <v>0.40368490076709207</v>
      </c>
    </row>
    <row r="4" spans="1:12" x14ac:dyDescent="0.25">
      <c r="A4">
        <v>333120</v>
      </c>
      <c r="B4" t="s">
        <v>11</v>
      </c>
      <c r="C4">
        <v>2015</v>
      </c>
      <c r="D4" s="2">
        <v>1162592</v>
      </c>
      <c r="E4" s="2">
        <v>1762825</v>
      </c>
      <c r="F4" s="2">
        <v>18344877</v>
      </c>
      <c r="G4" s="2">
        <v>33381741</v>
      </c>
      <c r="H4" s="2">
        <v>2169654</v>
      </c>
      <c r="I4" s="2">
        <v>2124924</v>
      </c>
      <c r="K4" s="2">
        <f t="shared" si="0"/>
        <v>12066717</v>
      </c>
      <c r="L4">
        <f t="shared" si="1"/>
        <v>0.36147656289107272</v>
      </c>
    </row>
    <row r="5" spans="1:12" x14ac:dyDescent="0.25">
      <c r="A5">
        <v>33313</v>
      </c>
      <c r="B5" t="s">
        <v>12</v>
      </c>
      <c r="C5">
        <v>2015</v>
      </c>
      <c r="D5" s="2">
        <v>1183130</v>
      </c>
      <c r="E5" s="2">
        <v>2173236</v>
      </c>
      <c r="F5" s="2">
        <v>13966795</v>
      </c>
      <c r="G5" s="2">
        <v>24157150</v>
      </c>
      <c r="H5" s="2">
        <v>3928014</v>
      </c>
      <c r="I5" s="2">
        <v>3612878</v>
      </c>
      <c r="K5" s="2">
        <f t="shared" si="0"/>
        <v>6518853</v>
      </c>
      <c r="L5">
        <f t="shared" si="1"/>
        <v>0.26985190719931779</v>
      </c>
    </row>
    <row r="6" spans="1:12" x14ac:dyDescent="0.25">
      <c r="A6">
        <v>3332</v>
      </c>
      <c r="B6" t="s">
        <v>13</v>
      </c>
      <c r="C6">
        <v>2015</v>
      </c>
      <c r="D6" s="2">
        <v>1840450</v>
      </c>
      <c r="E6" s="2">
        <v>2753821</v>
      </c>
      <c r="F6" s="2">
        <v>14134714</v>
      </c>
      <c r="G6" s="2">
        <v>31230704</v>
      </c>
      <c r="H6" s="2">
        <v>1500766</v>
      </c>
      <c r="I6" s="2">
        <v>1737495</v>
      </c>
      <c r="K6" s="2">
        <f t="shared" si="0"/>
        <v>12738448</v>
      </c>
      <c r="L6">
        <f t="shared" si="1"/>
        <v>0.40788219183275537</v>
      </c>
    </row>
    <row r="7" spans="1:12" x14ac:dyDescent="0.25">
      <c r="A7">
        <v>3333</v>
      </c>
      <c r="B7" t="s">
        <v>14</v>
      </c>
      <c r="C7">
        <v>2015</v>
      </c>
      <c r="D7" s="2">
        <v>1346241</v>
      </c>
      <c r="E7" s="2">
        <v>1849671</v>
      </c>
      <c r="F7" s="2">
        <v>11854484</v>
      </c>
      <c r="G7" s="2">
        <v>26860417</v>
      </c>
      <c r="H7" s="2">
        <v>1361326</v>
      </c>
      <c r="I7" s="2">
        <v>1388956</v>
      </c>
      <c r="K7" s="2">
        <f t="shared" si="0"/>
        <v>11837651</v>
      </c>
      <c r="L7">
        <f t="shared" si="1"/>
        <v>0.44070987431058872</v>
      </c>
    </row>
    <row r="8" spans="1:12" x14ac:dyDescent="0.25">
      <c r="A8">
        <v>33331</v>
      </c>
      <c r="B8" t="s">
        <v>14</v>
      </c>
      <c r="C8">
        <v>2015</v>
      </c>
      <c r="D8" s="2">
        <v>1346241</v>
      </c>
      <c r="E8" s="2">
        <v>1849671</v>
      </c>
      <c r="F8" s="2">
        <v>11854484</v>
      </c>
      <c r="G8" s="2">
        <v>26860417</v>
      </c>
      <c r="H8" s="2">
        <v>1361326</v>
      </c>
      <c r="I8" s="2">
        <v>1388956</v>
      </c>
      <c r="K8" s="2">
        <f t="shared" si="0"/>
        <v>11837651</v>
      </c>
      <c r="L8">
        <f t="shared" si="1"/>
        <v>0.44070987431058872</v>
      </c>
    </row>
    <row r="9" spans="1:12" x14ac:dyDescent="0.25">
      <c r="A9">
        <v>333314</v>
      </c>
      <c r="B9" t="s">
        <v>15</v>
      </c>
      <c r="C9">
        <v>2015</v>
      </c>
      <c r="D9" s="2">
        <v>313864</v>
      </c>
      <c r="E9" s="2">
        <v>490983</v>
      </c>
      <c r="F9" s="2">
        <v>1989631</v>
      </c>
      <c r="G9" s="2">
        <v>4591886</v>
      </c>
      <c r="H9" s="2">
        <v>211120</v>
      </c>
      <c r="I9" s="2">
        <v>207702</v>
      </c>
      <c r="K9" s="2">
        <f t="shared" si="0"/>
        <v>1793990</v>
      </c>
      <c r="L9">
        <f t="shared" si="1"/>
        <v>0.39068696391852936</v>
      </c>
    </row>
    <row r="10" spans="1:12" x14ac:dyDescent="0.25">
      <c r="A10">
        <v>333316</v>
      </c>
      <c r="B10" t="s">
        <v>16</v>
      </c>
      <c r="C10">
        <v>2015</v>
      </c>
      <c r="D10" s="2">
        <v>83863</v>
      </c>
      <c r="E10" s="2">
        <v>93904</v>
      </c>
      <c r="F10" s="2">
        <v>772477</v>
      </c>
      <c r="G10" s="2">
        <v>1749923</v>
      </c>
      <c r="H10" s="2">
        <v>294715</v>
      </c>
      <c r="I10" s="2">
        <v>295889</v>
      </c>
      <c r="K10" s="2">
        <f t="shared" si="0"/>
        <v>800853</v>
      </c>
      <c r="L10">
        <f t="shared" si="1"/>
        <v>0.45765042233286835</v>
      </c>
    </row>
    <row r="11" spans="1:12" x14ac:dyDescent="0.25">
      <c r="A11">
        <v>333318</v>
      </c>
      <c r="B11" t="s">
        <v>17</v>
      </c>
      <c r="C11">
        <v>2015</v>
      </c>
      <c r="D11" s="2">
        <v>948514</v>
      </c>
      <c r="E11" s="2">
        <v>1264784</v>
      </c>
      <c r="F11" s="2">
        <v>9092375</v>
      </c>
      <c r="G11" s="2">
        <v>20518608</v>
      </c>
      <c r="H11" s="2">
        <v>855492</v>
      </c>
      <c r="I11" s="2">
        <v>885364</v>
      </c>
      <c r="K11" s="2">
        <f t="shared" si="0"/>
        <v>9242807</v>
      </c>
      <c r="L11">
        <f t="shared" si="1"/>
        <v>0.45045974853654791</v>
      </c>
    </row>
    <row r="12" spans="1:12" x14ac:dyDescent="0.25">
      <c r="A12">
        <v>3334</v>
      </c>
      <c r="B12" t="s">
        <v>18</v>
      </c>
      <c r="C12">
        <v>2015</v>
      </c>
      <c r="D12" s="2">
        <v>2118185</v>
      </c>
      <c r="E12" s="2">
        <v>3572283</v>
      </c>
      <c r="F12" s="2">
        <v>22229783</v>
      </c>
      <c r="G12" s="2">
        <v>43987122</v>
      </c>
      <c r="H12" s="2">
        <v>1575061</v>
      </c>
      <c r="I12" s="2">
        <v>1517794</v>
      </c>
      <c r="K12" s="2">
        <f t="shared" si="0"/>
        <v>16009604</v>
      </c>
      <c r="L12">
        <f t="shared" si="1"/>
        <v>0.36396116117803751</v>
      </c>
    </row>
    <row r="13" spans="1:12" x14ac:dyDescent="0.25">
      <c r="A13">
        <v>33351</v>
      </c>
      <c r="B13" t="s">
        <v>19</v>
      </c>
      <c r="C13">
        <v>2015</v>
      </c>
      <c r="D13" s="2">
        <v>2166612</v>
      </c>
      <c r="E13" s="2">
        <v>5113448</v>
      </c>
      <c r="F13" s="2">
        <v>12437737</v>
      </c>
      <c r="G13" s="2">
        <v>31264621</v>
      </c>
      <c r="H13" s="2">
        <v>1737826</v>
      </c>
      <c r="I13" s="2">
        <v>1786690</v>
      </c>
      <c r="K13" s="2">
        <f t="shared" si="0"/>
        <v>11595688</v>
      </c>
      <c r="L13">
        <f t="shared" si="1"/>
        <v>0.37088848766150084</v>
      </c>
    </row>
    <row r="14" spans="1:12" x14ac:dyDescent="0.25">
      <c r="A14">
        <v>3336</v>
      </c>
      <c r="B14" t="s">
        <v>20</v>
      </c>
      <c r="C14">
        <v>2015</v>
      </c>
      <c r="D14" s="2">
        <v>2043615</v>
      </c>
      <c r="E14" s="2">
        <v>3303860</v>
      </c>
      <c r="F14" s="2">
        <v>27813184</v>
      </c>
      <c r="G14" s="2">
        <v>50270701</v>
      </c>
      <c r="H14" s="2">
        <v>2315496</v>
      </c>
      <c r="I14" s="2">
        <v>2254067</v>
      </c>
      <c r="K14" s="2">
        <f t="shared" si="0"/>
        <v>17048613</v>
      </c>
      <c r="L14">
        <f t="shared" si="1"/>
        <v>0.33913616999293483</v>
      </c>
    </row>
    <row r="15" spans="1:12" x14ac:dyDescent="0.25">
      <c r="A15">
        <v>33361</v>
      </c>
      <c r="B15" t="s">
        <v>20</v>
      </c>
      <c r="C15">
        <v>2015</v>
      </c>
      <c r="D15" s="2">
        <v>2043615</v>
      </c>
      <c r="E15" s="2">
        <v>3303860</v>
      </c>
      <c r="F15" s="2">
        <v>27813184</v>
      </c>
      <c r="G15" s="2">
        <v>50270701</v>
      </c>
      <c r="H15" s="2">
        <v>2315496</v>
      </c>
      <c r="I15" s="2">
        <v>2254067</v>
      </c>
      <c r="K15" s="2">
        <f t="shared" si="0"/>
        <v>17048613</v>
      </c>
      <c r="L15">
        <f t="shared" si="1"/>
        <v>0.33913616999293483</v>
      </c>
    </row>
    <row r="16" spans="1:12" x14ac:dyDescent="0.25">
      <c r="A16">
        <v>333611</v>
      </c>
      <c r="B16" t="s">
        <v>21</v>
      </c>
      <c r="C16">
        <v>2015</v>
      </c>
      <c r="D16" s="2">
        <v>756776</v>
      </c>
      <c r="E16" s="2">
        <v>1200519</v>
      </c>
      <c r="F16" s="2">
        <v>7532731</v>
      </c>
      <c r="G16" s="2">
        <v>15381418</v>
      </c>
      <c r="H16" s="2">
        <v>524114</v>
      </c>
      <c r="I16" s="2">
        <v>494933</v>
      </c>
      <c r="K16" s="2">
        <f t="shared" si="0"/>
        <v>5862211</v>
      </c>
      <c r="L16">
        <f t="shared" si="1"/>
        <v>0.3811229237772486</v>
      </c>
    </row>
    <row r="17" spans="1:12" x14ac:dyDescent="0.25">
      <c r="A17">
        <v>333612</v>
      </c>
      <c r="B17" t="s">
        <v>22</v>
      </c>
      <c r="C17">
        <v>2015</v>
      </c>
      <c r="D17" s="2">
        <v>228035</v>
      </c>
      <c r="E17" s="2">
        <v>428720</v>
      </c>
      <c r="F17" s="2">
        <v>1430800</v>
      </c>
      <c r="G17" s="2">
        <v>3482249</v>
      </c>
      <c r="H17" s="2">
        <v>268522</v>
      </c>
      <c r="I17" s="2">
        <v>266731</v>
      </c>
      <c r="K17" s="2">
        <f t="shared" si="0"/>
        <v>1392903</v>
      </c>
      <c r="L17">
        <f t="shared" si="1"/>
        <v>0.40000097638049431</v>
      </c>
    </row>
    <row r="18" spans="1:12" x14ac:dyDescent="0.25">
      <c r="A18">
        <v>333613</v>
      </c>
      <c r="B18" t="s">
        <v>23</v>
      </c>
      <c r="C18">
        <v>2015</v>
      </c>
      <c r="D18" s="2">
        <v>259268</v>
      </c>
      <c r="E18" s="2">
        <v>451129</v>
      </c>
      <c r="F18" s="2">
        <v>1802945</v>
      </c>
      <c r="G18" s="2">
        <v>4081945</v>
      </c>
      <c r="H18" s="2">
        <v>439795</v>
      </c>
      <c r="I18" s="2">
        <v>421652</v>
      </c>
      <c r="K18" s="2">
        <f t="shared" si="0"/>
        <v>1550460</v>
      </c>
      <c r="L18">
        <f t="shared" si="1"/>
        <v>0.37983363323121699</v>
      </c>
    </row>
    <row r="19" spans="1:12" x14ac:dyDescent="0.25">
      <c r="A19">
        <v>333618</v>
      </c>
      <c r="B19" t="s">
        <v>24</v>
      </c>
      <c r="C19">
        <v>2015</v>
      </c>
      <c r="D19" s="2">
        <v>799536</v>
      </c>
      <c r="E19" s="2">
        <v>1223492</v>
      </c>
      <c r="F19" s="2">
        <v>17046708</v>
      </c>
      <c r="G19" s="2">
        <v>27325089</v>
      </c>
      <c r="H19" s="2">
        <v>1083064</v>
      </c>
      <c r="I19" s="2">
        <v>1070750</v>
      </c>
      <c r="K19" s="2">
        <f t="shared" si="0"/>
        <v>8243039</v>
      </c>
      <c r="L19">
        <f t="shared" si="1"/>
        <v>0.30166558652379871</v>
      </c>
    </row>
    <row r="20" spans="1:12" x14ac:dyDescent="0.25">
      <c r="A20">
        <v>3339</v>
      </c>
      <c r="B20" t="s">
        <v>25</v>
      </c>
      <c r="C20">
        <v>2015</v>
      </c>
      <c r="D20" s="2">
        <v>5161823</v>
      </c>
      <c r="E20" s="2">
        <v>8383159</v>
      </c>
      <c r="F20" s="2">
        <v>51649496</v>
      </c>
      <c r="G20" s="2">
        <v>102631682</v>
      </c>
      <c r="H20" s="2">
        <v>5523564</v>
      </c>
      <c r="I20" s="2">
        <v>5630473</v>
      </c>
      <c r="K20" s="2">
        <f t="shared" si="0"/>
        <v>37544113</v>
      </c>
      <c r="L20">
        <f t="shared" si="1"/>
        <v>0.36581406704413166</v>
      </c>
    </row>
    <row r="21" spans="1:12" x14ac:dyDescent="0.25">
      <c r="A21">
        <v>33411</v>
      </c>
      <c r="B21" t="s">
        <v>26</v>
      </c>
      <c r="C21">
        <v>2015</v>
      </c>
      <c r="D21" s="2">
        <v>718034</v>
      </c>
      <c r="E21" s="2">
        <v>728574</v>
      </c>
      <c r="F21" s="2">
        <v>13957463</v>
      </c>
      <c r="G21" s="2">
        <v>26341021</v>
      </c>
      <c r="H21" s="2">
        <v>1374825</v>
      </c>
      <c r="I21" s="2">
        <v>1493685</v>
      </c>
      <c r="K21" s="2">
        <f t="shared" si="0"/>
        <v>11055810</v>
      </c>
      <c r="L21">
        <f t="shared" si="1"/>
        <v>0.41971835488077702</v>
      </c>
    </row>
    <row r="22" spans="1:12" x14ac:dyDescent="0.25">
      <c r="A22">
        <v>3342</v>
      </c>
      <c r="B22" t="s">
        <v>27</v>
      </c>
      <c r="C22">
        <v>2015</v>
      </c>
      <c r="D22" s="2">
        <v>2596875</v>
      </c>
      <c r="E22" s="2">
        <v>2260439</v>
      </c>
      <c r="F22" s="2">
        <v>15766094</v>
      </c>
      <c r="G22" s="2">
        <v>36098461</v>
      </c>
      <c r="H22" s="2">
        <v>1318301</v>
      </c>
      <c r="I22" s="2">
        <v>1502117</v>
      </c>
      <c r="K22" s="2">
        <f t="shared" si="0"/>
        <v>15658869</v>
      </c>
      <c r="L22">
        <f t="shared" si="1"/>
        <v>0.43378217702965233</v>
      </c>
    </row>
    <row r="23" spans="1:12" x14ac:dyDescent="0.25">
      <c r="A23">
        <v>33451</v>
      </c>
      <c r="B23" t="s">
        <v>28</v>
      </c>
      <c r="C23">
        <v>2015</v>
      </c>
      <c r="D23" s="2">
        <v>9846239</v>
      </c>
      <c r="E23" s="2">
        <v>8208948</v>
      </c>
      <c r="F23" s="2">
        <v>53417948</v>
      </c>
      <c r="G23" s="2">
        <v>142064731</v>
      </c>
      <c r="H23" s="2">
        <v>5063388</v>
      </c>
      <c r="I23" s="2">
        <v>5448643</v>
      </c>
      <c r="K23" s="2">
        <f t="shared" si="0"/>
        <v>70976851</v>
      </c>
      <c r="L23">
        <f t="shared" si="1"/>
        <v>0.49960923094979853</v>
      </c>
    </row>
    <row r="24" spans="1:12" x14ac:dyDescent="0.25">
      <c r="A24">
        <v>334510</v>
      </c>
      <c r="B24" t="s">
        <v>29</v>
      </c>
      <c r="C24">
        <v>2015</v>
      </c>
      <c r="D24" s="2">
        <v>1457010</v>
      </c>
      <c r="E24" s="2">
        <v>1392715</v>
      </c>
      <c r="F24" s="2">
        <v>11512864</v>
      </c>
      <c r="G24" s="2">
        <v>28696105</v>
      </c>
      <c r="H24" s="2">
        <v>1295602</v>
      </c>
      <c r="I24" s="2">
        <v>1428502</v>
      </c>
      <c r="K24" s="2">
        <f t="shared" si="0"/>
        <v>14466416</v>
      </c>
      <c r="L24">
        <f t="shared" si="1"/>
        <v>0.50412472354697613</v>
      </c>
    </row>
    <row r="25" spans="1:12" x14ac:dyDescent="0.25">
      <c r="A25">
        <v>3352</v>
      </c>
      <c r="B25" t="s">
        <v>30</v>
      </c>
      <c r="C25">
        <v>2015</v>
      </c>
      <c r="D25" s="2">
        <v>852864</v>
      </c>
      <c r="E25" s="2">
        <v>1643199</v>
      </c>
      <c r="F25" s="2">
        <v>11649438</v>
      </c>
      <c r="G25" s="2">
        <v>21195005</v>
      </c>
      <c r="H25" s="2">
        <v>1203067</v>
      </c>
      <c r="I25" s="2">
        <v>1306057</v>
      </c>
      <c r="K25" s="2">
        <f t="shared" si="0"/>
        <v>7152494</v>
      </c>
      <c r="L25">
        <f t="shared" si="1"/>
        <v>0.33746130279280423</v>
      </c>
    </row>
    <row r="26" spans="1:12" x14ac:dyDescent="0.25">
      <c r="A26">
        <v>3353</v>
      </c>
      <c r="B26" t="s">
        <v>31</v>
      </c>
      <c r="C26">
        <v>2015</v>
      </c>
      <c r="D26" s="2">
        <v>1902343</v>
      </c>
      <c r="E26" s="2">
        <v>3135605</v>
      </c>
      <c r="F26" s="2">
        <v>19358403</v>
      </c>
      <c r="G26" s="2">
        <v>37754441</v>
      </c>
      <c r="H26" s="2">
        <v>1343862</v>
      </c>
      <c r="I26" s="2">
        <v>1354948</v>
      </c>
      <c r="K26" s="2">
        <f t="shared" si="0"/>
        <v>13369176</v>
      </c>
      <c r="L26">
        <f t="shared" si="1"/>
        <v>0.3541086994242611</v>
      </c>
    </row>
    <row r="27" spans="1:12" x14ac:dyDescent="0.25">
      <c r="A27">
        <v>3359</v>
      </c>
      <c r="B27" t="s">
        <v>32</v>
      </c>
      <c r="C27">
        <v>2015</v>
      </c>
      <c r="D27" s="2">
        <v>2460162</v>
      </c>
      <c r="E27" s="2">
        <v>4011009</v>
      </c>
      <c r="F27" s="2">
        <v>28306735</v>
      </c>
      <c r="G27" s="2">
        <v>54363646</v>
      </c>
      <c r="H27" s="2">
        <v>2626215</v>
      </c>
      <c r="I27" s="2">
        <v>2629566</v>
      </c>
      <c r="K27" s="2">
        <f t="shared" si="0"/>
        <v>19589091</v>
      </c>
      <c r="L27">
        <f t="shared" si="1"/>
        <v>0.36033438596079448</v>
      </c>
    </row>
    <row r="28" spans="1:12" x14ac:dyDescent="0.25">
      <c r="A28">
        <v>336111</v>
      </c>
      <c r="B28" t="s">
        <v>33</v>
      </c>
      <c r="C28">
        <v>2015</v>
      </c>
      <c r="D28" s="2">
        <v>2416740</v>
      </c>
      <c r="E28" s="2">
        <v>4796826</v>
      </c>
      <c r="F28" s="2">
        <v>100598272</v>
      </c>
      <c r="G28" s="2">
        <v>124774010</v>
      </c>
      <c r="H28" s="2">
        <v>580668</v>
      </c>
      <c r="I28" s="2">
        <v>644769</v>
      </c>
      <c r="K28" s="2">
        <f t="shared" si="0"/>
        <v>17026273</v>
      </c>
      <c r="L28">
        <f t="shared" si="1"/>
        <v>0.13645688713538981</v>
      </c>
    </row>
    <row r="29" spans="1:12" x14ac:dyDescent="0.25">
      <c r="A29">
        <v>336120</v>
      </c>
      <c r="B29" t="s">
        <v>34</v>
      </c>
      <c r="C29">
        <v>2015</v>
      </c>
      <c r="D29" s="2">
        <v>841600</v>
      </c>
      <c r="E29" s="2">
        <v>1321537</v>
      </c>
      <c r="F29" s="2">
        <v>24810374</v>
      </c>
      <c r="G29" s="2">
        <v>33148906</v>
      </c>
      <c r="H29" s="2">
        <v>301916</v>
      </c>
      <c r="I29" s="2">
        <v>395787</v>
      </c>
      <c r="K29" s="2">
        <f t="shared" si="0"/>
        <v>6269266</v>
      </c>
      <c r="L29">
        <f t="shared" si="1"/>
        <v>0.18912437110292568</v>
      </c>
    </row>
    <row r="30" spans="1:12" x14ac:dyDescent="0.25">
      <c r="A30">
        <v>336212</v>
      </c>
      <c r="B30" t="s">
        <v>35</v>
      </c>
      <c r="C30">
        <v>2015</v>
      </c>
      <c r="D30" s="2">
        <v>367973</v>
      </c>
      <c r="E30" s="2">
        <v>1040705</v>
      </c>
      <c r="F30" s="2">
        <v>7097159</v>
      </c>
      <c r="G30" s="2">
        <v>10022089</v>
      </c>
      <c r="H30" s="2">
        <v>204155</v>
      </c>
      <c r="I30" s="2">
        <v>188847</v>
      </c>
      <c r="K30" s="2">
        <f t="shared" si="0"/>
        <v>1500944</v>
      </c>
      <c r="L30">
        <f t="shared" si="1"/>
        <v>0.14976358721220695</v>
      </c>
    </row>
    <row r="31" spans="1:12" x14ac:dyDescent="0.25">
      <c r="A31">
        <v>336411</v>
      </c>
      <c r="B31" t="s">
        <v>36</v>
      </c>
      <c r="C31">
        <v>2015</v>
      </c>
      <c r="D31" s="2">
        <v>6582432</v>
      </c>
      <c r="E31" s="2">
        <v>8308379</v>
      </c>
      <c r="F31" s="2">
        <v>69815961</v>
      </c>
      <c r="G31" s="2">
        <v>130737796</v>
      </c>
      <c r="H31" s="2">
        <v>1469133</v>
      </c>
      <c r="I31" s="2">
        <v>1543550</v>
      </c>
      <c r="K31" s="2">
        <f t="shared" si="0"/>
        <v>46105441</v>
      </c>
      <c r="L31">
        <f t="shared" si="1"/>
        <v>0.35265579205572656</v>
      </c>
    </row>
    <row r="32" spans="1:12" x14ac:dyDescent="0.25">
      <c r="A32">
        <v>336510</v>
      </c>
      <c r="B32" t="s">
        <v>37</v>
      </c>
      <c r="C32">
        <v>2015</v>
      </c>
      <c r="D32" s="2">
        <v>765474</v>
      </c>
      <c r="E32" s="2">
        <v>1191933</v>
      </c>
      <c r="F32" s="2">
        <v>15980459</v>
      </c>
      <c r="G32" s="2">
        <v>22288069</v>
      </c>
      <c r="H32" s="2">
        <v>801923</v>
      </c>
      <c r="I32" s="2">
        <v>736720</v>
      </c>
      <c r="K32" s="2">
        <f t="shared" si="0"/>
        <v>4285000</v>
      </c>
      <c r="L32">
        <f t="shared" si="1"/>
        <v>0.19225532727846453</v>
      </c>
    </row>
    <row r="33" spans="1:12" x14ac:dyDescent="0.25">
      <c r="A33">
        <v>336611</v>
      </c>
      <c r="B33" t="s">
        <v>38</v>
      </c>
      <c r="C33">
        <v>2015</v>
      </c>
      <c r="D33" s="2">
        <v>2635769</v>
      </c>
      <c r="E33" s="2">
        <v>3646244</v>
      </c>
      <c r="F33" s="2">
        <v>8125243</v>
      </c>
      <c r="G33" s="2">
        <v>24812117</v>
      </c>
      <c r="H33" s="2">
        <v>101947</v>
      </c>
      <c r="I33" s="2">
        <v>141449</v>
      </c>
      <c r="K33" s="2">
        <f t="shared" si="0"/>
        <v>10444363</v>
      </c>
      <c r="L33">
        <f t="shared" si="1"/>
        <v>0.42093800379870849</v>
      </c>
    </row>
    <row r="34" spans="1:12" x14ac:dyDescent="0.25">
      <c r="A34">
        <v>3371</v>
      </c>
      <c r="B34" t="s">
        <v>39</v>
      </c>
      <c r="C34">
        <v>2015</v>
      </c>
      <c r="D34" s="2">
        <v>1892516</v>
      </c>
      <c r="E34" s="2">
        <v>5414749</v>
      </c>
      <c r="F34" s="2">
        <v>18326071</v>
      </c>
      <c r="G34" s="2">
        <v>38519419</v>
      </c>
      <c r="H34" s="2">
        <v>1328450</v>
      </c>
      <c r="I34" s="2">
        <v>1379491</v>
      </c>
      <c r="K34" s="2">
        <f t="shared" si="0"/>
        <v>12937124</v>
      </c>
      <c r="L34">
        <f t="shared" si="1"/>
        <v>0.33585979061626031</v>
      </c>
    </row>
    <row r="35" spans="1:12" x14ac:dyDescent="0.25">
      <c r="A35">
        <v>337127</v>
      </c>
      <c r="B35" t="s">
        <v>40</v>
      </c>
      <c r="C35">
        <v>2015</v>
      </c>
      <c r="D35" s="2">
        <v>302135</v>
      </c>
      <c r="E35" s="2">
        <v>591022</v>
      </c>
      <c r="F35" s="2">
        <v>2204702</v>
      </c>
      <c r="G35" s="2">
        <v>4868066</v>
      </c>
      <c r="H35" s="2">
        <v>117809</v>
      </c>
      <c r="I35" s="2">
        <v>125169</v>
      </c>
      <c r="K35" s="2">
        <f t="shared" si="0"/>
        <v>1777567</v>
      </c>
      <c r="L35">
        <f t="shared" ref="L35:L38" si="2">K35/G35</f>
        <v>0.36514850045171943</v>
      </c>
    </row>
    <row r="36" spans="1:12" x14ac:dyDescent="0.25">
      <c r="A36">
        <v>33721</v>
      </c>
      <c r="B36" t="s">
        <v>41</v>
      </c>
      <c r="C36">
        <v>2015</v>
      </c>
      <c r="D36" s="2">
        <v>1340158</v>
      </c>
      <c r="E36" s="2">
        <v>2788960</v>
      </c>
      <c r="F36" s="2">
        <v>11192447</v>
      </c>
      <c r="G36" s="2">
        <v>25024003</v>
      </c>
      <c r="H36" s="2">
        <v>650297</v>
      </c>
      <c r="I36" s="2">
        <v>718552</v>
      </c>
      <c r="K36" s="2">
        <f t="shared" si="0"/>
        <v>9770693</v>
      </c>
      <c r="L36">
        <f t="shared" si="2"/>
        <v>0.39045283842077544</v>
      </c>
    </row>
    <row r="37" spans="1:12" x14ac:dyDescent="0.25">
      <c r="A37">
        <v>33911</v>
      </c>
      <c r="B37" t="s">
        <v>42</v>
      </c>
      <c r="C37">
        <v>2015</v>
      </c>
      <c r="D37" s="2">
        <v>4304222</v>
      </c>
      <c r="E37" s="2">
        <v>6487058</v>
      </c>
      <c r="F37" s="2">
        <v>29383621</v>
      </c>
      <c r="G37" s="2">
        <v>88969686</v>
      </c>
      <c r="H37" s="2">
        <v>5856644</v>
      </c>
      <c r="I37" s="2">
        <v>6184295</v>
      </c>
      <c r="K37" s="2">
        <f t="shared" si="0"/>
        <v>49122436</v>
      </c>
      <c r="L37">
        <f t="shared" si="2"/>
        <v>0.5521255408274679</v>
      </c>
    </row>
    <row r="38" spans="1:12" x14ac:dyDescent="0.25">
      <c r="A38">
        <v>3399</v>
      </c>
      <c r="B38" t="s">
        <v>43</v>
      </c>
      <c r="C38">
        <v>2015</v>
      </c>
      <c r="D38" s="2">
        <v>3080274</v>
      </c>
      <c r="E38" s="2">
        <v>5975083</v>
      </c>
      <c r="F38" s="2">
        <v>27128009</v>
      </c>
      <c r="G38" s="2">
        <v>63765581</v>
      </c>
      <c r="H38" s="2">
        <v>4539891</v>
      </c>
      <c r="I38" s="2">
        <v>4799504</v>
      </c>
      <c r="K38" s="2">
        <f t="shared" si="0"/>
        <v>27841828</v>
      </c>
      <c r="L38">
        <f t="shared" si="2"/>
        <v>0.43662784159372747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2" topLeftCell="C1" activePane="topRight" state="frozen"/>
      <selection pane="topRight" activeCell="K22" sqref="K22"/>
    </sheetView>
  </sheetViews>
  <sheetFormatPr defaultRowHeight="15" x14ac:dyDescent="0.25"/>
  <cols>
    <col min="1" max="1" width="15.7109375" customWidth="1"/>
    <col min="2" max="2" width="59" bestFit="1" customWidth="1"/>
    <col min="3" max="3" width="5" bestFit="1" customWidth="1"/>
    <col min="4" max="4" width="19.7109375" customWidth="1"/>
    <col min="5" max="5" width="21.140625" customWidth="1"/>
    <col min="6" max="6" width="26.140625" customWidth="1"/>
    <col min="7" max="7" width="27.42578125" customWidth="1"/>
    <col min="8" max="8" width="26.42578125" customWidth="1"/>
    <col min="9" max="9" width="3.85546875" customWidth="1"/>
    <col min="10" max="10" width="10.140625" bestFit="1" customWidth="1"/>
    <col min="11" max="11" width="15.42578125" bestFit="1" customWidth="1"/>
  </cols>
  <sheetData>
    <row r="1" spans="1:11" s="1" customFormat="1" ht="30" customHeight="1" x14ac:dyDescent="0.25">
      <c r="A1" s="1" t="s">
        <v>1204</v>
      </c>
      <c r="B1" s="1" t="s">
        <v>8</v>
      </c>
      <c r="C1" s="1" t="s">
        <v>1</v>
      </c>
      <c r="D1" s="1" t="s">
        <v>2003</v>
      </c>
      <c r="E1" s="9" t="s">
        <v>4</v>
      </c>
      <c r="F1" s="9" t="s">
        <v>5</v>
      </c>
      <c r="G1" s="1" t="s">
        <v>6</v>
      </c>
      <c r="H1" s="1" t="s">
        <v>7</v>
      </c>
      <c r="J1" s="1" t="s">
        <v>44</v>
      </c>
      <c r="K1" s="1" t="s">
        <v>45</v>
      </c>
    </row>
    <row r="2" spans="1:11" x14ac:dyDescent="0.25">
      <c r="A2" s="10" t="s">
        <v>78</v>
      </c>
      <c r="B2" t="s">
        <v>1629</v>
      </c>
      <c r="C2" s="10" t="s">
        <v>1627</v>
      </c>
      <c r="D2" s="10" t="s">
        <v>1630</v>
      </c>
      <c r="E2" s="10" t="s">
        <v>1631</v>
      </c>
      <c r="F2" s="10" t="s">
        <v>1632</v>
      </c>
      <c r="G2" s="10" t="s">
        <v>1634</v>
      </c>
      <c r="H2" s="10" t="s">
        <v>1633</v>
      </c>
      <c r="I2" s="10"/>
      <c r="J2" s="6">
        <f>F2-(D2+E2)+(H2-G2)</f>
        <v>88978027</v>
      </c>
      <c r="K2" s="10">
        <f>J2/F2</f>
        <v>0.28049800729299013</v>
      </c>
    </row>
    <row r="3" spans="1:11" x14ac:dyDescent="0.25">
      <c r="A3" s="10" t="s">
        <v>85</v>
      </c>
      <c r="B3" t="s">
        <v>10</v>
      </c>
      <c r="C3" s="10" t="s">
        <v>1627</v>
      </c>
      <c r="D3" s="10" t="s">
        <v>1640</v>
      </c>
      <c r="E3" s="10" t="s">
        <v>1641</v>
      </c>
      <c r="F3" s="10" t="s">
        <v>1642</v>
      </c>
      <c r="G3" s="10" t="s">
        <v>1644</v>
      </c>
      <c r="H3" s="10" t="s">
        <v>1643</v>
      </c>
      <c r="I3" s="10"/>
      <c r="J3" s="6">
        <f t="shared" ref="J3:J34" si="0">F3-(D3+E3)+(H3-G3)</f>
        <v>6680695</v>
      </c>
      <c r="K3" s="10">
        <f t="shared" ref="K3:K34" si="1">J3/F3</f>
        <v>0.33737050082692621</v>
      </c>
    </row>
    <row r="4" spans="1:11" x14ac:dyDescent="0.25">
      <c r="A4" s="10" t="s">
        <v>98</v>
      </c>
      <c r="B4" t="s">
        <v>11</v>
      </c>
      <c r="C4" s="10" t="s">
        <v>1627</v>
      </c>
      <c r="D4" s="10" t="s">
        <v>1650</v>
      </c>
      <c r="E4" s="10" t="s">
        <v>1651</v>
      </c>
      <c r="F4" s="10" t="s">
        <v>1652</v>
      </c>
      <c r="G4" s="10" t="s">
        <v>1654</v>
      </c>
      <c r="H4" s="10" t="s">
        <v>1653</v>
      </c>
      <c r="I4" s="10"/>
      <c r="J4" s="6">
        <f t="shared" si="0"/>
        <v>9071332</v>
      </c>
      <c r="K4" s="10">
        <f t="shared" si="1"/>
        <v>0.25805408059145618</v>
      </c>
    </row>
    <row r="5" spans="1:11" x14ac:dyDescent="0.25">
      <c r="A5" s="10" t="s">
        <v>99</v>
      </c>
      <c r="B5" t="s">
        <v>12</v>
      </c>
      <c r="C5" s="10" t="s">
        <v>1627</v>
      </c>
      <c r="D5" s="10" t="s">
        <v>1660</v>
      </c>
      <c r="E5" s="10" t="s">
        <v>1661</v>
      </c>
      <c r="F5" s="10" t="s">
        <v>1662</v>
      </c>
      <c r="G5" s="10" t="s">
        <v>1664</v>
      </c>
      <c r="H5" s="10" t="s">
        <v>1663</v>
      </c>
      <c r="I5" s="10"/>
      <c r="J5" s="6">
        <f t="shared" si="0"/>
        <v>3849209</v>
      </c>
      <c r="K5" s="10">
        <f t="shared" si="1"/>
        <v>0.25685558306588169</v>
      </c>
    </row>
    <row r="6" spans="1:11" x14ac:dyDescent="0.25">
      <c r="A6" s="10" t="s">
        <v>106</v>
      </c>
      <c r="B6" t="s">
        <v>1670</v>
      </c>
      <c r="C6" s="10" t="s">
        <v>1627</v>
      </c>
      <c r="D6" s="10" t="s">
        <v>1671</v>
      </c>
      <c r="E6" s="10" t="s">
        <v>1672</v>
      </c>
      <c r="F6" s="10" t="s">
        <v>1673</v>
      </c>
      <c r="G6" s="10" t="s">
        <v>1675</v>
      </c>
      <c r="H6" s="10" t="s">
        <v>1674</v>
      </c>
      <c r="I6" s="10"/>
      <c r="J6" s="6">
        <f t="shared" si="0"/>
        <v>10552490</v>
      </c>
      <c r="K6" s="10">
        <f t="shared" si="1"/>
        <v>0.27629530648385381</v>
      </c>
    </row>
    <row r="7" spans="1:11" x14ac:dyDescent="0.25">
      <c r="A7" s="10" t="s">
        <v>113</v>
      </c>
      <c r="B7" t="s">
        <v>1681</v>
      </c>
      <c r="C7" s="10" t="s">
        <v>1627</v>
      </c>
      <c r="D7" s="10" t="s">
        <v>1682</v>
      </c>
      <c r="E7" s="10" t="s">
        <v>1683</v>
      </c>
      <c r="F7" s="10" t="s">
        <v>1684</v>
      </c>
      <c r="G7" s="10" t="s">
        <v>1686</v>
      </c>
      <c r="H7" s="10" t="s">
        <v>1685</v>
      </c>
      <c r="I7" s="10"/>
      <c r="J7" s="6">
        <f t="shared" si="0"/>
        <v>7031467</v>
      </c>
      <c r="K7" s="10">
        <f t="shared" si="1"/>
        <v>0.30251388649155903</v>
      </c>
    </row>
    <row r="8" spans="1:11" x14ac:dyDescent="0.25">
      <c r="A8" s="10" t="s">
        <v>120</v>
      </c>
      <c r="B8" t="s">
        <v>14</v>
      </c>
      <c r="C8" s="10" t="s">
        <v>1627</v>
      </c>
      <c r="D8" s="10" t="s">
        <v>1682</v>
      </c>
      <c r="E8" s="10" t="s">
        <v>1683</v>
      </c>
      <c r="F8" s="10" t="s">
        <v>1684</v>
      </c>
      <c r="G8" s="10" t="s">
        <v>1686</v>
      </c>
      <c r="H8" s="10" t="s">
        <v>1685</v>
      </c>
      <c r="I8" s="10"/>
      <c r="J8" s="6">
        <f t="shared" si="0"/>
        <v>7031467</v>
      </c>
      <c r="K8" s="10">
        <f t="shared" si="1"/>
        <v>0.30251388649155903</v>
      </c>
    </row>
    <row r="9" spans="1:11" x14ac:dyDescent="0.25">
      <c r="A9" s="10" t="s">
        <v>364</v>
      </c>
      <c r="B9" t="s">
        <v>365</v>
      </c>
      <c r="C9" s="10" t="s">
        <v>1627</v>
      </c>
      <c r="D9" s="10" t="s">
        <v>1692</v>
      </c>
      <c r="E9" s="10" t="s">
        <v>1693</v>
      </c>
      <c r="F9" s="10" t="s">
        <v>1694</v>
      </c>
      <c r="G9" s="10" t="s">
        <v>1696</v>
      </c>
      <c r="H9" s="10" t="s">
        <v>1695</v>
      </c>
      <c r="I9" s="10"/>
      <c r="J9" s="6">
        <f t="shared" si="0"/>
        <v>903645</v>
      </c>
      <c r="K9" s="10">
        <f t="shared" si="1"/>
        <v>0.35650838025193426</v>
      </c>
    </row>
    <row r="10" spans="1:11" x14ac:dyDescent="0.25">
      <c r="A10" s="10" t="s">
        <v>121</v>
      </c>
      <c r="B10" t="s">
        <v>15</v>
      </c>
      <c r="C10" s="10" t="s">
        <v>1627</v>
      </c>
      <c r="D10" s="10" t="s">
        <v>1702</v>
      </c>
      <c r="E10" s="10" t="s">
        <v>1703</v>
      </c>
      <c r="F10" s="10" t="s">
        <v>1704</v>
      </c>
      <c r="G10" s="10" t="s">
        <v>1706</v>
      </c>
      <c r="H10" s="10" t="s">
        <v>1705</v>
      </c>
      <c r="I10" s="10"/>
      <c r="J10" s="6">
        <f t="shared" si="0"/>
        <v>863679</v>
      </c>
      <c r="K10" s="10">
        <f t="shared" si="1"/>
        <v>0.24624584982829087</v>
      </c>
    </row>
    <row r="11" spans="1:11" x14ac:dyDescent="0.25">
      <c r="A11" s="10" t="s">
        <v>378</v>
      </c>
      <c r="B11" t="s">
        <v>16</v>
      </c>
      <c r="C11" s="10" t="s">
        <v>1627</v>
      </c>
      <c r="D11" s="10" t="s">
        <v>1712</v>
      </c>
      <c r="E11" s="10" t="s">
        <v>1713</v>
      </c>
      <c r="F11" s="10" t="s">
        <v>1714</v>
      </c>
      <c r="G11" s="10" t="s">
        <v>1716</v>
      </c>
      <c r="H11" s="10" t="s">
        <v>1715</v>
      </c>
      <c r="I11" s="10"/>
      <c r="J11" s="6">
        <f t="shared" si="0"/>
        <v>876528</v>
      </c>
      <c r="K11" s="10">
        <f t="shared" si="1"/>
        <v>0.38425065406008235</v>
      </c>
    </row>
    <row r="12" spans="1:11" x14ac:dyDescent="0.25">
      <c r="A12" s="10" t="s">
        <v>385</v>
      </c>
      <c r="B12" t="s">
        <v>1722</v>
      </c>
      <c r="C12" s="10" t="s">
        <v>1627</v>
      </c>
      <c r="D12" s="10" t="s">
        <v>1723</v>
      </c>
      <c r="E12" s="10" t="s">
        <v>1724</v>
      </c>
      <c r="F12" s="10" t="s">
        <v>1725</v>
      </c>
      <c r="G12" s="10" t="s">
        <v>1727</v>
      </c>
      <c r="H12" s="10" t="s">
        <v>1726</v>
      </c>
      <c r="I12" s="10"/>
      <c r="J12" s="6">
        <f t="shared" si="0"/>
        <v>4387613</v>
      </c>
      <c r="K12" s="10">
        <f t="shared" si="1"/>
        <v>0.29407156274216295</v>
      </c>
    </row>
    <row r="13" spans="1:11" x14ac:dyDescent="0.25">
      <c r="A13" s="10" t="s">
        <v>142</v>
      </c>
      <c r="B13" t="s">
        <v>1733</v>
      </c>
      <c r="C13" s="10" t="s">
        <v>1627</v>
      </c>
      <c r="D13" s="10" t="s">
        <v>1734</v>
      </c>
      <c r="E13" s="10" t="s">
        <v>1735</v>
      </c>
      <c r="F13" s="10" t="s">
        <v>1736</v>
      </c>
      <c r="G13" s="10" t="s">
        <v>1738</v>
      </c>
      <c r="H13" s="10" t="s">
        <v>1737</v>
      </c>
      <c r="I13" s="10"/>
      <c r="J13" s="6">
        <f t="shared" si="0"/>
        <v>11848318</v>
      </c>
      <c r="K13" s="10">
        <f t="shared" si="1"/>
        <v>0.30220515848421653</v>
      </c>
    </row>
    <row r="14" spans="1:11" x14ac:dyDescent="0.25">
      <c r="A14" s="10" t="s">
        <v>155</v>
      </c>
      <c r="B14" t="s">
        <v>19</v>
      </c>
      <c r="C14" s="10" t="s">
        <v>1627</v>
      </c>
      <c r="D14" s="10" t="s">
        <v>1744</v>
      </c>
      <c r="E14" s="10" t="s">
        <v>1745</v>
      </c>
      <c r="F14" s="10" t="s">
        <v>1746</v>
      </c>
      <c r="G14" s="10" t="s">
        <v>1748</v>
      </c>
      <c r="H14" s="10" t="s">
        <v>1747</v>
      </c>
      <c r="I14" s="10"/>
      <c r="J14" s="6">
        <f t="shared" si="0"/>
        <v>6440554</v>
      </c>
      <c r="K14" s="10">
        <f t="shared" si="1"/>
        <v>0.229230610217766</v>
      </c>
    </row>
    <row r="15" spans="1:11" x14ac:dyDescent="0.25">
      <c r="A15" s="10" t="s">
        <v>156</v>
      </c>
      <c r="B15" t="s">
        <v>1754</v>
      </c>
      <c r="C15" s="10" t="s">
        <v>1627</v>
      </c>
      <c r="D15" s="10" t="s">
        <v>1755</v>
      </c>
      <c r="E15" s="10" t="s">
        <v>1756</v>
      </c>
      <c r="F15" s="10" t="s">
        <v>1757</v>
      </c>
      <c r="G15" s="10" t="s">
        <v>1759</v>
      </c>
      <c r="H15" s="10" t="s">
        <v>1758</v>
      </c>
      <c r="I15" s="10"/>
      <c r="J15" s="6">
        <f t="shared" si="0"/>
        <v>8418868</v>
      </c>
      <c r="K15" s="10">
        <f t="shared" si="1"/>
        <v>0.20040056461524666</v>
      </c>
    </row>
    <row r="16" spans="1:11" x14ac:dyDescent="0.25">
      <c r="A16" s="10" t="s">
        <v>163</v>
      </c>
      <c r="B16" t="s">
        <v>1765</v>
      </c>
      <c r="C16" s="10" t="s">
        <v>1627</v>
      </c>
      <c r="D16" s="10" t="s">
        <v>1755</v>
      </c>
      <c r="E16" s="10" t="s">
        <v>1756</v>
      </c>
      <c r="F16" s="10" t="s">
        <v>1757</v>
      </c>
      <c r="G16" s="10" t="s">
        <v>1759</v>
      </c>
      <c r="H16" s="10" t="s">
        <v>1758</v>
      </c>
      <c r="I16" s="10"/>
      <c r="J16" s="6">
        <f t="shared" si="0"/>
        <v>8418868</v>
      </c>
      <c r="K16" s="10">
        <f t="shared" si="1"/>
        <v>0.20040056461524666</v>
      </c>
    </row>
    <row r="17" spans="1:11" x14ac:dyDescent="0.25">
      <c r="A17" s="10" t="s">
        <v>164</v>
      </c>
      <c r="B17" t="s">
        <v>411</v>
      </c>
      <c r="C17" s="10" t="s">
        <v>1627</v>
      </c>
      <c r="D17" s="10" t="s">
        <v>1766</v>
      </c>
      <c r="E17" s="10" t="s">
        <v>1767</v>
      </c>
      <c r="F17" s="10" t="s">
        <v>1768</v>
      </c>
      <c r="G17" s="10" t="s">
        <v>1770</v>
      </c>
      <c r="H17" s="10" t="s">
        <v>1769</v>
      </c>
      <c r="I17" s="10"/>
      <c r="J17" s="6">
        <f t="shared" si="0"/>
        <v>1451923</v>
      </c>
      <c r="K17" s="10">
        <f t="shared" si="1"/>
        <v>0.22111248933022359</v>
      </c>
    </row>
    <row r="18" spans="1:11" x14ac:dyDescent="0.25">
      <c r="A18" s="10" t="s">
        <v>171</v>
      </c>
      <c r="B18" t="s">
        <v>1776</v>
      </c>
      <c r="C18" s="10" t="s">
        <v>1627</v>
      </c>
      <c r="D18" s="10" t="s">
        <v>1777</v>
      </c>
      <c r="E18" s="10" t="s">
        <v>1778</v>
      </c>
      <c r="F18" s="10" t="s">
        <v>1779</v>
      </c>
      <c r="G18" s="10" t="s">
        <v>1780</v>
      </c>
      <c r="H18" s="10" t="s">
        <v>768</v>
      </c>
      <c r="I18" s="10"/>
      <c r="J18" s="6">
        <f t="shared" si="0"/>
        <v>620519</v>
      </c>
      <c r="K18" s="10">
        <f t="shared" si="1"/>
        <v>0.25299301344797104</v>
      </c>
    </row>
    <row r="19" spans="1:11" x14ac:dyDescent="0.25">
      <c r="A19" s="10" t="s">
        <v>178</v>
      </c>
      <c r="B19" t="s">
        <v>23</v>
      </c>
      <c r="C19" s="10" t="s">
        <v>1627</v>
      </c>
      <c r="D19" s="10" t="s">
        <v>1786</v>
      </c>
      <c r="E19" s="10" t="s">
        <v>1787</v>
      </c>
      <c r="F19" s="10" t="s">
        <v>1788</v>
      </c>
      <c r="G19" s="10" t="s">
        <v>1790</v>
      </c>
      <c r="H19" s="10" t="s">
        <v>1789</v>
      </c>
      <c r="I19" s="10"/>
      <c r="J19" s="6">
        <f t="shared" si="0"/>
        <v>1078281</v>
      </c>
      <c r="K19" s="10">
        <f t="shared" si="1"/>
        <v>0.32559870543321273</v>
      </c>
    </row>
    <row r="20" spans="1:11" x14ac:dyDescent="0.25">
      <c r="A20" s="10" t="s">
        <v>185</v>
      </c>
      <c r="B20" t="s">
        <v>24</v>
      </c>
      <c r="C20" s="10" t="s">
        <v>1627</v>
      </c>
      <c r="D20" s="10" t="s">
        <v>1796</v>
      </c>
      <c r="E20" s="10" t="s">
        <v>1797</v>
      </c>
      <c r="F20" s="10" t="s">
        <v>1798</v>
      </c>
      <c r="G20" s="10" t="s">
        <v>1800</v>
      </c>
      <c r="H20" s="10" t="s">
        <v>1799</v>
      </c>
      <c r="I20" s="10"/>
      <c r="J20" s="6">
        <f t="shared" si="0"/>
        <v>5268144</v>
      </c>
      <c r="K20" s="10">
        <f t="shared" si="1"/>
        <v>0.17750195868461704</v>
      </c>
    </row>
    <row r="21" spans="1:11" x14ac:dyDescent="0.25">
      <c r="A21" s="10" t="s">
        <v>192</v>
      </c>
      <c r="B21" t="s">
        <v>1806</v>
      </c>
      <c r="C21" s="10" t="s">
        <v>1627</v>
      </c>
      <c r="D21" s="10" t="s">
        <v>1807</v>
      </c>
      <c r="E21" s="10" t="s">
        <v>1808</v>
      </c>
      <c r="F21" s="10" t="s">
        <v>1809</v>
      </c>
      <c r="G21" s="10" t="s">
        <v>1811</v>
      </c>
      <c r="H21" s="10" t="s">
        <v>1810</v>
      </c>
      <c r="I21" s="10"/>
      <c r="J21" s="6">
        <f t="shared" si="0"/>
        <v>21204316</v>
      </c>
      <c r="K21" s="10">
        <f t="shared" si="1"/>
        <v>0.27054400825083136</v>
      </c>
    </row>
    <row r="22" spans="1:11" x14ac:dyDescent="0.25">
      <c r="A22" s="10" t="s">
        <v>205</v>
      </c>
      <c r="B22" t="s">
        <v>26</v>
      </c>
      <c r="C22" s="10" t="s">
        <v>1627</v>
      </c>
      <c r="D22" s="10" t="s">
        <v>1817</v>
      </c>
      <c r="E22" s="10" t="s">
        <v>1818</v>
      </c>
      <c r="F22" s="10" t="s">
        <v>1819</v>
      </c>
      <c r="G22" s="10" t="s">
        <v>1821</v>
      </c>
      <c r="H22" s="10" t="s">
        <v>1820</v>
      </c>
      <c r="I22" s="10"/>
      <c r="J22" s="6">
        <f t="shared" si="0"/>
        <v>27558927</v>
      </c>
      <c r="K22" s="10">
        <f t="shared" si="1"/>
        <v>0.40886962656183412</v>
      </c>
    </row>
    <row r="23" spans="1:11" x14ac:dyDescent="0.25">
      <c r="A23" s="10" t="s">
        <v>206</v>
      </c>
      <c r="B23" t="s">
        <v>1826</v>
      </c>
      <c r="C23" s="10" t="s">
        <v>1627</v>
      </c>
      <c r="D23" s="10" t="s">
        <v>1827</v>
      </c>
      <c r="E23" s="10" t="s">
        <v>1828</v>
      </c>
      <c r="F23" s="10" t="s">
        <v>1829</v>
      </c>
      <c r="G23" s="10" t="s">
        <v>1831</v>
      </c>
      <c r="H23" s="10" t="s">
        <v>1830</v>
      </c>
      <c r="I23" s="10"/>
      <c r="J23" s="6">
        <f t="shared" si="0"/>
        <v>28146721</v>
      </c>
      <c r="K23" s="10">
        <f t="shared" si="1"/>
        <v>0.4009810977998845</v>
      </c>
    </row>
    <row r="24" spans="1:11" x14ac:dyDescent="0.25">
      <c r="A24" s="10" t="s">
        <v>219</v>
      </c>
      <c r="B24" t="s">
        <v>1847</v>
      </c>
      <c r="C24" s="10" t="s">
        <v>1627</v>
      </c>
      <c r="D24" s="10" t="s">
        <v>1837</v>
      </c>
      <c r="E24" s="10" t="s">
        <v>1838</v>
      </c>
      <c r="F24" s="10" t="s">
        <v>1839</v>
      </c>
      <c r="G24" s="10" t="s">
        <v>1841</v>
      </c>
      <c r="H24" s="10" t="s">
        <v>1840</v>
      </c>
      <c r="I24" s="10"/>
      <c r="J24" s="6">
        <f t="shared" si="0"/>
        <v>40429045</v>
      </c>
      <c r="K24" s="10">
        <f t="shared" si="1"/>
        <v>0.33975675329349136</v>
      </c>
    </row>
    <row r="25" spans="1:11" x14ac:dyDescent="0.25">
      <c r="A25" s="10" t="s">
        <v>220</v>
      </c>
      <c r="B25" t="s">
        <v>29</v>
      </c>
      <c r="C25" s="10" t="s">
        <v>1627</v>
      </c>
      <c r="D25" s="10" t="s">
        <v>1848</v>
      </c>
      <c r="E25" s="10" t="s">
        <v>1849</v>
      </c>
      <c r="F25" s="10" t="s">
        <v>1850</v>
      </c>
      <c r="G25" s="10" t="s">
        <v>1852</v>
      </c>
      <c r="H25" s="10" t="s">
        <v>1851</v>
      </c>
      <c r="I25" s="10"/>
      <c r="J25" s="6">
        <f t="shared" si="0"/>
        <v>9382845</v>
      </c>
      <c r="K25" s="10">
        <f t="shared" si="1"/>
        <v>0.43960966814286373</v>
      </c>
    </row>
    <row r="26" spans="1:11" x14ac:dyDescent="0.25">
      <c r="A26" s="10" t="s">
        <v>227</v>
      </c>
      <c r="B26" t="s">
        <v>1858</v>
      </c>
      <c r="C26" s="10" t="s">
        <v>1627</v>
      </c>
      <c r="D26" s="10" t="s">
        <v>1859</v>
      </c>
      <c r="E26" s="10" t="s">
        <v>1860</v>
      </c>
      <c r="F26" s="10" t="s">
        <v>1861</v>
      </c>
      <c r="G26" s="10" t="s">
        <v>1863</v>
      </c>
      <c r="H26" s="10" t="s">
        <v>1862</v>
      </c>
      <c r="I26" s="10"/>
      <c r="J26" s="6">
        <f t="shared" si="0"/>
        <v>6499586</v>
      </c>
      <c r="K26" s="10">
        <f t="shared" si="1"/>
        <v>0.27157022252586172</v>
      </c>
    </row>
    <row r="27" spans="1:11" x14ac:dyDescent="0.25">
      <c r="A27" s="10" t="s">
        <v>234</v>
      </c>
      <c r="B27" t="s">
        <v>1869</v>
      </c>
      <c r="C27" s="10" t="s">
        <v>1627</v>
      </c>
      <c r="D27" s="10" t="s">
        <v>1870</v>
      </c>
      <c r="E27" s="10" t="s">
        <v>1871</v>
      </c>
      <c r="F27" s="10" t="s">
        <v>1872</v>
      </c>
      <c r="G27" s="10" t="s">
        <v>1874</v>
      </c>
      <c r="H27" s="10" t="s">
        <v>1873</v>
      </c>
      <c r="I27" s="10"/>
      <c r="J27" s="6">
        <f t="shared" si="0"/>
        <v>10216346</v>
      </c>
      <c r="K27" s="10">
        <f t="shared" si="1"/>
        <v>0.2766725768131047</v>
      </c>
    </row>
    <row r="28" spans="1:11" x14ac:dyDescent="0.25">
      <c r="A28" s="10" t="s">
        <v>241</v>
      </c>
      <c r="B28" t="s">
        <v>1880</v>
      </c>
      <c r="C28" s="10" t="s">
        <v>1627</v>
      </c>
      <c r="D28" s="10" t="s">
        <v>1881</v>
      </c>
      <c r="E28" s="10" t="s">
        <v>1882</v>
      </c>
      <c r="F28" s="10" t="s">
        <v>1883</v>
      </c>
      <c r="G28" s="10" t="s">
        <v>1885</v>
      </c>
      <c r="H28" s="10" t="s">
        <v>1884</v>
      </c>
      <c r="I28" s="10"/>
      <c r="J28" s="6">
        <f t="shared" si="0"/>
        <v>12974895</v>
      </c>
      <c r="K28" s="10">
        <f t="shared" si="1"/>
        <v>0.28532178092194049</v>
      </c>
    </row>
    <row r="29" spans="1:11" x14ac:dyDescent="0.25">
      <c r="A29" s="10" t="s">
        <v>248</v>
      </c>
      <c r="B29" t="s">
        <v>33</v>
      </c>
      <c r="C29" s="10" t="s">
        <v>1627</v>
      </c>
      <c r="D29" s="10" t="s">
        <v>1891</v>
      </c>
      <c r="E29" s="10" t="s">
        <v>1892</v>
      </c>
      <c r="F29" s="10" t="s">
        <v>1893</v>
      </c>
      <c r="G29" s="10" t="s">
        <v>1895</v>
      </c>
      <c r="H29" s="10" t="s">
        <v>1894</v>
      </c>
      <c r="I29" s="10"/>
      <c r="J29" s="6">
        <f t="shared" si="0"/>
        <v>18260655</v>
      </c>
      <c r="K29" s="10">
        <f t="shared" si="1"/>
        <v>0.19378942454543471</v>
      </c>
    </row>
    <row r="30" spans="1:11" x14ac:dyDescent="0.25">
      <c r="A30" s="10" t="s">
        <v>261</v>
      </c>
      <c r="B30" t="s">
        <v>34</v>
      </c>
      <c r="C30" s="10" t="s">
        <v>1627</v>
      </c>
      <c r="D30" s="10" t="s">
        <v>1901</v>
      </c>
      <c r="E30" s="10" t="s">
        <v>1902</v>
      </c>
      <c r="F30" s="10" t="s">
        <v>1903</v>
      </c>
      <c r="G30" s="10" t="s">
        <v>1905</v>
      </c>
      <c r="H30" s="10" t="s">
        <v>1904</v>
      </c>
      <c r="I30" s="10"/>
      <c r="J30" s="6">
        <f t="shared" si="0"/>
        <v>2955638</v>
      </c>
      <c r="K30" s="10">
        <f t="shared" si="1"/>
        <v>0.10056925221413857</v>
      </c>
    </row>
    <row r="31" spans="1:11" x14ac:dyDescent="0.25">
      <c r="A31" s="10" t="s">
        <v>262</v>
      </c>
      <c r="B31" t="s">
        <v>35</v>
      </c>
      <c r="C31" s="10" t="s">
        <v>1627</v>
      </c>
      <c r="D31" s="10" t="s">
        <v>1911</v>
      </c>
      <c r="E31" s="10" t="s">
        <v>1912</v>
      </c>
      <c r="F31" s="10" t="s">
        <v>1913</v>
      </c>
      <c r="G31" s="10" t="s">
        <v>1915</v>
      </c>
      <c r="H31" s="10" t="s">
        <v>1914</v>
      </c>
      <c r="I31" s="10"/>
      <c r="J31" s="6">
        <f t="shared" si="0"/>
        <v>1533383</v>
      </c>
      <c r="K31" s="10">
        <f t="shared" si="1"/>
        <v>0.18779159824742228</v>
      </c>
    </row>
    <row r="32" spans="1:11" x14ac:dyDescent="0.25">
      <c r="A32" s="10" t="s">
        <v>269</v>
      </c>
      <c r="B32" t="s">
        <v>36</v>
      </c>
      <c r="C32" s="10" t="s">
        <v>1627</v>
      </c>
      <c r="D32" s="10" t="s">
        <v>1921</v>
      </c>
      <c r="E32" s="10" t="s">
        <v>1922</v>
      </c>
      <c r="F32" s="10" t="s">
        <v>1923</v>
      </c>
      <c r="G32" s="10" t="s">
        <v>1925</v>
      </c>
      <c r="H32" s="10" t="s">
        <v>1924</v>
      </c>
      <c r="I32" s="10"/>
      <c r="J32" s="6">
        <f t="shared" si="0"/>
        <v>18517728</v>
      </c>
      <c r="K32" s="10">
        <f t="shared" si="1"/>
        <v>0.26758460023526348</v>
      </c>
    </row>
    <row r="33" spans="1:11" x14ac:dyDescent="0.25">
      <c r="A33" s="10" t="s">
        <v>282</v>
      </c>
      <c r="B33" t="s">
        <v>37</v>
      </c>
      <c r="C33" s="10" t="s">
        <v>1627</v>
      </c>
      <c r="D33" s="10" t="s">
        <v>1931</v>
      </c>
      <c r="E33" s="10" t="s">
        <v>1932</v>
      </c>
      <c r="F33" s="10" t="s">
        <v>1933</v>
      </c>
      <c r="G33" s="10" t="s">
        <v>1935</v>
      </c>
      <c r="H33" s="10" t="s">
        <v>1934</v>
      </c>
      <c r="I33" s="10"/>
      <c r="J33" s="6">
        <f t="shared" si="0"/>
        <v>2752631</v>
      </c>
      <c r="K33" s="10">
        <f t="shared" si="1"/>
        <v>0.22782388020270353</v>
      </c>
    </row>
    <row r="34" spans="1:11" x14ac:dyDescent="0.25">
      <c r="A34" s="10" t="s">
        <v>283</v>
      </c>
      <c r="B34" t="s">
        <v>38</v>
      </c>
      <c r="C34" s="10" t="s">
        <v>1627</v>
      </c>
      <c r="D34" s="10" t="s">
        <v>1941</v>
      </c>
      <c r="E34" s="10" t="s">
        <v>1942</v>
      </c>
      <c r="F34" s="10" t="s">
        <v>1943</v>
      </c>
      <c r="G34" s="10" t="s">
        <v>1945</v>
      </c>
      <c r="H34" s="10" t="s">
        <v>1944</v>
      </c>
      <c r="I34" s="10"/>
      <c r="J34" s="6">
        <f t="shared" si="0"/>
        <v>4234120</v>
      </c>
      <c r="K34" s="10">
        <f t="shared" si="1"/>
        <v>0.2803615913121888</v>
      </c>
    </row>
    <row r="35" spans="1:11" x14ac:dyDescent="0.25">
      <c r="A35" s="10" t="s">
        <v>290</v>
      </c>
      <c r="B35" t="s">
        <v>1951</v>
      </c>
      <c r="C35" s="10" t="s">
        <v>1627</v>
      </c>
      <c r="D35" s="10" t="s">
        <v>1952</v>
      </c>
      <c r="E35" s="10" t="s">
        <v>1953</v>
      </c>
      <c r="F35" s="10" t="s">
        <v>1954</v>
      </c>
      <c r="G35" s="10" t="s">
        <v>1956</v>
      </c>
      <c r="H35" s="10" t="s">
        <v>1955</v>
      </c>
      <c r="I35" s="10"/>
      <c r="J35" s="6">
        <f t="shared" ref="J35:J39" si="2">F35-(D35+E35)+(H35-G35)</f>
        <v>12912527</v>
      </c>
      <c r="K35" s="10">
        <f t="shared" ref="K35:K39" si="3">J35/F35</f>
        <v>0.26389161919778137</v>
      </c>
    </row>
    <row r="36" spans="1:11" x14ac:dyDescent="0.25">
      <c r="A36" s="10" t="s">
        <v>297</v>
      </c>
      <c r="B36" t="s">
        <v>40</v>
      </c>
      <c r="C36" s="10" t="s">
        <v>1627</v>
      </c>
      <c r="D36" s="10" t="s">
        <v>1962</v>
      </c>
      <c r="E36" s="10" t="s">
        <v>1963</v>
      </c>
      <c r="F36" s="10" t="s">
        <v>1964</v>
      </c>
      <c r="G36" s="10" t="s">
        <v>1966</v>
      </c>
      <c r="H36" s="10" t="s">
        <v>1965</v>
      </c>
      <c r="I36" s="10"/>
      <c r="J36" s="6">
        <f t="shared" si="2"/>
        <v>1254448</v>
      </c>
      <c r="K36" s="10">
        <f t="shared" si="3"/>
        <v>0.25827635542029143</v>
      </c>
    </row>
    <row r="37" spans="1:11" x14ac:dyDescent="0.25">
      <c r="A37" s="10" t="s">
        <v>310</v>
      </c>
      <c r="B37" t="s">
        <v>41</v>
      </c>
      <c r="C37" s="10" t="s">
        <v>1627</v>
      </c>
      <c r="D37" s="10" t="s">
        <v>1972</v>
      </c>
      <c r="E37" s="10" t="s">
        <v>1973</v>
      </c>
      <c r="F37" s="10" t="s">
        <v>1974</v>
      </c>
      <c r="G37" s="10" t="s">
        <v>1976</v>
      </c>
      <c r="H37" s="10" t="s">
        <v>1975</v>
      </c>
      <c r="I37" s="10"/>
      <c r="J37" s="6">
        <f t="shared" si="2"/>
        <v>7926526</v>
      </c>
      <c r="K37" s="10">
        <f t="shared" si="3"/>
        <v>0.30134115668396178</v>
      </c>
    </row>
    <row r="38" spans="1:11" x14ac:dyDescent="0.25">
      <c r="A38" s="10" t="s">
        <v>317</v>
      </c>
      <c r="B38" t="s">
        <v>42</v>
      </c>
      <c r="C38" s="10" t="s">
        <v>1627</v>
      </c>
      <c r="D38" s="10" t="s">
        <v>1982</v>
      </c>
      <c r="E38" s="10" t="s">
        <v>1983</v>
      </c>
      <c r="F38" s="10" t="s">
        <v>1984</v>
      </c>
      <c r="G38" s="10" t="s">
        <v>1986</v>
      </c>
      <c r="H38" s="10" t="s">
        <v>1985</v>
      </c>
      <c r="I38" s="10"/>
      <c r="J38" s="6">
        <f t="shared" si="2"/>
        <v>36280189</v>
      </c>
      <c r="K38" s="10">
        <f t="shared" si="3"/>
        <v>0.46225015783059537</v>
      </c>
    </row>
    <row r="39" spans="1:11" x14ac:dyDescent="0.25">
      <c r="A39" s="10" t="s">
        <v>318</v>
      </c>
      <c r="B39" t="s">
        <v>1992</v>
      </c>
      <c r="C39" s="10" t="s">
        <v>1627</v>
      </c>
      <c r="D39" s="10" t="s">
        <v>1993</v>
      </c>
      <c r="E39" s="10" t="s">
        <v>1994</v>
      </c>
      <c r="F39" s="10" t="s">
        <v>1995</v>
      </c>
      <c r="G39" s="10" t="s">
        <v>1997</v>
      </c>
      <c r="H39" s="10" t="s">
        <v>1996</v>
      </c>
      <c r="I39" s="10"/>
      <c r="J39" s="6">
        <f t="shared" si="2"/>
        <v>22816292</v>
      </c>
      <c r="K39" s="10">
        <f t="shared" si="3"/>
        <v>0.31691730746245561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xSplit="2" topLeftCell="C1" activePane="topRight" state="frozen"/>
      <selection pane="topRight" activeCell="K39" sqref="K39"/>
    </sheetView>
  </sheetViews>
  <sheetFormatPr defaultRowHeight="15" x14ac:dyDescent="0.25"/>
  <cols>
    <col min="1" max="1" width="15.7109375" bestFit="1" customWidth="1"/>
    <col min="2" max="2" width="59" bestFit="1" customWidth="1"/>
    <col min="3" max="3" width="5" bestFit="1" customWidth="1"/>
    <col min="4" max="4" width="20.140625" customWidth="1"/>
    <col min="5" max="5" width="23.5703125" customWidth="1"/>
    <col min="6" max="6" width="27.7109375" customWidth="1"/>
    <col min="7" max="7" width="27.42578125" customWidth="1"/>
    <col min="8" max="8" width="25.42578125" customWidth="1"/>
    <col min="9" max="9" width="3.85546875" customWidth="1"/>
    <col min="11" max="11" width="15.42578125" bestFit="1" customWidth="1"/>
  </cols>
  <sheetData>
    <row r="1" spans="1:11" s="1" customFormat="1" ht="30" customHeight="1" x14ac:dyDescent="0.25">
      <c r="A1" s="1" t="s">
        <v>1204</v>
      </c>
      <c r="B1" s="1" t="s">
        <v>8</v>
      </c>
      <c r="C1" s="1" t="s">
        <v>1</v>
      </c>
      <c r="D1" s="1" t="s">
        <v>2003</v>
      </c>
      <c r="E1" s="1" t="s">
        <v>4</v>
      </c>
      <c r="F1" s="1" t="s">
        <v>5</v>
      </c>
      <c r="G1" s="1" t="s">
        <v>6</v>
      </c>
      <c r="H1" s="1" t="s">
        <v>7</v>
      </c>
      <c r="J1" s="1" t="s">
        <v>44</v>
      </c>
      <c r="K1" s="1" t="s">
        <v>45</v>
      </c>
    </row>
    <row r="2" spans="1:11" x14ac:dyDescent="0.25">
      <c r="A2" s="10" t="s">
        <v>78</v>
      </c>
      <c r="B2" t="s">
        <v>1629</v>
      </c>
      <c r="C2" s="10" t="s">
        <v>1628</v>
      </c>
      <c r="D2" s="10" t="s">
        <v>1635</v>
      </c>
      <c r="E2" s="10" t="s">
        <v>1636</v>
      </c>
      <c r="F2" s="10" t="s">
        <v>1637</v>
      </c>
      <c r="G2" s="10" t="s">
        <v>1639</v>
      </c>
      <c r="H2" s="10" t="s">
        <v>1638</v>
      </c>
      <c r="I2" s="10"/>
      <c r="J2" s="10">
        <v>80976798</v>
      </c>
      <c r="K2" s="10">
        <v>0.27977796180695313</v>
      </c>
    </row>
    <row r="3" spans="1:11" x14ac:dyDescent="0.25">
      <c r="A3" s="10" t="s">
        <v>85</v>
      </c>
      <c r="B3" t="s">
        <v>10</v>
      </c>
      <c r="C3" s="10" t="s">
        <v>1628</v>
      </c>
      <c r="D3" s="10" t="s">
        <v>1645</v>
      </c>
      <c r="E3" s="10" t="s">
        <v>1646</v>
      </c>
      <c r="F3" s="10" t="s">
        <v>1647</v>
      </c>
      <c r="G3" s="10" t="s">
        <v>1649</v>
      </c>
      <c r="H3" s="10" t="s">
        <v>1648</v>
      </c>
      <c r="I3" s="10"/>
      <c r="J3" s="10">
        <v>6683328</v>
      </c>
      <c r="K3" s="10">
        <v>0.33227472675312181</v>
      </c>
    </row>
    <row r="4" spans="1:11" x14ac:dyDescent="0.25">
      <c r="A4" s="10" t="s">
        <v>98</v>
      </c>
      <c r="B4" t="s">
        <v>11</v>
      </c>
      <c r="C4" s="10" t="s">
        <v>1628</v>
      </c>
      <c r="D4" s="10" t="s">
        <v>1655</v>
      </c>
      <c r="E4" s="10" t="s">
        <v>1656</v>
      </c>
      <c r="F4" s="10" t="s">
        <v>1657</v>
      </c>
      <c r="G4" s="10" t="s">
        <v>1659</v>
      </c>
      <c r="H4" s="10" t="s">
        <v>1658</v>
      </c>
      <c r="I4" s="10"/>
      <c r="J4" s="10">
        <v>7536147</v>
      </c>
      <c r="K4" s="10">
        <v>0.2445241497443692</v>
      </c>
    </row>
    <row r="5" spans="1:11" x14ac:dyDescent="0.25">
      <c r="A5" s="10" t="s">
        <v>99</v>
      </c>
      <c r="B5" t="s">
        <v>12</v>
      </c>
      <c r="C5" s="10" t="s">
        <v>1628</v>
      </c>
      <c r="D5" s="10" t="s">
        <v>1665</v>
      </c>
      <c r="E5" s="10" t="s">
        <v>1666</v>
      </c>
      <c r="F5" s="10" t="s">
        <v>1667</v>
      </c>
      <c r="G5" s="10" t="s">
        <v>1669</v>
      </c>
      <c r="H5" s="10" t="s">
        <v>1668</v>
      </c>
      <c r="I5" s="10"/>
      <c r="J5" s="10">
        <v>2700870</v>
      </c>
      <c r="K5" s="10">
        <v>0.25247197949615724</v>
      </c>
    </row>
    <row r="6" spans="1:11" x14ac:dyDescent="0.25">
      <c r="A6" s="10" t="s">
        <v>106</v>
      </c>
      <c r="B6" t="s">
        <v>1670</v>
      </c>
      <c r="C6" s="10" t="s">
        <v>1628</v>
      </c>
      <c r="D6" s="10" t="s">
        <v>1676</v>
      </c>
      <c r="E6" s="10" t="s">
        <v>1677</v>
      </c>
      <c r="F6" s="10" t="s">
        <v>1678</v>
      </c>
      <c r="G6" s="10" t="s">
        <v>1680</v>
      </c>
      <c r="H6" s="10" t="s">
        <v>1679</v>
      </c>
      <c r="I6" s="10"/>
      <c r="J6" s="10">
        <v>9116159</v>
      </c>
      <c r="K6" s="10">
        <v>0.26547760440170265</v>
      </c>
    </row>
    <row r="7" spans="1:11" x14ac:dyDescent="0.25">
      <c r="A7" s="10" t="s">
        <v>113</v>
      </c>
      <c r="B7" t="s">
        <v>1681</v>
      </c>
      <c r="C7" s="10" t="s">
        <v>1628</v>
      </c>
      <c r="D7" s="10" t="s">
        <v>1687</v>
      </c>
      <c r="E7" s="10" t="s">
        <v>1688</v>
      </c>
      <c r="F7" s="10" t="s">
        <v>1689</v>
      </c>
      <c r="G7" s="10" t="s">
        <v>1691</v>
      </c>
      <c r="H7" s="10" t="s">
        <v>1690</v>
      </c>
      <c r="I7" s="10"/>
      <c r="J7" s="10">
        <v>6315822</v>
      </c>
      <c r="K7" s="10">
        <v>0.29261610899858814</v>
      </c>
    </row>
    <row r="8" spans="1:11" x14ac:dyDescent="0.25">
      <c r="A8" s="10" t="s">
        <v>120</v>
      </c>
      <c r="B8" t="s">
        <v>14</v>
      </c>
      <c r="C8" s="10" t="s">
        <v>1628</v>
      </c>
      <c r="D8" s="10" t="s">
        <v>1687</v>
      </c>
      <c r="E8" s="10" t="s">
        <v>1688</v>
      </c>
      <c r="F8" s="10" t="s">
        <v>1689</v>
      </c>
      <c r="G8" s="10" t="s">
        <v>1691</v>
      </c>
      <c r="H8" s="10" t="s">
        <v>1690</v>
      </c>
      <c r="I8" s="10"/>
      <c r="J8" s="10">
        <v>6315822</v>
      </c>
      <c r="K8" s="10">
        <v>0.29261610899858814</v>
      </c>
    </row>
    <row r="9" spans="1:11" x14ac:dyDescent="0.25">
      <c r="A9" s="10" t="s">
        <v>364</v>
      </c>
      <c r="B9" t="s">
        <v>365</v>
      </c>
      <c r="C9" s="10" t="s">
        <v>1628</v>
      </c>
      <c r="D9" s="10" t="s">
        <v>1697</v>
      </c>
      <c r="E9" s="10" t="s">
        <v>1698</v>
      </c>
      <c r="F9" s="10" t="s">
        <v>1699</v>
      </c>
      <c r="G9" s="10" t="s">
        <v>1701</v>
      </c>
      <c r="H9" s="10" t="s">
        <v>1700</v>
      </c>
      <c r="I9" s="10"/>
      <c r="J9" s="10">
        <v>877768</v>
      </c>
      <c r="K9" s="10">
        <v>0.40028748055037205</v>
      </c>
    </row>
    <row r="10" spans="1:11" x14ac:dyDescent="0.25">
      <c r="A10" s="10" t="s">
        <v>121</v>
      </c>
      <c r="B10" t="s">
        <v>15</v>
      </c>
      <c r="C10" s="10" t="s">
        <v>1628</v>
      </c>
      <c r="D10" s="10" t="s">
        <v>1707</v>
      </c>
      <c r="E10" s="10" t="s">
        <v>1708</v>
      </c>
      <c r="F10" s="10" t="s">
        <v>1709</v>
      </c>
      <c r="G10" s="10" t="s">
        <v>1711</v>
      </c>
      <c r="H10" s="10" t="s">
        <v>1710</v>
      </c>
      <c r="I10" s="10"/>
      <c r="J10" s="10">
        <v>750098</v>
      </c>
      <c r="K10" s="10">
        <v>0.23724462766473933</v>
      </c>
    </row>
    <row r="11" spans="1:11" x14ac:dyDescent="0.25">
      <c r="A11" s="10" t="s">
        <v>378</v>
      </c>
      <c r="B11" t="s">
        <v>16</v>
      </c>
      <c r="C11" s="10" t="s">
        <v>1628</v>
      </c>
      <c r="D11" s="10" t="s">
        <v>1717</v>
      </c>
      <c r="E11" s="10" t="s">
        <v>1718</v>
      </c>
      <c r="F11" s="10" t="s">
        <v>1719</v>
      </c>
      <c r="G11" s="10" t="s">
        <v>1721</v>
      </c>
      <c r="H11" s="10" t="s">
        <v>1720</v>
      </c>
      <c r="I11" s="10"/>
      <c r="J11" s="10">
        <v>856913</v>
      </c>
      <c r="K11" s="10">
        <v>0.3746624634918414</v>
      </c>
    </row>
    <row r="12" spans="1:11" x14ac:dyDescent="0.25">
      <c r="A12" s="10" t="s">
        <v>385</v>
      </c>
      <c r="B12" t="s">
        <v>1722</v>
      </c>
      <c r="C12" s="10" t="s">
        <v>1628</v>
      </c>
      <c r="D12" s="10" t="s">
        <v>1728</v>
      </c>
      <c r="E12" s="10" t="s">
        <v>1729</v>
      </c>
      <c r="F12" s="10" t="s">
        <v>1730</v>
      </c>
      <c r="G12" s="10" t="s">
        <v>1732</v>
      </c>
      <c r="H12" s="10" t="s">
        <v>1731</v>
      </c>
      <c r="I12" s="10"/>
      <c r="J12" s="10">
        <v>3831042</v>
      </c>
      <c r="K12" s="10">
        <v>0.27477884884488712</v>
      </c>
    </row>
    <row r="13" spans="1:11" x14ac:dyDescent="0.25">
      <c r="A13" s="10" t="s">
        <v>142</v>
      </c>
      <c r="B13" t="s">
        <v>1733</v>
      </c>
      <c r="C13" s="10" t="s">
        <v>1628</v>
      </c>
      <c r="D13" s="10" t="s">
        <v>1739</v>
      </c>
      <c r="E13" s="10" t="s">
        <v>1740</v>
      </c>
      <c r="F13" s="10" t="s">
        <v>1741</v>
      </c>
      <c r="G13" s="10" t="s">
        <v>1743</v>
      </c>
      <c r="H13" s="10" t="s">
        <v>1742</v>
      </c>
      <c r="I13" s="10"/>
      <c r="J13" s="10">
        <v>10912176</v>
      </c>
      <c r="K13" s="10">
        <v>0.28799546224439593</v>
      </c>
    </row>
    <row r="14" spans="1:11" x14ac:dyDescent="0.25">
      <c r="A14" s="10" t="s">
        <v>155</v>
      </c>
      <c r="B14" t="s">
        <v>19</v>
      </c>
      <c r="C14" s="10" t="s">
        <v>1628</v>
      </c>
      <c r="D14" s="10" t="s">
        <v>1749</v>
      </c>
      <c r="E14" s="10" t="s">
        <v>1750</v>
      </c>
      <c r="F14" s="10" t="s">
        <v>1751</v>
      </c>
      <c r="G14" s="10" t="s">
        <v>1753</v>
      </c>
      <c r="H14" s="10" t="s">
        <v>1752</v>
      </c>
      <c r="I14" s="10"/>
      <c r="J14" s="10">
        <v>6562625</v>
      </c>
      <c r="K14" s="10">
        <v>0.2424779148855733</v>
      </c>
    </row>
    <row r="15" spans="1:11" x14ac:dyDescent="0.25">
      <c r="A15" s="10" t="s">
        <v>156</v>
      </c>
      <c r="B15" t="s">
        <v>1754</v>
      </c>
      <c r="C15" s="10" t="s">
        <v>1628</v>
      </c>
      <c r="D15" s="10" t="s">
        <v>1760</v>
      </c>
      <c r="E15" s="10" t="s">
        <v>1761</v>
      </c>
      <c r="F15" s="10" t="s">
        <v>1762</v>
      </c>
      <c r="G15" s="10" t="s">
        <v>1764</v>
      </c>
      <c r="H15" s="10" t="s">
        <v>1763</v>
      </c>
      <c r="I15" s="10"/>
      <c r="J15" s="10">
        <v>8029135</v>
      </c>
      <c r="K15" s="10">
        <v>0.20281936661251251</v>
      </c>
    </row>
    <row r="16" spans="1:11" x14ac:dyDescent="0.25">
      <c r="A16" s="10" t="s">
        <v>163</v>
      </c>
      <c r="B16" t="s">
        <v>1765</v>
      </c>
      <c r="C16" s="10" t="s">
        <v>1628</v>
      </c>
      <c r="D16" s="10" t="s">
        <v>1760</v>
      </c>
      <c r="E16" s="10" t="s">
        <v>1761</v>
      </c>
      <c r="F16" s="10" t="s">
        <v>1762</v>
      </c>
      <c r="G16" s="10" t="s">
        <v>1764</v>
      </c>
      <c r="H16" s="10" t="s">
        <v>1763</v>
      </c>
      <c r="I16" s="10"/>
      <c r="J16" s="10">
        <v>8029135</v>
      </c>
      <c r="K16" s="10">
        <v>0.20281936661251251</v>
      </c>
    </row>
    <row r="17" spans="1:11" x14ac:dyDescent="0.25">
      <c r="A17" s="10" t="s">
        <v>164</v>
      </c>
      <c r="B17" t="s">
        <v>411</v>
      </c>
      <c r="C17" s="10" t="s">
        <v>1628</v>
      </c>
      <c r="D17" s="10" t="s">
        <v>1771</v>
      </c>
      <c r="E17" s="10" t="s">
        <v>1772</v>
      </c>
      <c r="F17" s="10" t="s">
        <v>1773</v>
      </c>
      <c r="G17" s="10" t="s">
        <v>1775</v>
      </c>
      <c r="H17" s="10" t="s">
        <v>1774</v>
      </c>
      <c r="I17" s="10"/>
      <c r="J17" s="10">
        <v>1824336</v>
      </c>
      <c r="K17" s="10">
        <v>0.26978742182190091</v>
      </c>
    </row>
    <row r="18" spans="1:11" x14ac:dyDescent="0.25">
      <c r="A18" s="10" t="s">
        <v>171</v>
      </c>
      <c r="B18" t="s">
        <v>1776</v>
      </c>
      <c r="C18" s="10" t="s">
        <v>1628</v>
      </c>
      <c r="D18" s="10" t="s">
        <v>1781</v>
      </c>
      <c r="E18" s="10" t="s">
        <v>1782</v>
      </c>
      <c r="F18" s="10" t="s">
        <v>1783</v>
      </c>
      <c r="G18" s="10" t="s">
        <v>1785</v>
      </c>
      <c r="H18" s="10" t="s">
        <v>1784</v>
      </c>
      <c r="I18" s="10"/>
      <c r="J18" s="10">
        <v>481190</v>
      </c>
      <c r="K18" s="10">
        <v>0.22680214118491027</v>
      </c>
    </row>
    <row r="19" spans="1:11" x14ac:dyDescent="0.25">
      <c r="A19" s="10" t="s">
        <v>178</v>
      </c>
      <c r="B19" t="s">
        <v>23</v>
      </c>
      <c r="C19" s="10" t="s">
        <v>1628</v>
      </c>
      <c r="D19" s="10" t="s">
        <v>1791</v>
      </c>
      <c r="E19" s="10" t="s">
        <v>1792</v>
      </c>
      <c r="F19" s="10" t="s">
        <v>1793</v>
      </c>
      <c r="G19" s="10" t="s">
        <v>1795</v>
      </c>
      <c r="H19" s="10" t="s">
        <v>1794</v>
      </c>
      <c r="I19" s="10"/>
      <c r="J19" s="10">
        <v>1020012</v>
      </c>
      <c r="K19" s="10">
        <v>0.3231319864590283</v>
      </c>
    </row>
    <row r="20" spans="1:11" x14ac:dyDescent="0.25">
      <c r="A20" s="10" t="s">
        <v>185</v>
      </c>
      <c r="B20" t="s">
        <v>24</v>
      </c>
      <c r="C20" s="10" t="s">
        <v>1628</v>
      </c>
      <c r="D20" s="10" t="s">
        <v>1801</v>
      </c>
      <c r="E20" s="10" t="s">
        <v>1802</v>
      </c>
      <c r="F20" s="10" t="s">
        <v>1803</v>
      </c>
      <c r="G20" s="10" t="s">
        <v>1805</v>
      </c>
      <c r="H20" s="10" t="s">
        <v>1804</v>
      </c>
      <c r="I20" s="10"/>
      <c r="J20" s="10">
        <v>4703597</v>
      </c>
      <c r="K20" s="10">
        <v>0.1707467032971022</v>
      </c>
    </row>
    <row r="21" spans="1:11" x14ac:dyDescent="0.25">
      <c r="A21" s="10" t="s">
        <v>192</v>
      </c>
      <c r="B21" t="s">
        <v>1806</v>
      </c>
      <c r="C21" s="10" t="s">
        <v>1628</v>
      </c>
      <c r="D21" s="10" t="s">
        <v>1812</v>
      </c>
      <c r="E21" s="10" t="s">
        <v>1813</v>
      </c>
      <c r="F21" s="10" t="s">
        <v>1814</v>
      </c>
      <c r="G21" s="10" t="s">
        <v>1816</v>
      </c>
      <c r="H21" s="10" t="s">
        <v>1815</v>
      </c>
      <c r="I21" s="10"/>
      <c r="J21" s="10">
        <v>19266386</v>
      </c>
      <c r="K21" s="10">
        <v>0.26507968941251847</v>
      </c>
    </row>
    <row r="22" spans="1:11" x14ac:dyDescent="0.25">
      <c r="A22" s="10" t="s">
        <v>205</v>
      </c>
      <c r="B22" t="s">
        <v>26</v>
      </c>
      <c r="C22" s="10" t="s">
        <v>1628</v>
      </c>
      <c r="D22" s="10" t="s">
        <v>1822</v>
      </c>
      <c r="E22" s="10" t="s">
        <v>1823</v>
      </c>
      <c r="F22" s="10" t="s">
        <v>1824</v>
      </c>
      <c r="G22" s="10" t="s">
        <v>639</v>
      </c>
      <c r="H22" s="10" t="s">
        <v>1825</v>
      </c>
      <c r="I22" s="10"/>
      <c r="J22" s="10">
        <v>26187839</v>
      </c>
      <c r="K22" s="10">
        <v>0.40285992616701916</v>
      </c>
    </row>
    <row r="23" spans="1:11" x14ac:dyDescent="0.25">
      <c r="A23" s="10" t="s">
        <v>206</v>
      </c>
      <c r="B23" t="s">
        <v>1826</v>
      </c>
      <c r="C23" s="10" t="s">
        <v>1628</v>
      </c>
      <c r="D23" s="10" t="s">
        <v>1832</v>
      </c>
      <c r="E23" s="10" t="s">
        <v>1833</v>
      </c>
      <c r="F23" s="10" t="s">
        <v>1834</v>
      </c>
      <c r="G23" s="10" t="s">
        <v>1836</v>
      </c>
      <c r="H23" s="10" t="s">
        <v>1835</v>
      </c>
      <c r="I23" s="10"/>
      <c r="J23" s="10">
        <v>21254793</v>
      </c>
      <c r="K23" s="10">
        <v>0.36077589009778421</v>
      </c>
    </row>
    <row r="24" spans="1:11" x14ac:dyDescent="0.25">
      <c r="A24" s="10" t="s">
        <v>219</v>
      </c>
      <c r="B24" t="s">
        <v>1847</v>
      </c>
      <c r="C24" s="10" t="s">
        <v>1628</v>
      </c>
      <c r="D24" s="10" t="s">
        <v>1842</v>
      </c>
      <c r="E24" s="10" t="s">
        <v>1843</v>
      </c>
      <c r="F24" s="10" t="s">
        <v>1844</v>
      </c>
      <c r="G24" s="10" t="s">
        <v>1846</v>
      </c>
      <c r="H24" s="10" t="s">
        <v>1845</v>
      </c>
      <c r="I24" s="10"/>
      <c r="J24" s="10">
        <v>40286750</v>
      </c>
      <c r="K24" s="10">
        <v>0.35975370251606981</v>
      </c>
    </row>
    <row r="25" spans="1:11" x14ac:dyDescent="0.25">
      <c r="A25" s="10" t="s">
        <v>220</v>
      </c>
      <c r="B25" t="s">
        <v>29</v>
      </c>
      <c r="C25" s="10" t="s">
        <v>1628</v>
      </c>
      <c r="D25" s="10" t="s">
        <v>1853</v>
      </c>
      <c r="E25" s="10" t="s">
        <v>1854</v>
      </c>
      <c r="F25" s="10" t="s">
        <v>1855</v>
      </c>
      <c r="G25" s="10" t="s">
        <v>1857</v>
      </c>
      <c r="H25" s="10" t="s">
        <v>1856</v>
      </c>
      <c r="I25" s="10"/>
      <c r="J25" s="10">
        <v>9827160</v>
      </c>
      <c r="K25" s="10">
        <v>0.48062269140901537</v>
      </c>
    </row>
    <row r="26" spans="1:11" x14ac:dyDescent="0.25">
      <c r="A26" s="10" t="s">
        <v>227</v>
      </c>
      <c r="B26" t="s">
        <v>1858</v>
      </c>
      <c r="C26" s="10" t="s">
        <v>1628</v>
      </c>
      <c r="D26" s="10" t="s">
        <v>1864</v>
      </c>
      <c r="E26" s="10" t="s">
        <v>1865</v>
      </c>
      <c r="F26" s="10" t="s">
        <v>1866</v>
      </c>
      <c r="G26" s="10" t="s">
        <v>1868</v>
      </c>
      <c r="H26" s="10" t="s">
        <v>1867</v>
      </c>
      <c r="I26" s="10"/>
      <c r="J26" s="10">
        <v>6687370</v>
      </c>
      <c r="K26" s="10">
        <v>0.27256362206944595</v>
      </c>
    </row>
    <row r="27" spans="1:11" x14ac:dyDescent="0.25">
      <c r="A27" s="10" t="s">
        <v>234</v>
      </c>
      <c r="B27" t="s">
        <v>1869</v>
      </c>
      <c r="C27" s="10" t="s">
        <v>1628</v>
      </c>
      <c r="D27" s="10" t="s">
        <v>1875</v>
      </c>
      <c r="E27" s="10" t="s">
        <v>1876</v>
      </c>
      <c r="F27" s="10" t="s">
        <v>1877</v>
      </c>
      <c r="G27" s="10" t="s">
        <v>1879</v>
      </c>
      <c r="H27" s="10" t="s">
        <v>1878</v>
      </c>
      <c r="I27" s="10"/>
      <c r="J27" s="10">
        <v>9251794</v>
      </c>
      <c r="K27" s="10">
        <v>0.27147968732426014</v>
      </c>
    </row>
    <row r="28" spans="1:11" x14ac:dyDescent="0.25">
      <c r="A28" s="10" t="s">
        <v>241</v>
      </c>
      <c r="B28" t="s">
        <v>1880</v>
      </c>
      <c r="C28" s="10" t="s">
        <v>1628</v>
      </c>
      <c r="D28" s="10" t="s">
        <v>1886</v>
      </c>
      <c r="E28" s="10" t="s">
        <v>1887</v>
      </c>
      <c r="F28" s="10" t="s">
        <v>1888</v>
      </c>
      <c r="G28" s="10" t="s">
        <v>1890</v>
      </c>
      <c r="H28" s="10" t="s">
        <v>1889</v>
      </c>
      <c r="I28" s="10"/>
      <c r="J28" s="10">
        <v>11775229</v>
      </c>
      <c r="K28" s="10">
        <v>0.28969128931594035</v>
      </c>
    </row>
    <row r="29" spans="1:11" x14ac:dyDescent="0.25">
      <c r="A29" s="10" t="s">
        <v>248</v>
      </c>
      <c r="B29" t="s">
        <v>33</v>
      </c>
      <c r="C29" s="10" t="s">
        <v>1628</v>
      </c>
      <c r="D29" s="10" t="s">
        <v>1896</v>
      </c>
      <c r="E29" s="10" t="s">
        <v>1897</v>
      </c>
      <c r="F29" s="10" t="s">
        <v>1898</v>
      </c>
      <c r="G29" s="10" t="s">
        <v>1900</v>
      </c>
      <c r="H29" s="10" t="s">
        <v>1899</v>
      </c>
      <c r="I29" s="10"/>
      <c r="J29" s="10">
        <v>16957294</v>
      </c>
      <c r="K29" s="10">
        <v>0.19189850407541584</v>
      </c>
    </row>
    <row r="30" spans="1:11" x14ac:dyDescent="0.25">
      <c r="A30" s="10" t="s">
        <v>261</v>
      </c>
      <c r="B30" t="s">
        <v>34</v>
      </c>
      <c r="C30" s="10" t="s">
        <v>1628</v>
      </c>
      <c r="D30" s="10" t="s">
        <v>1906</v>
      </c>
      <c r="E30" s="10" t="s">
        <v>1907</v>
      </c>
      <c r="F30" s="10" t="s">
        <v>1908</v>
      </c>
      <c r="G30" s="10" t="s">
        <v>1910</v>
      </c>
      <c r="H30" s="10" t="s">
        <v>1909</v>
      </c>
      <c r="I30" s="10"/>
      <c r="J30" s="10">
        <v>1720564</v>
      </c>
      <c r="K30" s="10">
        <v>6.6573854956810827E-2</v>
      </c>
    </row>
    <row r="31" spans="1:11" x14ac:dyDescent="0.25">
      <c r="A31" s="10" t="s">
        <v>262</v>
      </c>
      <c r="B31" t="s">
        <v>35</v>
      </c>
      <c r="C31" s="10" t="s">
        <v>1628</v>
      </c>
      <c r="D31" s="10" t="s">
        <v>1916</v>
      </c>
      <c r="E31" s="10" t="s">
        <v>1917</v>
      </c>
      <c r="F31" s="10" t="s">
        <v>1918</v>
      </c>
      <c r="G31" s="10" t="s">
        <v>1920</v>
      </c>
      <c r="H31" s="10" t="s">
        <v>1919</v>
      </c>
      <c r="I31" s="10"/>
      <c r="J31" s="10">
        <v>1006791</v>
      </c>
      <c r="K31" s="10">
        <v>0.14090982824046866</v>
      </c>
    </row>
    <row r="32" spans="1:11" x14ac:dyDescent="0.25">
      <c r="A32" s="10" t="s">
        <v>269</v>
      </c>
      <c r="B32" t="s">
        <v>36</v>
      </c>
      <c r="C32" s="10" t="s">
        <v>1628</v>
      </c>
      <c r="D32" s="10" t="s">
        <v>1926</v>
      </c>
      <c r="E32" s="10" t="s">
        <v>1927</v>
      </c>
      <c r="F32" s="10" t="s">
        <v>1928</v>
      </c>
      <c r="G32" s="10" t="s">
        <v>1930</v>
      </c>
      <c r="H32" s="10" t="s">
        <v>1929</v>
      </c>
      <c r="I32" s="10"/>
      <c r="J32" s="10">
        <v>15963418</v>
      </c>
      <c r="K32" s="10">
        <v>0.24701858173885852</v>
      </c>
    </row>
    <row r="33" spans="1:11" x14ac:dyDescent="0.25">
      <c r="A33" s="10" t="s">
        <v>282</v>
      </c>
      <c r="B33" t="s">
        <v>37</v>
      </c>
      <c r="C33" s="10" t="s">
        <v>1628</v>
      </c>
      <c r="D33" s="10" t="s">
        <v>1936</v>
      </c>
      <c r="E33" s="10" t="s">
        <v>1937</v>
      </c>
      <c r="F33" s="10" t="s">
        <v>1938</v>
      </c>
      <c r="G33" s="10" t="s">
        <v>1940</v>
      </c>
      <c r="H33" s="10" t="s">
        <v>1939</v>
      </c>
      <c r="I33" s="10"/>
      <c r="J33" s="10">
        <v>2135035</v>
      </c>
      <c r="K33" s="10">
        <v>0.20401028921209366</v>
      </c>
    </row>
    <row r="34" spans="1:11" x14ac:dyDescent="0.25">
      <c r="A34" s="10" t="s">
        <v>283</v>
      </c>
      <c r="B34" t="s">
        <v>38</v>
      </c>
      <c r="C34" s="10" t="s">
        <v>1628</v>
      </c>
      <c r="D34" s="10" t="s">
        <v>1946</v>
      </c>
      <c r="E34" s="10" t="s">
        <v>1947</v>
      </c>
      <c r="F34" s="10" t="s">
        <v>1948</v>
      </c>
      <c r="G34" s="10" t="s">
        <v>1950</v>
      </c>
      <c r="H34" s="10" t="s">
        <v>1949</v>
      </c>
      <c r="I34" s="10"/>
      <c r="J34" s="10">
        <v>3698065</v>
      </c>
      <c r="K34" s="10">
        <v>0.26059392949430304</v>
      </c>
    </row>
    <row r="35" spans="1:11" x14ac:dyDescent="0.25">
      <c r="A35" s="10" t="s">
        <v>290</v>
      </c>
      <c r="B35" t="s">
        <v>1951</v>
      </c>
      <c r="C35" s="10" t="s">
        <v>1628</v>
      </c>
      <c r="D35" s="10" t="s">
        <v>1957</v>
      </c>
      <c r="E35" s="10" t="s">
        <v>1958</v>
      </c>
      <c r="F35" s="10" t="s">
        <v>1959</v>
      </c>
      <c r="G35" s="10" t="s">
        <v>1961</v>
      </c>
      <c r="H35" s="10" t="s">
        <v>1960</v>
      </c>
      <c r="I35" s="10"/>
      <c r="J35" s="10">
        <v>13327871</v>
      </c>
      <c r="K35" s="10">
        <v>0.27570355457888918</v>
      </c>
    </row>
    <row r="36" spans="1:11" x14ac:dyDescent="0.25">
      <c r="A36" s="10" t="s">
        <v>297</v>
      </c>
      <c r="B36" t="s">
        <v>40</v>
      </c>
      <c r="C36" s="10" t="s">
        <v>1628</v>
      </c>
      <c r="D36" s="10" t="s">
        <v>1967</v>
      </c>
      <c r="E36" s="10" t="s">
        <v>1968</v>
      </c>
      <c r="F36" s="10" t="s">
        <v>1969</v>
      </c>
      <c r="G36" s="10" t="s">
        <v>1971</v>
      </c>
      <c r="H36" s="10" t="s">
        <v>1970</v>
      </c>
      <c r="I36" s="10"/>
      <c r="J36" s="10">
        <v>1278927</v>
      </c>
      <c r="K36" s="10">
        <v>0.26585608153994961</v>
      </c>
    </row>
    <row r="37" spans="1:11" x14ac:dyDescent="0.25">
      <c r="A37" s="10" t="s">
        <v>310</v>
      </c>
      <c r="B37" t="s">
        <v>41</v>
      </c>
      <c r="C37" s="10" t="s">
        <v>1628</v>
      </c>
      <c r="D37" s="10" t="s">
        <v>1977</v>
      </c>
      <c r="E37" s="10" t="s">
        <v>1978</v>
      </c>
      <c r="F37" s="10" t="s">
        <v>1979</v>
      </c>
      <c r="G37" s="10" t="s">
        <v>1981</v>
      </c>
      <c r="H37" s="10" t="s">
        <v>1980</v>
      </c>
      <c r="I37" s="10"/>
      <c r="J37" s="10">
        <v>8442112</v>
      </c>
      <c r="K37" s="10">
        <v>0.32430250053425458</v>
      </c>
    </row>
    <row r="38" spans="1:11" x14ac:dyDescent="0.25">
      <c r="A38" s="10" t="s">
        <v>317</v>
      </c>
      <c r="B38" t="s">
        <v>42</v>
      </c>
      <c r="C38" s="10" t="s">
        <v>1628</v>
      </c>
      <c r="D38" s="10" t="s">
        <v>1987</v>
      </c>
      <c r="E38" s="10" t="s">
        <v>1988</v>
      </c>
      <c r="F38" s="10" t="s">
        <v>1989</v>
      </c>
      <c r="G38" s="10" t="s">
        <v>1991</v>
      </c>
      <c r="H38" s="10" t="s">
        <v>1990</v>
      </c>
      <c r="I38" s="10"/>
      <c r="J38" s="10">
        <v>34515468</v>
      </c>
      <c r="K38" s="10">
        <v>0.46502291010099328</v>
      </c>
    </row>
    <row r="39" spans="1:11" x14ac:dyDescent="0.25">
      <c r="A39" s="10" t="s">
        <v>318</v>
      </c>
      <c r="B39" t="s">
        <v>1992</v>
      </c>
      <c r="C39" s="10" t="s">
        <v>1628</v>
      </c>
      <c r="D39" s="10" t="s">
        <v>1998</v>
      </c>
      <c r="E39" s="10" t="s">
        <v>1999</v>
      </c>
      <c r="F39" s="10" t="s">
        <v>2000</v>
      </c>
      <c r="G39" s="10" t="s">
        <v>2002</v>
      </c>
      <c r="H39" s="10" t="s">
        <v>2001</v>
      </c>
      <c r="I39" s="10"/>
      <c r="J39" s="10">
        <v>22156559</v>
      </c>
      <c r="K39" s="10">
        <v>0.32323242417341147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workbookViewId="0">
      <selection activeCell="Q5" sqref="Q5"/>
    </sheetView>
  </sheetViews>
  <sheetFormatPr defaultRowHeight="15" x14ac:dyDescent="0.25"/>
  <cols>
    <col min="1" max="3" width="15.7109375" bestFit="1" customWidth="1"/>
    <col min="4" max="4" width="43.7109375" bestFit="1" customWidth="1"/>
  </cols>
  <sheetData>
    <row r="1" spans="1:19" x14ac:dyDescent="0.25">
      <c r="A1" s="3" t="s">
        <v>0</v>
      </c>
      <c r="B1" s="3" t="s">
        <v>325</v>
      </c>
      <c r="C1" s="3" t="s">
        <v>1204</v>
      </c>
      <c r="D1" s="3" t="s">
        <v>46</v>
      </c>
      <c r="E1" s="3">
        <v>2015</v>
      </c>
      <c r="F1" s="3">
        <v>2014</v>
      </c>
      <c r="G1" s="3">
        <v>2013</v>
      </c>
      <c r="H1" s="3">
        <v>2012</v>
      </c>
      <c r="I1" s="3">
        <v>2011</v>
      </c>
      <c r="J1" s="3">
        <v>2010</v>
      </c>
      <c r="K1" s="3">
        <v>2009</v>
      </c>
      <c r="L1" s="3">
        <v>2008</v>
      </c>
      <c r="M1" s="3">
        <v>2007</v>
      </c>
      <c r="N1" s="3">
        <v>2006</v>
      </c>
      <c r="O1" s="3">
        <v>2005</v>
      </c>
      <c r="Q1" s="3" t="s">
        <v>1205</v>
      </c>
    </row>
    <row r="2" spans="1:19" x14ac:dyDescent="0.25">
      <c r="A2">
        <v>33411</v>
      </c>
      <c r="B2">
        <v>33411</v>
      </c>
      <c r="C2" s="8">
        <v>33411</v>
      </c>
      <c r="D2" t="s">
        <v>47</v>
      </c>
      <c r="E2" s="7">
        <f>'2015'!L21</f>
        <v>0.41971835488077702</v>
      </c>
      <c r="F2" s="7">
        <f>'2014'!L21</f>
        <v>0.43188316934839083</v>
      </c>
      <c r="G2" s="7">
        <f>'2013'!L21</f>
        <v>0.44714106272169019</v>
      </c>
      <c r="H2" s="7">
        <f>'2012'!L21</f>
        <v>0.41431703385442031</v>
      </c>
      <c r="I2" s="7">
        <f>'2011'!L22</f>
        <v>0.38074227694727253</v>
      </c>
      <c r="J2" s="7">
        <f>'2010'!L22</f>
        <v>0.47844735826155788</v>
      </c>
      <c r="K2" s="7">
        <f>'2009'!L22</f>
        <v>0.44440928374261857</v>
      </c>
      <c r="L2" s="7">
        <f>'2008'!L22</f>
        <v>0.52377797192440145</v>
      </c>
      <c r="M2" s="7">
        <f>'2007'!L22</f>
        <v>0.47480056619089483</v>
      </c>
      <c r="N2" s="7">
        <f>'2006'!K22</f>
        <v>0.40886962656183412</v>
      </c>
      <c r="O2" s="7">
        <f>'2005'!K22</f>
        <v>0.40285992616701916</v>
      </c>
      <c r="Q2" s="7">
        <f>AVERAGE(E2:O2)</f>
        <v>0.4388151482364433</v>
      </c>
      <c r="S2" s="7"/>
    </row>
    <row r="3" spans="1:19" x14ac:dyDescent="0.25">
      <c r="A3">
        <v>3342</v>
      </c>
      <c r="B3">
        <v>3342</v>
      </c>
      <c r="C3" s="8">
        <v>3342</v>
      </c>
      <c r="D3" t="s">
        <v>48</v>
      </c>
      <c r="E3" s="7">
        <f>'2015'!L22</f>
        <v>0.43378217702965233</v>
      </c>
      <c r="F3" s="7">
        <f>'2014'!L22</f>
        <v>0.43460458828647275</v>
      </c>
      <c r="G3" s="7">
        <f>'2013'!L22</f>
        <v>0.37802367115292546</v>
      </c>
      <c r="H3" s="7">
        <f>'2012'!L22</f>
        <v>0.34045208957875972</v>
      </c>
      <c r="I3" s="7">
        <f>'2011'!L23</f>
        <v>0.34891739766948271</v>
      </c>
      <c r="J3" s="7">
        <f>'2010'!L23</f>
        <v>0.40924514394680012</v>
      </c>
      <c r="K3" s="7">
        <f>'2009'!L23</f>
        <v>0.45144179951320162</v>
      </c>
      <c r="L3" s="7">
        <f>'2008'!L23</f>
        <v>0.45382507069695383</v>
      </c>
      <c r="M3" s="7">
        <f>'2007'!L23</f>
        <v>0.48070060939117853</v>
      </c>
      <c r="N3" s="7">
        <f>'2006'!K23</f>
        <v>0.4009810977998845</v>
      </c>
      <c r="O3" s="7">
        <f>'2005'!K23</f>
        <v>0.36077589009778421</v>
      </c>
      <c r="Q3" s="7">
        <f t="shared" ref="Q3:Q31" si="0">AVERAGE(E3:O3)</f>
        <v>0.40843177592391783</v>
      </c>
      <c r="S3" s="7"/>
    </row>
    <row r="4" spans="1:19" x14ac:dyDescent="0.25">
      <c r="A4">
        <v>334510</v>
      </c>
      <c r="B4">
        <v>334510</v>
      </c>
      <c r="C4" s="8">
        <v>334510</v>
      </c>
      <c r="D4" t="s">
        <v>49</v>
      </c>
      <c r="E4" s="7">
        <f>'2015'!L24</f>
        <v>0.50412472354697613</v>
      </c>
      <c r="F4" s="7">
        <f>'2014'!L24</f>
        <v>0.54133800634952145</v>
      </c>
      <c r="G4" s="7">
        <f>'2013'!L24</f>
        <v>0.56203923845234149</v>
      </c>
      <c r="H4" s="7">
        <f>'2012'!L24</f>
        <v>0.55896218402446751</v>
      </c>
      <c r="I4" s="7">
        <f>'2011'!L25</f>
        <v>0.54267046387729501</v>
      </c>
      <c r="J4" s="7">
        <f>'2010'!L25</f>
        <v>0.54363696080679924</v>
      </c>
      <c r="K4" s="7">
        <f>'2009'!L25</f>
        <v>0.55609579366091455</v>
      </c>
      <c r="L4" s="7">
        <f>'2008'!L25</f>
        <v>0.57692711981279077</v>
      </c>
      <c r="M4" s="7">
        <f>'2007'!L25</f>
        <v>0.58347522019826636</v>
      </c>
      <c r="N4" s="7">
        <f>'2006'!K25</f>
        <v>0.43960966814286373</v>
      </c>
      <c r="O4" s="7">
        <f>'2005'!K25</f>
        <v>0.48062269140901537</v>
      </c>
      <c r="Q4" s="7">
        <f t="shared" si="0"/>
        <v>0.53540927911647751</v>
      </c>
      <c r="S4" s="7"/>
    </row>
    <row r="5" spans="1:19" x14ac:dyDescent="0.25">
      <c r="A5">
        <v>33911</v>
      </c>
      <c r="B5">
        <v>33911</v>
      </c>
      <c r="C5" s="8">
        <v>33911</v>
      </c>
      <c r="D5" t="s">
        <v>50</v>
      </c>
      <c r="E5" s="7">
        <f>'2015'!L37</f>
        <v>0.5521255408274679</v>
      </c>
      <c r="F5" s="7">
        <f>'2014'!L37</f>
        <v>0.55535255861402466</v>
      </c>
      <c r="G5" s="7">
        <f>'2013'!L37</f>
        <v>0.55507572560225149</v>
      </c>
      <c r="H5" s="7">
        <f>'2012'!L37</f>
        <v>0.55021954732297707</v>
      </c>
      <c r="I5" s="7">
        <f>'2011'!L38</f>
        <v>0.56683923279863824</v>
      </c>
      <c r="J5" s="7">
        <f>'2010'!L38</f>
        <v>0.59318054606549531</v>
      </c>
      <c r="K5" s="7">
        <f>'2009'!L38</f>
        <v>0.58536237022137505</v>
      </c>
      <c r="L5" s="7">
        <f>'2008'!L38</f>
        <v>0.58610227065778697</v>
      </c>
      <c r="M5" s="7">
        <f>'2007'!L38</f>
        <v>0.56183856051695324</v>
      </c>
      <c r="N5" s="7">
        <f>'2006'!K38</f>
        <v>0.46225015783059537</v>
      </c>
      <c r="O5" s="7">
        <f>'2005'!K38</f>
        <v>0.46502291010099328</v>
      </c>
      <c r="Q5" s="7">
        <f t="shared" si="0"/>
        <v>0.54848812914168721</v>
      </c>
      <c r="S5" s="7"/>
    </row>
    <row r="6" spans="1:19" x14ac:dyDescent="0.25">
      <c r="A6">
        <v>33451</v>
      </c>
      <c r="B6">
        <v>33451</v>
      </c>
      <c r="C6" s="8">
        <v>33451</v>
      </c>
      <c r="D6" t="s">
        <v>51</v>
      </c>
      <c r="E6" s="7">
        <f>'2015'!L23</f>
        <v>0.49960923094979853</v>
      </c>
      <c r="F6" s="7">
        <f>'2014'!L23</f>
        <v>0.51630308706101358</v>
      </c>
      <c r="G6" s="7">
        <f>'2013'!L23</f>
        <v>0.50900523393391961</v>
      </c>
      <c r="H6" s="7">
        <f>'2012'!L23</f>
        <v>0.51289574311859043</v>
      </c>
      <c r="I6" s="7">
        <f>'2011'!L24</f>
        <v>0.49683014938264647</v>
      </c>
      <c r="J6" s="7">
        <f>'2010'!L24</f>
        <v>0.50243016315908962</v>
      </c>
      <c r="K6" s="7">
        <f>'2009'!L24</f>
        <v>0.51036525862533422</v>
      </c>
      <c r="L6" s="7">
        <f>'2008'!L24</f>
        <v>0.50947283582377012</v>
      </c>
      <c r="M6" s="7">
        <f>'2007'!L24</f>
        <v>0.51450920307566106</v>
      </c>
      <c r="N6" s="7">
        <f>'2006'!K24</f>
        <v>0.33975675329349136</v>
      </c>
      <c r="O6" s="7">
        <f>'2005'!K24</f>
        <v>0.35975370251606981</v>
      </c>
      <c r="Q6" s="7">
        <f t="shared" si="0"/>
        <v>0.47917557826721674</v>
      </c>
      <c r="S6" s="7"/>
    </row>
    <row r="7" spans="1:19" x14ac:dyDescent="0.25">
      <c r="A7">
        <v>333316</v>
      </c>
      <c r="B7">
        <v>333315</v>
      </c>
      <c r="C7" s="8">
        <v>333315</v>
      </c>
      <c r="D7" t="s">
        <v>52</v>
      </c>
      <c r="E7" s="7">
        <f>'2015'!L10</f>
        <v>0.45765042233286835</v>
      </c>
      <c r="F7" s="7">
        <f>'2014'!L10</f>
        <v>0.48058995879532157</v>
      </c>
      <c r="G7" s="7">
        <f>'2013'!L10</f>
        <v>0.33610588704073363</v>
      </c>
      <c r="H7" s="7">
        <f>'2012'!L10</f>
        <v>0.30828695229565189</v>
      </c>
      <c r="I7" s="7">
        <f>'2011'!L11</f>
        <v>0.32686648297062737</v>
      </c>
      <c r="J7" s="7">
        <f>'2010'!L11</f>
        <v>0.44934671385418834</v>
      </c>
      <c r="K7" s="7">
        <f>'2009'!L11</f>
        <v>0.44372846122729809</v>
      </c>
      <c r="L7" s="7">
        <f>'2008'!L11</f>
        <v>0.50013412107561062</v>
      </c>
      <c r="M7" s="7">
        <f>'2007'!L11</f>
        <v>0.46712587321757343</v>
      </c>
      <c r="N7" s="7">
        <f>'2006'!K11</f>
        <v>0.38425065406008235</v>
      </c>
      <c r="O7" s="7">
        <f>'2005'!K11</f>
        <v>0.3746624634918414</v>
      </c>
      <c r="Q7" s="7">
        <f t="shared" si="0"/>
        <v>0.41170436276016337</v>
      </c>
      <c r="S7" s="7"/>
    </row>
    <row r="8" spans="1:19" x14ac:dyDescent="0.25">
      <c r="A8">
        <v>333318</v>
      </c>
      <c r="B8">
        <v>333313</v>
      </c>
      <c r="C8" s="8">
        <v>333313</v>
      </c>
      <c r="D8" t="s">
        <v>53</v>
      </c>
      <c r="E8" s="7">
        <f>'2015'!L11</f>
        <v>0.45045974853654791</v>
      </c>
      <c r="F8" s="7">
        <f>'2014'!L11</f>
        <v>0.44562877535445455</v>
      </c>
      <c r="G8" s="7">
        <f>'2013'!L11</f>
        <v>0.37421522569635368</v>
      </c>
      <c r="H8" s="7">
        <f>'2012'!L11</f>
        <v>0.3941551426556969</v>
      </c>
      <c r="I8" s="7">
        <f>'2011'!L9</f>
        <v>0.3273900467255062</v>
      </c>
      <c r="J8" s="7">
        <f>'2010'!L9</f>
        <v>0.45204036198313385</v>
      </c>
      <c r="K8" s="7">
        <f>'2009'!L9</f>
        <v>0.50148022856922492</v>
      </c>
      <c r="L8" s="7">
        <f>'2008'!L9</f>
        <v>0.47102465978016261</v>
      </c>
      <c r="M8" s="7">
        <f>'2007'!L9</f>
        <v>0.44100299138439991</v>
      </c>
      <c r="N8" s="7">
        <f>'2006'!K9</f>
        <v>0.35650838025193426</v>
      </c>
      <c r="O8" s="7">
        <f>'2005'!K9</f>
        <v>0.40028748055037205</v>
      </c>
      <c r="Q8" s="7">
        <f t="shared" si="0"/>
        <v>0.4194720946807079</v>
      </c>
      <c r="S8" s="7"/>
    </row>
    <row r="9" spans="1:19" x14ac:dyDescent="0.25">
      <c r="A9" s="4">
        <v>332</v>
      </c>
      <c r="B9">
        <v>332</v>
      </c>
      <c r="C9" s="8">
        <v>332</v>
      </c>
      <c r="D9" t="s">
        <v>54</v>
      </c>
      <c r="E9" s="7">
        <f>'2015'!L2</f>
        <v>0.35221630488035216</v>
      </c>
      <c r="F9" s="7">
        <f>'2014'!L2</f>
        <v>0.35579018816584007</v>
      </c>
      <c r="G9" s="7">
        <f>'2013'!L2</f>
        <v>0.35275674302650556</v>
      </c>
      <c r="H9" s="7">
        <f>'2012'!L2</f>
        <v>0.350404536126941</v>
      </c>
      <c r="I9" s="7">
        <f>'2011'!L2</f>
        <v>0.35371576567200835</v>
      </c>
      <c r="J9" s="7">
        <f>'2010'!L2</f>
        <v>0.35483232455416219</v>
      </c>
      <c r="K9" s="7">
        <f>'2009'!L2</f>
        <v>0.35123168227176854</v>
      </c>
      <c r="L9" s="7">
        <f>'2008'!L2</f>
        <v>0.35102794324068887</v>
      </c>
      <c r="M9" s="7">
        <f>'2007'!L2</f>
        <v>0.352404184618824</v>
      </c>
      <c r="N9" s="7">
        <f>'2006'!K2</f>
        <v>0.28049800729299013</v>
      </c>
      <c r="O9" s="7">
        <f>'2005'!K2</f>
        <v>0.27977796180695313</v>
      </c>
      <c r="Q9" s="7">
        <f t="shared" si="0"/>
        <v>0.33951414924154855</v>
      </c>
      <c r="S9" s="7"/>
    </row>
    <row r="10" spans="1:19" x14ac:dyDescent="0.25">
      <c r="A10">
        <v>333611</v>
      </c>
      <c r="B10">
        <v>333611</v>
      </c>
      <c r="C10" s="8">
        <v>333611</v>
      </c>
      <c r="D10" t="s">
        <v>55</v>
      </c>
      <c r="E10" s="7">
        <f>'2015'!L16</f>
        <v>0.3811229237772486</v>
      </c>
      <c r="F10" s="7">
        <f>'2014'!L16</f>
        <v>0.31611481617302167</v>
      </c>
      <c r="G10" s="7">
        <f>'2013'!L16</f>
        <v>0.32337493128858613</v>
      </c>
      <c r="H10" s="7">
        <f>'2012'!L16</f>
        <v>0.31393485864818627</v>
      </c>
      <c r="I10" s="7">
        <f>'2011'!L17</f>
        <v>0.2613767551080392</v>
      </c>
      <c r="J10" s="7">
        <f>'2010'!L17</f>
        <v>0.27868561007096687</v>
      </c>
      <c r="K10" s="7">
        <f>'2009'!L17</f>
        <v>0.25454411461250481</v>
      </c>
      <c r="L10" s="7">
        <f>'2008'!L17</f>
        <v>0.30409683104339663</v>
      </c>
      <c r="M10" s="7">
        <f>'2007'!L17</f>
        <v>0.29919676426133979</v>
      </c>
      <c r="N10" s="7">
        <f>'2006'!K17</f>
        <v>0.22111248933022359</v>
      </c>
      <c r="O10" s="7">
        <f>'2005'!K17</f>
        <v>0.26978742182190091</v>
      </c>
      <c r="Q10" s="7">
        <f t="shared" si="0"/>
        <v>0.29303159237594678</v>
      </c>
      <c r="S10" s="7"/>
    </row>
    <row r="11" spans="1:19" x14ac:dyDescent="0.25">
      <c r="A11">
        <v>333618</v>
      </c>
      <c r="B11">
        <v>333618</v>
      </c>
      <c r="C11" s="8">
        <v>333618</v>
      </c>
      <c r="D11" t="s">
        <v>56</v>
      </c>
      <c r="E11" s="7">
        <f>'2015'!L19</f>
        <v>0.30166558652379871</v>
      </c>
      <c r="F11" s="7">
        <f>'2014'!L19</f>
        <v>0.2905370484442622</v>
      </c>
      <c r="G11" s="7">
        <f>'2013'!L19</f>
        <v>0.27589965786527237</v>
      </c>
      <c r="H11" s="7">
        <f>'2012'!L19</f>
        <v>0.27854059051185326</v>
      </c>
      <c r="I11" s="7">
        <f>'2011'!L20</f>
        <v>0.28177039808835791</v>
      </c>
      <c r="J11" s="7">
        <f>'2010'!L20</f>
        <v>0.25350951335266636</v>
      </c>
      <c r="K11" s="7">
        <f>'2009'!L20</f>
        <v>0.20816444002042575</v>
      </c>
      <c r="L11" s="7">
        <f>'2008'!L20</f>
        <v>0.22315114422584914</v>
      </c>
      <c r="M11" s="7">
        <f>'2007'!L20</f>
        <v>0.22461764002381113</v>
      </c>
      <c r="N11" s="7">
        <f>'2006'!K20</f>
        <v>0.17750195868461704</v>
      </c>
      <c r="O11" s="7">
        <f>'2005'!K20</f>
        <v>0.1707467032971022</v>
      </c>
      <c r="Q11" s="7">
        <f t="shared" si="0"/>
        <v>0.2441913346398196</v>
      </c>
      <c r="S11" s="7"/>
    </row>
    <row r="12" spans="1:19" x14ac:dyDescent="0.25">
      <c r="A12">
        <v>33351</v>
      </c>
      <c r="B12">
        <v>33351</v>
      </c>
      <c r="C12" s="8">
        <v>33351</v>
      </c>
      <c r="D12" t="s">
        <v>57</v>
      </c>
      <c r="E12" s="7">
        <f>'2015'!L13</f>
        <v>0.37088848766150084</v>
      </c>
      <c r="F12" s="7">
        <f>'2014'!L13</f>
        <v>0.37303715885994837</v>
      </c>
      <c r="G12" s="7">
        <f>'2013'!L13</f>
        <v>0.35480813211002954</v>
      </c>
      <c r="H12" s="7">
        <f>'2012'!L13</f>
        <v>0.35583025454693495</v>
      </c>
      <c r="I12" s="7">
        <f>'2011'!L14</f>
        <v>0.35910873329682924</v>
      </c>
      <c r="J12" s="7">
        <f>'2010'!L14</f>
        <v>0.34886601826520114</v>
      </c>
      <c r="K12" s="7">
        <f>'2009'!L14</f>
        <v>0.32120767326683419</v>
      </c>
      <c r="L12" s="7">
        <f>'2008'!L14</f>
        <v>0.34594183168608511</v>
      </c>
      <c r="M12" s="7">
        <f>'2007'!L14</f>
        <v>0.34625646520824366</v>
      </c>
      <c r="N12" s="7">
        <f>'2006'!K14</f>
        <v>0.229230610217766</v>
      </c>
      <c r="O12" s="7">
        <f>'2005'!K14</f>
        <v>0.2424779148855733</v>
      </c>
      <c r="Q12" s="7">
        <f t="shared" si="0"/>
        <v>0.33160484363681331</v>
      </c>
      <c r="S12" s="7"/>
    </row>
    <row r="13" spans="1:19" x14ac:dyDescent="0.25">
      <c r="A13">
        <v>3332</v>
      </c>
      <c r="B13">
        <v>3332</v>
      </c>
      <c r="C13" s="8">
        <v>3332</v>
      </c>
      <c r="D13" t="s">
        <v>58</v>
      </c>
      <c r="E13" s="7">
        <f>'2015'!L6</f>
        <v>0.40788219183275537</v>
      </c>
      <c r="F13" s="7">
        <f>'2014'!L6</f>
        <v>0.40507383300493693</v>
      </c>
      <c r="G13" s="7">
        <f>'2013'!L6</f>
        <v>0.40440066958729526</v>
      </c>
      <c r="H13" s="7">
        <f>'2012'!L6</f>
        <v>0.40960137632763771</v>
      </c>
      <c r="I13" s="7">
        <f>'2011'!L6</f>
        <v>0.41695937694428542</v>
      </c>
      <c r="J13" s="7">
        <f>'2010'!L6</f>
        <v>0.40453487336401556</v>
      </c>
      <c r="K13" s="7">
        <f>'2009'!L6</f>
        <v>0.3327207255236771</v>
      </c>
      <c r="L13" s="7">
        <f>'2008'!L6</f>
        <v>0.38557114713530249</v>
      </c>
      <c r="M13" s="7">
        <f>'2007'!L6</f>
        <v>0.40662898898576538</v>
      </c>
      <c r="N13" s="7">
        <f>'2006'!K6</f>
        <v>0.27629530648385381</v>
      </c>
      <c r="O13" s="7">
        <f>'2005'!K6</f>
        <v>0.26547760440170265</v>
      </c>
      <c r="Q13" s="7">
        <f t="shared" si="0"/>
        <v>0.37410419032647529</v>
      </c>
      <c r="S13" s="7"/>
    </row>
    <row r="14" spans="1:19" x14ac:dyDescent="0.25">
      <c r="A14">
        <v>3339</v>
      </c>
      <c r="B14">
        <v>3339</v>
      </c>
      <c r="C14" s="8">
        <v>3339</v>
      </c>
      <c r="D14" t="s">
        <v>59</v>
      </c>
      <c r="E14" s="7">
        <f>'2015'!L20</f>
        <v>0.36581406704413166</v>
      </c>
      <c r="F14" s="7">
        <f>'2014'!L20</f>
        <v>0.37906835883772799</v>
      </c>
      <c r="G14" s="7">
        <f>'2013'!L20</f>
        <v>0.36622340512973212</v>
      </c>
      <c r="H14" s="7">
        <f>'2012'!L20</f>
        <v>0.36341365978532747</v>
      </c>
      <c r="I14" s="7">
        <f>'2011'!L21</f>
        <v>0.38360724124882967</v>
      </c>
      <c r="J14" s="7">
        <f>'2010'!L21</f>
        <v>0.36690724010567155</v>
      </c>
      <c r="K14" s="7">
        <f>'2009'!L21</f>
        <v>0.37748650646868315</v>
      </c>
      <c r="L14" s="7">
        <f>'2008'!L21</f>
        <v>0.3636342621595598</v>
      </c>
      <c r="M14" s="7">
        <f>'2007'!L21</f>
        <v>0.36274859062292103</v>
      </c>
      <c r="N14" s="7">
        <f>'2006'!K21</f>
        <v>0.27054400825083136</v>
      </c>
      <c r="O14" s="7">
        <f>'2005'!K21</f>
        <v>0.26507968941251847</v>
      </c>
      <c r="Q14" s="7">
        <f t="shared" si="0"/>
        <v>0.35132063900599403</v>
      </c>
      <c r="S14" s="7"/>
    </row>
    <row r="15" spans="1:19" x14ac:dyDescent="0.25">
      <c r="A15">
        <v>3353</v>
      </c>
      <c r="B15">
        <v>3353</v>
      </c>
      <c r="C15" s="8">
        <v>3353</v>
      </c>
      <c r="D15" t="s">
        <v>60</v>
      </c>
      <c r="E15" s="7">
        <f>'2015'!L26</f>
        <v>0.3541086994242611</v>
      </c>
      <c r="F15" s="7">
        <f>'2014'!L26</f>
        <v>0.36858885528438379</v>
      </c>
      <c r="G15" s="7">
        <f>'2013'!L26</f>
        <v>0.36688853260988741</v>
      </c>
      <c r="H15" s="7">
        <f>'2012'!L26</f>
        <v>0.35637269721955078</v>
      </c>
      <c r="I15" s="7">
        <f>'2011'!L27</f>
        <v>0.38062698691130831</v>
      </c>
      <c r="J15" s="7">
        <f>'2010'!L27</f>
        <v>0.38211882703631356</v>
      </c>
      <c r="K15" s="7">
        <f>'2009'!L27</f>
        <v>0.37089058405961639</v>
      </c>
      <c r="L15" s="7">
        <f>'2008'!L27</f>
        <v>0.36396230365773596</v>
      </c>
      <c r="M15" s="7">
        <f>'2007'!L27</f>
        <v>0.3622024588437725</v>
      </c>
      <c r="N15" s="7">
        <f>'2006'!K27</f>
        <v>0.2766725768131047</v>
      </c>
      <c r="O15" s="7">
        <f>'2005'!K27</f>
        <v>0.27147968732426014</v>
      </c>
      <c r="Q15" s="7">
        <f t="shared" si="0"/>
        <v>0.35035565538038138</v>
      </c>
      <c r="S15" s="7"/>
    </row>
    <row r="16" spans="1:19" x14ac:dyDescent="0.25">
      <c r="A16" s="5" t="s">
        <v>1203</v>
      </c>
      <c r="B16" s="5" t="s">
        <v>1203</v>
      </c>
      <c r="C16" s="10" t="s">
        <v>1203</v>
      </c>
      <c r="D16" t="s">
        <v>61</v>
      </c>
      <c r="E16" s="7">
        <f>AVERAGE('2015'!L29,'2015'!L30)</f>
        <v>0.16944397915756632</v>
      </c>
      <c r="F16" s="7">
        <f>AVERAGE('2014'!L29,'2014'!L30)</f>
        <v>0.16289660032788469</v>
      </c>
      <c r="G16" s="7">
        <f>AVERAGE('2013'!L29,'2013'!L30)</f>
        <v>0.16727519071301394</v>
      </c>
      <c r="H16" s="7">
        <f>AVERAGE('2012'!L29,'2012'!L30)</f>
        <v>0.16302549382222437</v>
      </c>
      <c r="I16" s="7">
        <f>AVERAGE('2011'!L30,'2011'!L31)</f>
        <v>0.16618680674351083</v>
      </c>
      <c r="J16" s="7">
        <f>AVERAGE('2010'!L30,'2010'!L31)</f>
        <v>0.20359705084667359</v>
      </c>
      <c r="K16" s="7">
        <f>AVERAGE('2009'!L30,'2009'!L31)</f>
        <v>0.1628185669811891</v>
      </c>
      <c r="L16" s="7">
        <f>AVERAGE('2008'!L30,'2008'!L31)</f>
        <v>0.15426607057804251</v>
      </c>
      <c r="M16" s="7">
        <f>AVERAGE('2007'!L30,'2007'!L31)</f>
        <v>0.17849589385131276</v>
      </c>
      <c r="N16" s="7">
        <f>AVERAGE('2006'!K30,'2006'!K31)</f>
        <v>0.14418042523078042</v>
      </c>
      <c r="O16" s="7">
        <f>AVERAGE('2005'!K30,'2005'!K31)</f>
        <v>0.10374184159863975</v>
      </c>
      <c r="Q16" s="7">
        <f t="shared" si="0"/>
        <v>0.16144799271371257</v>
      </c>
      <c r="S16" s="7"/>
    </row>
    <row r="17" spans="1:19" x14ac:dyDescent="0.25">
      <c r="A17">
        <v>336111</v>
      </c>
      <c r="B17">
        <v>336111</v>
      </c>
      <c r="C17" s="8">
        <v>336111</v>
      </c>
      <c r="D17" t="s">
        <v>62</v>
      </c>
      <c r="E17" s="7">
        <f>'2015'!L28</f>
        <v>0.13645688713538981</v>
      </c>
      <c r="F17" s="7">
        <f>'2014'!L28</f>
        <v>0.16037394449620695</v>
      </c>
      <c r="G17" s="7">
        <f>'2013'!L28</f>
        <v>0.14939531886738416</v>
      </c>
      <c r="H17" s="7">
        <f>'2012'!L28</f>
        <v>0.15518778226628346</v>
      </c>
      <c r="I17" s="7">
        <f>'2011'!L29</f>
        <v>0.19975206421285496</v>
      </c>
      <c r="J17" s="7">
        <f>'2010'!L29</f>
        <v>0.21584135568071317</v>
      </c>
      <c r="K17" s="7">
        <f>'2009'!L29</f>
        <v>0.16798527199944918</v>
      </c>
      <c r="L17" s="7">
        <f>'2008'!L29</f>
        <v>0.15623216023677472</v>
      </c>
      <c r="M17" s="7">
        <f>'2007'!L29</f>
        <v>0.17600858141573589</v>
      </c>
      <c r="N17" s="7">
        <f>'2006'!K29</f>
        <v>0.19378942454543471</v>
      </c>
      <c r="O17" s="7">
        <f>'2005'!K29</f>
        <v>0.19189850407541584</v>
      </c>
      <c r="Q17" s="7">
        <f t="shared" si="0"/>
        <v>0.1729928449937857</v>
      </c>
      <c r="S17" s="7"/>
    </row>
    <row r="18" spans="1:19" x14ac:dyDescent="0.25">
      <c r="A18">
        <v>336411</v>
      </c>
      <c r="B18">
        <v>336411</v>
      </c>
      <c r="C18" s="8">
        <v>336411</v>
      </c>
      <c r="D18" t="s">
        <v>63</v>
      </c>
      <c r="E18" s="7">
        <f>'2015'!L31</f>
        <v>0.35265579205572656</v>
      </c>
      <c r="F18" s="7">
        <f>'2014'!L31</f>
        <v>0.38906870426504198</v>
      </c>
      <c r="G18" s="7">
        <f>'2013'!L31</f>
        <v>0.35143816182221022</v>
      </c>
      <c r="H18" s="7">
        <f>'2012'!L31</f>
        <v>0.35945541721714852</v>
      </c>
      <c r="I18" s="7">
        <f>'2011'!L32</f>
        <v>0.38709667835277933</v>
      </c>
      <c r="J18" s="7">
        <f>'2010'!L32</f>
        <v>0.34875331563627082</v>
      </c>
      <c r="K18" s="7">
        <f>'2009'!L32</f>
        <v>0.33351096811448344</v>
      </c>
      <c r="L18" s="7">
        <f>'2008'!L32</f>
        <v>0.34548422472813606</v>
      </c>
      <c r="M18" s="7">
        <f>'2007'!L32</f>
        <v>0.34939411145405352</v>
      </c>
      <c r="N18" s="7">
        <f>'2006'!K32</f>
        <v>0.26758460023526348</v>
      </c>
      <c r="O18" s="7">
        <f>'2005'!K32</f>
        <v>0.24701858173885852</v>
      </c>
      <c r="Q18" s="7">
        <f t="shared" si="0"/>
        <v>0.33922368687454296</v>
      </c>
      <c r="S18" s="7"/>
    </row>
    <row r="19" spans="1:19" x14ac:dyDescent="0.25">
      <c r="A19">
        <v>336611</v>
      </c>
      <c r="B19">
        <v>336611</v>
      </c>
      <c r="C19" s="8">
        <v>336611</v>
      </c>
      <c r="D19" t="s">
        <v>64</v>
      </c>
      <c r="E19" s="7">
        <f>'2015'!L33</f>
        <v>0.42093800379870849</v>
      </c>
      <c r="F19" s="7">
        <f>'2014'!L33</f>
        <v>0.41035768189368138</v>
      </c>
      <c r="G19" s="7">
        <f>'2013'!L33</f>
        <v>0.44162703539104398</v>
      </c>
      <c r="H19" s="7">
        <f>'2012'!L33</f>
        <v>0.44380818456150928</v>
      </c>
      <c r="I19" s="7">
        <f>'2011'!L34</f>
        <v>0.45145997380786518</v>
      </c>
      <c r="J19" s="7">
        <f>'2010'!L34</f>
        <v>0.43420935138862321</v>
      </c>
      <c r="K19" s="7">
        <f>'2009'!L34</f>
        <v>0.41204942746099305</v>
      </c>
      <c r="L19" s="7">
        <f>'2008'!L34</f>
        <v>0.38499066379120933</v>
      </c>
      <c r="M19" s="7">
        <f>'2007'!L34</f>
        <v>0.37535829714407332</v>
      </c>
      <c r="N19" s="7">
        <f>'2006'!K34</f>
        <v>0.2803615913121888</v>
      </c>
      <c r="O19" s="7">
        <f>'2005'!K34</f>
        <v>0.26059392949430304</v>
      </c>
      <c r="Q19" s="7">
        <f t="shared" si="0"/>
        <v>0.3923412854585635</v>
      </c>
      <c r="S19" s="7"/>
    </row>
    <row r="20" spans="1:19" x14ac:dyDescent="0.25">
      <c r="A20">
        <v>336510</v>
      </c>
      <c r="B20">
        <v>336510</v>
      </c>
      <c r="C20" s="8">
        <v>336510</v>
      </c>
      <c r="D20" t="s">
        <v>65</v>
      </c>
      <c r="E20" s="7">
        <f>'2015'!L32</f>
        <v>0.19225532727846453</v>
      </c>
      <c r="F20" s="7">
        <f>'2014'!L32</f>
        <v>0.21495941187582107</v>
      </c>
      <c r="G20" s="7">
        <f>'2013'!L32</f>
        <v>0.23875703125483236</v>
      </c>
      <c r="H20" s="7">
        <f>'2012'!L32</f>
        <v>0.22130743488212895</v>
      </c>
      <c r="I20" s="7">
        <f>'2011'!L33</f>
        <v>0.28021262449207052</v>
      </c>
      <c r="J20" s="7">
        <f>'2010'!L33</f>
        <v>0.28862840647814592</v>
      </c>
      <c r="K20" s="7">
        <f>'2009'!L33</f>
        <v>0.26031059775887122</v>
      </c>
      <c r="L20" s="7">
        <f>'2008'!L33</f>
        <v>0.21850727503935846</v>
      </c>
      <c r="M20" s="7">
        <f>'2007'!L33</f>
        <v>0.23080293610179381</v>
      </c>
      <c r="N20" s="7">
        <f>'2006'!K33</f>
        <v>0.22782388020270353</v>
      </c>
      <c r="O20" s="7">
        <f>'2005'!K33</f>
        <v>0.20401028921209366</v>
      </c>
      <c r="Q20" s="7">
        <f t="shared" si="0"/>
        <v>0.23432501950693493</v>
      </c>
      <c r="S20" s="7"/>
    </row>
    <row r="21" spans="1:19" x14ac:dyDescent="0.25">
      <c r="A21">
        <v>3371</v>
      </c>
      <c r="B21">
        <v>3371</v>
      </c>
      <c r="C21" s="8">
        <v>3371</v>
      </c>
      <c r="D21" t="s">
        <v>66</v>
      </c>
      <c r="E21" s="7">
        <f>'2015'!L34</f>
        <v>0.33585979061626031</v>
      </c>
      <c r="F21" s="7">
        <f>'2014'!L34</f>
        <v>0.31919319476047969</v>
      </c>
      <c r="G21" s="7">
        <f>'2013'!L34</f>
        <v>0.32248233692439571</v>
      </c>
      <c r="H21" s="7">
        <f>'2012'!L34</f>
        <v>0.32161327088002856</v>
      </c>
      <c r="I21" s="7">
        <f>'2011'!L35</f>
        <v>0.31986882422740104</v>
      </c>
      <c r="J21" s="7">
        <f>'2010'!L35</f>
        <v>0.31245232072176971</v>
      </c>
      <c r="K21" s="7">
        <f>'2009'!L35</f>
        <v>0.31430021951613152</v>
      </c>
      <c r="L21" s="7">
        <f>'2008'!L35</f>
        <v>0.34456312062443029</v>
      </c>
      <c r="M21" s="7">
        <f>'2007'!L35</f>
        <v>0.32471506851525278</v>
      </c>
      <c r="N21" s="7">
        <f>'2006'!K35</f>
        <v>0.26389161919778137</v>
      </c>
      <c r="O21" s="7">
        <f>'2005'!K35</f>
        <v>0.27570355457888918</v>
      </c>
      <c r="Q21" s="7">
        <f t="shared" si="0"/>
        <v>0.31405848368752909</v>
      </c>
      <c r="S21" s="7"/>
    </row>
    <row r="22" spans="1:19" x14ac:dyDescent="0.25">
      <c r="A22">
        <v>33721</v>
      </c>
      <c r="B22">
        <v>33721</v>
      </c>
      <c r="C22" s="8">
        <v>33721</v>
      </c>
      <c r="D22" t="s">
        <v>67</v>
      </c>
      <c r="E22" s="7">
        <f>'2015'!L36</f>
        <v>0.39045283842077544</v>
      </c>
      <c r="F22" s="7">
        <f>'2014'!L36</f>
        <v>0.38288168349449769</v>
      </c>
      <c r="G22" s="7">
        <f>'2013'!L36</f>
        <v>0.40045778914212216</v>
      </c>
      <c r="H22" s="7">
        <f>'2012'!L36</f>
        <v>0.40793329382880411</v>
      </c>
      <c r="I22" s="7">
        <f>'2011'!L37</f>
        <v>0.35234522483461617</v>
      </c>
      <c r="J22" s="7">
        <f>'2010'!L37</f>
        <v>0.37128202948765121</v>
      </c>
      <c r="K22" s="7">
        <f>'2009'!L37</f>
        <v>0.38743815604908349</v>
      </c>
      <c r="L22" s="7">
        <f>'2008'!L37</f>
        <v>0.39793732500159423</v>
      </c>
      <c r="M22" s="7">
        <f>'2007'!L37</f>
        <v>0.39976013201937188</v>
      </c>
      <c r="N22" s="7">
        <f>'2006'!K37</f>
        <v>0.30134115668396178</v>
      </c>
      <c r="O22" s="7">
        <f>'2005'!K37</f>
        <v>0.32430250053425458</v>
      </c>
      <c r="Q22" s="7">
        <f t="shared" si="0"/>
        <v>0.37419382995424844</v>
      </c>
      <c r="S22" s="7"/>
    </row>
    <row r="23" spans="1:19" x14ac:dyDescent="0.25">
      <c r="A23">
        <v>333111</v>
      </c>
      <c r="B23">
        <v>333111</v>
      </c>
      <c r="C23" s="8">
        <v>333111</v>
      </c>
      <c r="D23" t="s">
        <v>68</v>
      </c>
      <c r="E23" s="7">
        <f>'2015'!L3</f>
        <v>0.40368490076709207</v>
      </c>
      <c r="F23" s="7">
        <f>'2014'!L3</f>
        <v>0.34443720980515863</v>
      </c>
      <c r="G23" s="7">
        <f>'2013'!L3</f>
        <v>0.37036112221688916</v>
      </c>
      <c r="H23" s="7">
        <f>'2012'!L3</f>
        <v>0.27404308618942302</v>
      </c>
      <c r="I23" s="7">
        <f>'2011'!L3</f>
        <v>0.30559772428658671</v>
      </c>
      <c r="J23" s="7">
        <f>'2010'!L3</f>
        <v>0.39017310997263899</v>
      </c>
      <c r="K23" s="7">
        <f>'2009'!L3</f>
        <v>0.36410373490884373</v>
      </c>
      <c r="L23" s="7">
        <f>'2008'!L3</f>
        <v>0.35013743237037398</v>
      </c>
      <c r="M23" s="7">
        <f>'2007'!L3</f>
        <v>0.36439743019019988</v>
      </c>
      <c r="N23" s="7">
        <f>'2006'!K3</f>
        <v>0.33737050082692621</v>
      </c>
      <c r="O23" s="7">
        <f>'2005'!K3</f>
        <v>0.33227472675312181</v>
      </c>
      <c r="Q23" s="7">
        <f t="shared" si="0"/>
        <v>0.34878008893520485</v>
      </c>
      <c r="S23" s="7"/>
    </row>
    <row r="24" spans="1:19" x14ac:dyDescent="0.25">
      <c r="A24">
        <v>333111</v>
      </c>
      <c r="B24">
        <v>333111</v>
      </c>
      <c r="C24" s="8">
        <v>333111</v>
      </c>
      <c r="D24" t="s">
        <v>69</v>
      </c>
      <c r="E24" s="7">
        <f>'2015'!L3</f>
        <v>0.40368490076709207</v>
      </c>
      <c r="F24" s="7">
        <f>'2014'!L3</f>
        <v>0.34443720980515863</v>
      </c>
      <c r="G24" s="7">
        <f>'2013'!L3</f>
        <v>0.37036112221688916</v>
      </c>
      <c r="H24" s="7">
        <f>'2012'!L3</f>
        <v>0.27404308618942302</v>
      </c>
      <c r="I24" s="7">
        <f>'2011'!L3</f>
        <v>0.30559772428658671</v>
      </c>
      <c r="J24" s="7">
        <f>'2010'!L3</f>
        <v>0.39017310997263899</v>
      </c>
      <c r="K24" s="7">
        <f>'2009'!L3</f>
        <v>0.36410373490884373</v>
      </c>
      <c r="L24" s="7">
        <f>'2008'!L3</f>
        <v>0.35013743237037398</v>
      </c>
      <c r="M24" s="7">
        <f>'2007'!L3</f>
        <v>0.36439743019019988</v>
      </c>
      <c r="N24" s="7">
        <f>'2006'!K3</f>
        <v>0.33737050082692621</v>
      </c>
      <c r="O24" s="7">
        <f>'2005'!K3</f>
        <v>0.33227472675312181</v>
      </c>
      <c r="Q24" s="7">
        <f t="shared" si="0"/>
        <v>0.34878008893520485</v>
      </c>
      <c r="S24" s="7"/>
    </row>
    <row r="25" spans="1:19" x14ac:dyDescent="0.25">
      <c r="A25">
        <v>333120</v>
      </c>
      <c r="B25">
        <v>333120</v>
      </c>
      <c r="C25" s="8">
        <v>333120</v>
      </c>
      <c r="D25" t="s">
        <v>2004</v>
      </c>
      <c r="E25" s="7">
        <f>'2015'!L4</f>
        <v>0.36147656289107272</v>
      </c>
      <c r="F25" s="7">
        <f>'2014'!L4</f>
        <v>0.36700608747916635</v>
      </c>
      <c r="G25" s="7">
        <f>'2013'!L4</f>
        <v>0.40401230793090992</v>
      </c>
      <c r="H25" s="7">
        <f>'2012'!L4</f>
        <v>0.36981024305905302</v>
      </c>
      <c r="I25" s="7">
        <f>'2011'!L4</f>
        <v>0.42389912314476114</v>
      </c>
      <c r="J25" s="7">
        <f>'2010'!L4</f>
        <v>0.40740019402599709</v>
      </c>
      <c r="K25" s="7">
        <f>'2009'!L4</f>
        <v>0.32277352408511539</v>
      </c>
      <c r="L25" s="7">
        <f>'2008'!L4</f>
        <v>0.28825174197367881</v>
      </c>
      <c r="M25" s="7">
        <f>'2007'!L4</f>
        <v>0.26609867893357397</v>
      </c>
      <c r="N25" s="7">
        <f>'2006'!K4</f>
        <v>0.25805408059145618</v>
      </c>
      <c r="O25" s="7">
        <f>'2005'!K4</f>
        <v>0.2445241497443692</v>
      </c>
      <c r="Q25" s="7">
        <f t="shared" si="0"/>
        <v>0.33757333580537763</v>
      </c>
      <c r="S25" s="7"/>
    </row>
    <row r="26" spans="1:19" x14ac:dyDescent="0.25">
      <c r="A26">
        <v>333120</v>
      </c>
      <c r="B26">
        <v>333120</v>
      </c>
      <c r="C26" s="8">
        <v>333120</v>
      </c>
      <c r="D26" t="s">
        <v>70</v>
      </c>
      <c r="E26" s="7">
        <f>'2015'!L4</f>
        <v>0.36147656289107272</v>
      </c>
      <c r="F26" s="7">
        <f>'2014'!L4</f>
        <v>0.36700608747916635</v>
      </c>
      <c r="G26" s="7">
        <f>'2013'!L4</f>
        <v>0.40401230793090992</v>
      </c>
      <c r="H26" s="7">
        <f>'2012'!L4</f>
        <v>0.36981024305905302</v>
      </c>
      <c r="I26" s="7">
        <f>'2011'!L4</f>
        <v>0.42389912314476114</v>
      </c>
      <c r="J26" s="7">
        <f>'2010'!L4</f>
        <v>0.40740019402599709</v>
      </c>
      <c r="K26" s="7">
        <f>'2009'!L4</f>
        <v>0.32277352408511539</v>
      </c>
      <c r="L26" s="7">
        <f>'2008'!L4</f>
        <v>0.28825174197367881</v>
      </c>
      <c r="M26" s="7">
        <f>'2007'!L4</f>
        <v>0.26609867893357397</v>
      </c>
      <c r="N26" s="7">
        <f>'2006'!K4</f>
        <v>0.25805408059145618</v>
      </c>
      <c r="O26" s="7">
        <f>'2005'!K4</f>
        <v>0.2445241497443692</v>
      </c>
      <c r="Q26" s="7">
        <f t="shared" si="0"/>
        <v>0.33757333580537763</v>
      </c>
      <c r="S26" s="7"/>
    </row>
    <row r="27" spans="1:19" x14ac:dyDescent="0.25">
      <c r="A27">
        <v>33313</v>
      </c>
      <c r="B27">
        <v>33313</v>
      </c>
      <c r="C27" s="8">
        <v>33313</v>
      </c>
      <c r="D27" t="s">
        <v>71</v>
      </c>
      <c r="E27" s="7">
        <f>'2015'!L5</f>
        <v>0.26985190719931779</v>
      </c>
      <c r="F27" s="7">
        <f>'2014'!L5</f>
        <v>0.32480580691321614</v>
      </c>
      <c r="G27" s="7">
        <f>'2013'!L5</f>
        <v>0.32412248459430909</v>
      </c>
      <c r="H27" s="7">
        <f>'2012'!L5</f>
        <v>0.34863738889935186</v>
      </c>
      <c r="I27" s="7">
        <f>'2011'!L5</f>
        <v>0.31692434718375434</v>
      </c>
      <c r="J27" s="7">
        <f>'2010'!L5</f>
        <v>0.33220703993676992</v>
      </c>
      <c r="K27" s="7">
        <f>'2009'!L5</f>
        <v>0.33845640218692929</v>
      </c>
      <c r="L27" s="7">
        <f>'2008'!L5</f>
        <v>0.34111754598192151</v>
      </c>
      <c r="M27" s="7">
        <f>'2007'!L5</f>
        <v>0.34923878457863117</v>
      </c>
      <c r="N27" s="7">
        <f>'2006'!K5</f>
        <v>0.25685558306588169</v>
      </c>
      <c r="O27" s="7">
        <f>'2005'!K5</f>
        <v>0.25247197949615724</v>
      </c>
      <c r="Q27" s="7">
        <f t="shared" si="0"/>
        <v>0.31406266091238549</v>
      </c>
      <c r="S27" s="7"/>
    </row>
    <row r="28" spans="1:19" x14ac:dyDescent="0.25">
      <c r="A28">
        <v>33331</v>
      </c>
      <c r="B28">
        <v>33331</v>
      </c>
      <c r="C28" s="8">
        <v>33331</v>
      </c>
      <c r="D28" t="s">
        <v>72</v>
      </c>
      <c r="E28" s="7">
        <f>'2015'!L8</f>
        <v>0.44070987431058872</v>
      </c>
      <c r="F28" s="7">
        <f>'2014'!L8</f>
        <v>0.4340603201176978</v>
      </c>
      <c r="G28" s="7">
        <f>'2013'!L8</f>
        <v>0.37385398772971462</v>
      </c>
      <c r="H28" s="7">
        <f>'2012'!L8</f>
        <v>0.38771844066238725</v>
      </c>
      <c r="I28" s="7">
        <f>'2011'!L8</f>
        <v>0.37516789407861567</v>
      </c>
      <c r="J28" s="7">
        <f>'2010'!L8</f>
        <v>0.39283054798403277</v>
      </c>
      <c r="K28" s="7">
        <f>'2009'!L8</f>
        <v>0.39408504362258828</v>
      </c>
      <c r="L28" s="7">
        <f>'2008'!L8</f>
        <v>0.39585787389066085</v>
      </c>
      <c r="M28" s="7">
        <f>'2007'!L8</f>
        <v>0.39217532234705199</v>
      </c>
      <c r="N28" s="7">
        <f>'2006'!K8</f>
        <v>0.30251388649155903</v>
      </c>
      <c r="O28" s="7">
        <f>'2005'!K8</f>
        <v>0.29261610899858814</v>
      </c>
      <c r="Q28" s="7">
        <f t="shared" si="0"/>
        <v>0.38014448183940774</v>
      </c>
      <c r="S28" s="7"/>
    </row>
    <row r="29" spans="1:19" x14ac:dyDescent="0.25">
      <c r="A29">
        <v>3352</v>
      </c>
      <c r="B29">
        <v>3352</v>
      </c>
      <c r="C29" s="8">
        <v>3352</v>
      </c>
      <c r="D29" t="s">
        <v>73</v>
      </c>
      <c r="E29" s="7">
        <f>'2015'!L25</f>
        <v>0.33746130279280423</v>
      </c>
      <c r="F29" s="7">
        <f>'2014'!L25</f>
        <v>0.3345220655052254</v>
      </c>
      <c r="G29" s="7">
        <f>'2013'!L25</f>
        <v>0.3576403788126572</v>
      </c>
      <c r="H29" s="7">
        <f>'2012'!L25</f>
        <v>0.37018925297325955</v>
      </c>
      <c r="I29" s="7">
        <f>'2011'!L26</f>
        <v>0.32763258355685648</v>
      </c>
      <c r="J29" s="7">
        <f>'2010'!L26</f>
        <v>0.31830684935334819</v>
      </c>
      <c r="K29" s="7">
        <f>'2009'!L26</f>
        <v>0.33767353993293331</v>
      </c>
      <c r="L29" s="7">
        <f>'2008'!L26</f>
        <v>0.29944815312303596</v>
      </c>
      <c r="M29" s="7">
        <f>'2007'!L26</f>
        <v>0.31457928682391956</v>
      </c>
      <c r="N29" s="7">
        <f>'2006'!K26</f>
        <v>0.27157022252586172</v>
      </c>
      <c r="O29" s="7">
        <f>'2005'!K26</f>
        <v>0.27256362206944595</v>
      </c>
      <c r="Q29" s="7">
        <f t="shared" si="0"/>
        <v>0.32196247795175886</v>
      </c>
      <c r="S29" s="7"/>
    </row>
    <row r="30" spans="1:19" x14ac:dyDescent="0.25">
      <c r="A30">
        <v>3359</v>
      </c>
      <c r="B30">
        <v>3359</v>
      </c>
      <c r="C30" s="8">
        <v>3359</v>
      </c>
      <c r="D30" t="s">
        <v>74</v>
      </c>
      <c r="E30" s="7">
        <f>'2015'!L27</f>
        <v>0.36033438596079448</v>
      </c>
      <c r="F30" s="7">
        <f>'2014'!L27</f>
        <v>0.36554347428268213</v>
      </c>
      <c r="G30" s="7">
        <f>'2013'!L27</f>
        <v>0.36887464924705854</v>
      </c>
      <c r="H30" s="7">
        <f>'2012'!L27</f>
        <v>0.37316749703819763</v>
      </c>
      <c r="I30" s="7">
        <f>'2011'!L28</f>
        <v>0.36995883802123619</v>
      </c>
      <c r="J30" s="7">
        <f>'2010'!L28</f>
        <v>0.37402790152528831</v>
      </c>
      <c r="K30" s="7">
        <f>'2009'!L28</f>
        <v>0.33911660882115591</v>
      </c>
      <c r="L30" s="7">
        <f>'2008'!L28</f>
        <v>0.33765920456669124</v>
      </c>
      <c r="M30" s="7">
        <f>'2007'!L28</f>
        <v>0.33733586330443976</v>
      </c>
      <c r="N30" s="7">
        <f>'2006'!K28</f>
        <v>0.28532178092194049</v>
      </c>
      <c r="O30" s="7">
        <f>'2005'!K28</f>
        <v>0.28969128931594035</v>
      </c>
      <c r="Q30" s="7">
        <f t="shared" si="0"/>
        <v>0.34554831754594773</v>
      </c>
      <c r="S30" s="7"/>
    </row>
    <row r="31" spans="1:19" x14ac:dyDescent="0.25">
      <c r="A31">
        <v>3399</v>
      </c>
      <c r="B31">
        <v>3399</v>
      </c>
      <c r="C31" s="8">
        <v>3399</v>
      </c>
      <c r="D31" t="s">
        <v>75</v>
      </c>
      <c r="E31" s="7">
        <f>'2015'!L38</f>
        <v>0.43662784159372747</v>
      </c>
      <c r="F31" s="7">
        <f>'2014'!L38</f>
        <v>0.4465334941571239</v>
      </c>
      <c r="G31" s="7">
        <f>'2013'!L38</f>
        <v>0.4440300668134089</v>
      </c>
      <c r="H31" s="7">
        <f>'2012'!L38</f>
        <v>0.43887102947290446</v>
      </c>
      <c r="I31" s="7">
        <f>'2011'!L39</f>
        <v>0.43599954167298161</v>
      </c>
      <c r="J31" s="7">
        <f>'2010'!L39</f>
        <v>0.42347509997967164</v>
      </c>
      <c r="K31" s="7">
        <f>'2009'!L39</f>
        <v>0.41968649406197095</v>
      </c>
      <c r="L31" s="7">
        <f>'2008'!L39</f>
        <v>0.42198674357355348</v>
      </c>
      <c r="M31" s="7">
        <f>'2007'!L39</f>
        <v>0.41988041062026454</v>
      </c>
      <c r="N31" s="7">
        <f>'2006'!K39</f>
        <v>0.31691730746245561</v>
      </c>
      <c r="O31" s="7">
        <f>'2005'!K39</f>
        <v>0.32323242417341147</v>
      </c>
      <c r="Q31" s="7">
        <f t="shared" si="0"/>
        <v>0.41156731396195217</v>
      </c>
      <c r="S3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pane xSplit="2" topLeftCell="C1" activePane="topRight" state="frozen"/>
      <selection pane="topRight" activeCell="L2" sqref="L2"/>
    </sheetView>
  </sheetViews>
  <sheetFormatPr defaultRowHeight="15" x14ac:dyDescent="0.25"/>
  <cols>
    <col min="1" max="1" width="15.7109375" bestFit="1" customWidth="1"/>
    <col min="2" max="2" width="86.7109375" bestFit="1" customWidth="1"/>
    <col min="3" max="3" width="5" bestFit="1" customWidth="1"/>
    <col min="4" max="4" width="17.28515625" customWidth="1"/>
    <col min="5" max="5" width="21.28515625" customWidth="1"/>
    <col min="6" max="6" width="18.7109375" customWidth="1"/>
    <col min="7" max="7" width="26.7109375" customWidth="1"/>
    <col min="8" max="8" width="28" customWidth="1"/>
    <col min="9" max="9" width="27.28515625" customWidth="1"/>
    <col min="10" max="10" width="2.85546875" customWidth="1"/>
    <col min="11" max="11" width="12.140625" customWidth="1"/>
    <col min="12" max="12" width="15.42578125" bestFit="1" customWidth="1"/>
  </cols>
  <sheetData>
    <row r="1" spans="1:12" s="1" customFormat="1" ht="30" customHeight="1" x14ac:dyDescent="0.25">
      <c r="A1" s="1" t="s">
        <v>0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44</v>
      </c>
      <c r="L1" s="1" t="s">
        <v>45</v>
      </c>
    </row>
    <row r="2" spans="1:12" x14ac:dyDescent="0.25">
      <c r="A2">
        <v>332</v>
      </c>
      <c r="B2" t="s">
        <v>9</v>
      </c>
      <c r="C2">
        <v>2014</v>
      </c>
      <c r="D2" s="2">
        <v>19015963</v>
      </c>
      <c r="E2" s="2">
        <v>44853898</v>
      </c>
      <c r="F2" s="2">
        <v>168698517</v>
      </c>
      <c r="G2" s="2">
        <v>358961754</v>
      </c>
      <c r="H2" s="2">
        <v>15942218</v>
      </c>
      <c r="I2" s="2">
        <v>17263912</v>
      </c>
      <c r="K2" s="2">
        <f>G2-(E2+D2+F2)+(I2-H2)</f>
        <v>127715070</v>
      </c>
      <c r="L2">
        <f>K2/G2</f>
        <v>0.35579018816584007</v>
      </c>
    </row>
    <row r="3" spans="1:12" x14ac:dyDescent="0.25">
      <c r="A3">
        <v>333111</v>
      </c>
      <c r="B3" t="s">
        <v>10</v>
      </c>
      <c r="C3">
        <v>2014</v>
      </c>
      <c r="D3" s="2">
        <v>1313381</v>
      </c>
      <c r="E3" s="2">
        <v>1976291</v>
      </c>
      <c r="F3" s="2">
        <v>22076685</v>
      </c>
      <c r="G3" s="2">
        <v>38572145</v>
      </c>
      <c r="H3" s="2">
        <v>1367539</v>
      </c>
      <c r="I3" s="2">
        <v>1447433</v>
      </c>
      <c r="K3" s="2">
        <f t="shared" ref="K3:K38" si="0">G3-(E3+D3+F3)+(I3-H3)</f>
        <v>13285682</v>
      </c>
      <c r="L3">
        <f t="shared" ref="L3:L23" si="1">K3/G3</f>
        <v>0.34443720980515863</v>
      </c>
    </row>
    <row r="4" spans="1:12" x14ac:dyDescent="0.25">
      <c r="A4">
        <v>333120</v>
      </c>
      <c r="B4" t="s">
        <v>11</v>
      </c>
      <c r="C4">
        <v>2014</v>
      </c>
      <c r="D4" s="2">
        <v>1168558</v>
      </c>
      <c r="E4" s="2">
        <v>1799740</v>
      </c>
      <c r="F4" s="2">
        <v>20258536</v>
      </c>
      <c r="G4" s="2">
        <v>36604807</v>
      </c>
      <c r="H4" s="2">
        <v>2168534</v>
      </c>
      <c r="I4" s="2">
        <v>2224748</v>
      </c>
      <c r="K4" s="2">
        <f t="shared" si="0"/>
        <v>13434187</v>
      </c>
      <c r="L4">
        <f t="shared" si="1"/>
        <v>0.36700608747916635</v>
      </c>
    </row>
    <row r="5" spans="1:12" x14ac:dyDescent="0.25">
      <c r="A5">
        <v>33313</v>
      </c>
      <c r="B5" t="s">
        <v>12</v>
      </c>
      <c r="C5">
        <v>2014</v>
      </c>
      <c r="D5" s="2">
        <v>1226954</v>
      </c>
      <c r="E5" s="2">
        <v>2541414</v>
      </c>
      <c r="F5" s="2">
        <v>18229320</v>
      </c>
      <c r="G5" s="2">
        <v>32199138</v>
      </c>
      <c r="H5" s="2">
        <v>3524639</v>
      </c>
      <c r="I5" s="2">
        <v>3781656</v>
      </c>
      <c r="K5" s="2">
        <f t="shared" si="0"/>
        <v>10458467</v>
      </c>
      <c r="L5">
        <f t="shared" si="1"/>
        <v>0.32480580691321614</v>
      </c>
    </row>
    <row r="6" spans="1:12" x14ac:dyDescent="0.25">
      <c r="A6">
        <v>3332</v>
      </c>
      <c r="B6" t="s">
        <v>13</v>
      </c>
      <c r="C6">
        <v>2014</v>
      </c>
      <c r="D6" s="2">
        <v>1781800</v>
      </c>
      <c r="E6" s="2">
        <v>2603778</v>
      </c>
      <c r="F6" s="2">
        <v>14747536</v>
      </c>
      <c r="G6" s="2">
        <v>32215132</v>
      </c>
      <c r="H6" s="2">
        <v>1591775</v>
      </c>
      <c r="I6" s="2">
        <v>1559264</v>
      </c>
      <c r="K6" s="2">
        <f t="shared" si="0"/>
        <v>13049507</v>
      </c>
      <c r="L6">
        <f t="shared" si="1"/>
        <v>0.40507383300493693</v>
      </c>
    </row>
    <row r="7" spans="1:12" x14ac:dyDescent="0.25">
      <c r="A7">
        <v>3333</v>
      </c>
      <c r="B7" t="s">
        <v>14</v>
      </c>
      <c r="C7">
        <v>2014</v>
      </c>
      <c r="D7" s="2">
        <v>1235078</v>
      </c>
      <c r="E7" s="2">
        <v>1814357</v>
      </c>
      <c r="F7" s="2">
        <v>10562160</v>
      </c>
      <c r="G7" s="2">
        <v>23653800</v>
      </c>
      <c r="H7" s="2">
        <v>1175294</v>
      </c>
      <c r="I7" s="2">
        <v>1400265</v>
      </c>
      <c r="K7" s="2">
        <f t="shared" si="0"/>
        <v>10267176</v>
      </c>
      <c r="L7">
        <f t="shared" si="1"/>
        <v>0.4340603201176978</v>
      </c>
    </row>
    <row r="8" spans="1:12" x14ac:dyDescent="0.25">
      <c r="A8">
        <v>33331</v>
      </c>
      <c r="B8" t="s">
        <v>14</v>
      </c>
      <c r="C8">
        <v>2014</v>
      </c>
      <c r="D8" s="2">
        <v>1235078</v>
      </c>
      <c r="E8" s="2">
        <v>1814357</v>
      </c>
      <c r="F8" s="2">
        <v>10562160</v>
      </c>
      <c r="G8" s="2">
        <v>23653800</v>
      </c>
      <c r="H8" s="2">
        <v>1175294</v>
      </c>
      <c r="I8" s="2">
        <v>1400265</v>
      </c>
      <c r="K8" s="2">
        <f t="shared" si="0"/>
        <v>10267176</v>
      </c>
      <c r="L8">
        <f t="shared" si="1"/>
        <v>0.4340603201176978</v>
      </c>
    </row>
    <row r="9" spans="1:12" x14ac:dyDescent="0.25">
      <c r="A9">
        <v>333314</v>
      </c>
      <c r="B9" t="s">
        <v>15</v>
      </c>
      <c r="C9">
        <v>2014</v>
      </c>
      <c r="D9" s="2">
        <v>295836</v>
      </c>
      <c r="E9" s="2">
        <v>468565</v>
      </c>
      <c r="F9" s="2">
        <v>1907491</v>
      </c>
      <c r="G9" s="2">
        <v>4243187</v>
      </c>
      <c r="H9" s="2">
        <v>230404</v>
      </c>
      <c r="I9" s="2">
        <v>217508</v>
      </c>
      <c r="K9" s="2">
        <f t="shared" si="0"/>
        <v>1558399</v>
      </c>
      <c r="L9">
        <f t="shared" si="1"/>
        <v>0.36727087446299206</v>
      </c>
    </row>
    <row r="10" spans="1:12" x14ac:dyDescent="0.25">
      <c r="A10">
        <v>333316</v>
      </c>
      <c r="B10" t="s">
        <v>16</v>
      </c>
      <c r="C10">
        <v>2014</v>
      </c>
      <c r="D10" s="2">
        <v>84912</v>
      </c>
      <c r="E10" s="2">
        <v>90190</v>
      </c>
      <c r="F10" s="2">
        <v>833003</v>
      </c>
      <c r="G10" s="2">
        <v>1683304</v>
      </c>
      <c r="H10" s="2">
        <v>168051</v>
      </c>
      <c r="I10" s="2">
        <v>301831</v>
      </c>
      <c r="K10" s="2">
        <f t="shared" si="0"/>
        <v>808979</v>
      </c>
      <c r="L10">
        <f t="shared" si="1"/>
        <v>0.48058995879532157</v>
      </c>
    </row>
    <row r="11" spans="1:12" x14ac:dyDescent="0.25">
      <c r="A11">
        <v>333318</v>
      </c>
      <c r="B11" t="s">
        <v>17</v>
      </c>
      <c r="C11">
        <v>2014</v>
      </c>
      <c r="D11" s="2">
        <v>854330</v>
      </c>
      <c r="E11" s="2">
        <v>1255602</v>
      </c>
      <c r="F11" s="2">
        <v>7821666</v>
      </c>
      <c r="G11" s="2">
        <v>17727309</v>
      </c>
      <c r="H11" s="2">
        <v>776838</v>
      </c>
      <c r="I11" s="2">
        <v>880926</v>
      </c>
      <c r="K11" s="2">
        <f t="shared" si="0"/>
        <v>7899799</v>
      </c>
      <c r="L11">
        <f t="shared" si="1"/>
        <v>0.44562877535445455</v>
      </c>
    </row>
    <row r="12" spans="1:12" x14ac:dyDescent="0.25">
      <c r="A12">
        <v>3334</v>
      </c>
      <c r="B12" t="s">
        <v>18</v>
      </c>
      <c r="C12">
        <v>2014</v>
      </c>
      <c r="D12" s="2">
        <v>1908052</v>
      </c>
      <c r="E12" s="2">
        <v>3437274</v>
      </c>
      <c r="F12" s="2">
        <v>21530223</v>
      </c>
      <c r="G12" s="2">
        <v>42529248</v>
      </c>
      <c r="H12" s="2">
        <v>1413275</v>
      </c>
      <c r="I12" s="2">
        <v>1603105</v>
      </c>
      <c r="K12" s="2">
        <f t="shared" si="0"/>
        <v>15843529</v>
      </c>
      <c r="L12">
        <f t="shared" si="1"/>
        <v>0.37253254513223466</v>
      </c>
    </row>
    <row r="13" spans="1:12" x14ac:dyDescent="0.25">
      <c r="A13">
        <v>33351</v>
      </c>
      <c r="B13" t="s">
        <v>19</v>
      </c>
      <c r="C13">
        <v>2014</v>
      </c>
      <c r="D13" s="2">
        <v>2077119</v>
      </c>
      <c r="E13" s="2">
        <v>5077340</v>
      </c>
      <c r="F13" s="2">
        <v>12715772</v>
      </c>
      <c r="G13" s="2">
        <v>31491978</v>
      </c>
      <c r="H13" s="2">
        <v>1720875</v>
      </c>
      <c r="I13" s="2">
        <v>1846806</v>
      </c>
      <c r="K13" s="2">
        <f t="shared" si="0"/>
        <v>11747678</v>
      </c>
      <c r="L13">
        <f t="shared" si="1"/>
        <v>0.37303715885994837</v>
      </c>
    </row>
    <row r="14" spans="1:12" x14ac:dyDescent="0.25">
      <c r="A14">
        <v>3336</v>
      </c>
      <c r="B14" t="s">
        <v>20</v>
      </c>
      <c r="C14">
        <v>2014</v>
      </c>
      <c r="D14" s="2">
        <v>1912520</v>
      </c>
      <c r="E14" s="2">
        <v>3182145</v>
      </c>
      <c r="F14" s="2">
        <v>29607172</v>
      </c>
      <c r="G14" s="2">
        <v>50402330</v>
      </c>
      <c r="H14" s="2">
        <v>2219696</v>
      </c>
      <c r="I14" s="2">
        <v>2272383</v>
      </c>
      <c r="K14" s="2">
        <f t="shared" si="0"/>
        <v>15753180</v>
      </c>
      <c r="L14">
        <f t="shared" si="1"/>
        <v>0.31254864606457677</v>
      </c>
    </row>
    <row r="15" spans="1:12" x14ac:dyDescent="0.25">
      <c r="A15">
        <v>33361</v>
      </c>
      <c r="B15" t="s">
        <v>20</v>
      </c>
      <c r="C15">
        <v>2014</v>
      </c>
      <c r="D15" s="2">
        <v>1912520</v>
      </c>
      <c r="E15" s="2">
        <v>3182145</v>
      </c>
      <c r="F15" s="2">
        <v>29607172</v>
      </c>
      <c r="G15" s="2">
        <v>50402330</v>
      </c>
      <c r="H15" s="2">
        <v>2219696</v>
      </c>
      <c r="I15" s="2">
        <v>2272383</v>
      </c>
      <c r="K15" s="2">
        <f t="shared" si="0"/>
        <v>15753180</v>
      </c>
      <c r="L15">
        <f t="shared" si="1"/>
        <v>0.31254864606457677</v>
      </c>
    </row>
    <row r="16" spans="1:12" x14ac:dyDescent="0.25">
      <c r="A16">
        <v>333611</v>
      </c>
      <c r="B16" t="s">
        <v>21</v>
      </c>
      <c r="C16">
        <v>2014</v>
      </c>
      <c r="D16" s="2">
        <v>652096</v>
      </c>
      <c r="E16" s="2">
        <v>1067003</v>
      </c>
      <c r="F16" s="2">
        <v>7903792</v>
      </c>
      <c r="G16" s="2">
        <v>14070840</v>
      </c>
      <c r="H16" s="2">
        <v>416850</v>
      </c>
      <c r="I16" s="2">
        <v>416902</v>
      </c>
      <c r="K16" s="2">
        <f t="shared" si="0"/>
        <v>4448001</v>
      </c>
      <c r="L16">
        <f t="shared" si="1"/>
        <v>0.31611481617302167</v>
      </c>
    </row>
    <row r="17" spans="1:12" x14ac:dyDescent="0.25">
      <c r="A17">
        <v>333612</v>
      </c>
      <c r="B17" t="s">
        <v>22</v>
      </c>
      <c r="C17">
        <v>2014</v>
      </c>
      <c r="D17" s="2">
        <v>240825</v>
      </c>
      <c r="E17" s="2">
        <v>459551</v>
      </c>
      <c r="F17" s="2">
        <v>1758261</v>
      </c>
      <c r="G17" s="2">
        <v>3942111</v>
      </c>
      <c r="H17" s="2">
        <v>299485</v>
      </c>
      <c r="I17" s="2">
        <v>272448</v>
      </c>
      <c r="K17" s="2">
        <f t="shared" si="0"/>
        <v>1456437</v>
      </c>
      <c r="L17">
        <f t="shared" si="1"/>
        <v>0.36945611120539223</v>
      </c>
    </row>
    <row r="18" spans="1:12" x14ac:dyDescent="0.25">
      <c r="A18">
        <v>333613</v>
      </c>
      <c r="B18" t="s">
        <v>23</v>
      </c>
      <c r="C18">
        <v>2014</v>
      </c>
      <c r="D18" s="2">
        <v>253524</v>
      </c>
      <c r="E18" s="2">
        <v>459024</v>
      </c>
      <c r="F18" s="2">
        <v>1849644</v>
      </c>
      <c r="G18" s="2">
        <v>4192500</v>
      </c>
      <c r="H18" s="2">
        <v>375990</v>
      </c>
      <c r="I18" s="2">
        <v>402186</v>
      </c>
      <c r="K18" s="2">
        <f t="shared" si="0"/>
        <v>1656504</v>
      </c>
      <c r="L18">
        <f t="shared" si="1"/>
        <v>0.39511127012522362</v>
      </c>
    </row>
    <row r="19" spans="1:12" x14ac:dyDescent="0.25">
      <c r="A19">
        <v>333618</v>
      </c>
      <c r="B19" t="s">
        <v>24</v>
      </c>
      <c r="C19">
        <v>2014</v>
      </c>
      <c r="D19" s="2">
        <v>766075</v>
      </c>
      <c r="E19" s="2">
        <v>1196567</v>
      </c>
      <c r="F19" s="2">
        <v>18095475</v>
      </c>
      <c r="G19" s="2">
        <v>28196879</v>
      </c>
      <c r="H19" s="2">
        <v>1127371</v>
      </c>
      <c r="I19" s="2">
        <v>1180847</v>
      </c>
      <c r="K19" s="2">
        <f t="shared" si="0"/>
        <v>8192238</v>
      </c>
      <c r="L19">
        <f t="shared" si="1"/>
        <v>0.2905370484442622</v>
      </c>
    </row>
    <row r="20" spans="1:12" x14ac:dyDescent="0.25">
      <c r="A20">
        <v>3339</v>
      </c>
      <c r="B20" t="s">
        <v>25</v>
      </c>
      <c r="C20">
        <v>2014</v>
      </c>
      <c r="D20" s="2">
        <v>5025826</v>
      </c>
      <c r="E20" s="2">
        <v>8391794</v>
      </c>
      <c r="F20" s="2">
        <v>51965854</v>
      </c>
      <c r="G20" s="2">
        <v>104531985</v>
      </c>
      <c r="H20" s="2">
        <v>5027415</v>
      </c>
      <c r="I20" s="2">
        <v>5503672</v>
      </c>
      <c r="K20" s="2">
        <f t="shared" si="0"/>
        <v>39624768</v>
      </c>
      <c r="L20">
        <f t="shared" si="1"/>
        <v>0.37906835883772799</v>
      </c>
    </row>
    <row r="21" spans="1:12" x14ac:dyDescent="0.25">
      <c r="A21">
        <v>33411</v>
      </c>
      <c r="B21" t="s">
        <v>26</v>
      </c>
      <c r="C21">
        <v>2014</v>
      </c>
      <c r="D21" s="2">
        <v>761456</v>
      </c>
      <c r="E21" s="2">
        <v>739709</v>
      </c>
      <c r="F21" s="2">
        <v>14144164</v>
      </c>
      <c r="G21" s="2">
        <v>27523462</v>
      </c>
      <c r="H21" s="2">
        <v>1383454</v>
      </c>
      <c r="I21" s="2">
        <v>1392241</v>
      </c>
      <c r="K21" s="2">
        <f t="shared" si="0"/>
        <v>11886920</v>
      </c>
      <c r="L21">
        <f t="shared" si="1"/>
        <v>0.43188316934839083</v>
      </c>
    </row>
    <row r="22" spans="1:12" x14ac:dyDescent="0.25">
      <c r="A22">
        <v>3342</v>
      </c>
      <c r="B22" t="s">
        <v>27</v>
      </c>
      <c r="C22">
        <v>2014</v>
      </c>
      <c r="D22" s="2">
        <v>2582799</v>
      </c>
      <c r="E22" s="2">
        <v>2234427</v>
      </c>
      <c r="F22" s="2">
        <v>18018766</v>
      </c>
      <c r="G22" s="2">
        <v>40439672</v>
      </c>
      <c r="H22" s="2">
        <v>1437870</v>
      </c>
      <c r="I22" s="2">
        <v>1409457</v>
      </c>
      <c r="K22" s="2">
        <f t="shared" si="0"/>
        <v>17575267</v>
      </c>
      <c r="L22">
        <f t="shared" si="1"/>
        <v>0.43460458828647275</v>
      </c>
    </row>
    <row r="23" spans="1:12" x14ac:dyDescent="0.25">
      <c r="A23">
        <v>33451</v>
      </c>
      <c r="B23" t="s">
        <v>28</v>
      </c>
      <c r="C23">
        <v>2014</v>
      </c>
      <c r="D23" s="2">
        <v>9615034</v>
      </c>
      <c r="E23" s="2">
        <v>7761194</v>
      </c>
      <c r="F23" s="2">
        <v>52262766</v>
      </c>
      <c r="G23" s="2">
        <v>143645525</v>
      </c>
      <c r="H23" s="2">
        <v>5444968</v>
      </c>
      <c r="I23" s="2">
        <v>5603065</v>
      </c>
      <c r="K23" s="2">
        <f t="shared" si="0"/>
        <v>74164628</v>
      </c>
      <c r="L23">
        <f t="shared" si="1"/>
        <v>0.51630308706101358</v>
      </c>
    </row>
    <row r="24" spans="1:12" x14ac:dyDescent="0.25">
      <c r="A24">
        <v>334510</v>
      </c>
      <c r="B24" t="s">
        <v>29</v>
      </c>
      <c r="C24">
        <v>2014</v>
      </c>
      <c r="D24" s="2">
        <v>1454976</v>
      </c>
      <c r="E24" s="2">
        <v>1405571</v>
      </c>
      <c r="F24" s="2">
        <v>10344973</v>
      </c>
      <c r="G24" s="2">
        <v>28366547</v>
      </c>
      <c r="H24" s="2">
        <v>1603461</v>
      </c>
      <c r="I24" s="2">
        <v>1798324</v>
      </c>
      <c r="K24" s="2">
        <f t="shared" si="0"/>
        <v>15355890</v>
      </c>
      <c r="L24">
        <f t="shared" ref="L24:L38" si="2">K24/G24</f>
        <v>0.54133800634952145</v>
      </c>
    </row>
    <row r="25" spans="1:12" x14ac:dyDescent="0.25">
      <c r="A25">
        <v>3352</v>
      </c>
      <c r="B25" t="s">
        <v>30</v>
      </c>
      <c r="C25">
        <v>2014</v>
      </c>
      <c r="D25" s="2">
        <v>781422</v>
      </c>
      <c r="E25" s="2">
        <v>1596423</v>
      </c>
      <c r="F25" s="2">
        <v>11169635</v>
      </c>
      <c r="G25" s="2">
        <v>20292488</v>
      </c>
      <c r="H25" s="2">
        <v>1091686</v>
      </c>
      <c r="I25" s="2">
        <v>1134963</v>
      </c>
      <c r="K25" s="2">
        <f t="shared" si="0"/>
        <v>6788285</v>
      </c>
      <c r="L25">
        <f t="shared" si="2"/>
        <v>0.3345220655052254</v>
      </c>
    </row>
    <row r="26" spans="1:12" x14ac:dyDescent="0.25">
      <c r="A26">
        <v>3353</v>
      </c>
      <c r="B26" t="s">
        <v>31</v>
      </c>
      <c r="C26">
        <v>2014</v>
      </c>
      <c r="D26" s="2">
        <v>1893603</v>
      </c>
      <c r="E26" s="2">
        <v>3206645</v>
      </c>
      <c r="F26" s="2">
        <v>20181115</v>
      </c>
      <c r="G26" s="2">
        <v>40068371</v>
      </c>
      <c r="H26" s="2">
        <v>1362700</v>
      </c>
      <c r="I26" s="2">
        <v>1344447</v>
      </c>
      <c r="K26" s="2">
        <f t="shared" si="0"/>
        <v>14768755</v>
      </c>
      <c r="L26">
        <f t="shared" si="2"/>
        <v>0.36858885528438379</v>
      </c>
    </row>
    <row r="27" spans="1:12" x14ac:dyDescent="0.25">
      <c r="A27">
        <v>3359</v>
      </c>
      <c r="B27" t="s">
        <v>32</v>
      </c>
      <c r="C27">
        <v>2014</v>
      </c>
      <c r="D27" s="2">
        <v>2170074</v>
      </c>
      <c r="E27" s="2">
        <v>3910010</v>
      </c>
      <c r="F27" s="2">
        <v>27466767</v>
      </c>
      <c r="G27" s="2">
        <v>52760537</v>
      </c>
      <c r="H27" s="2">
        <v>2412042</v>
      </c>
      <c r="I27" s="2">
        <v>2484626</v>
      </c>
      <c r="K27" s="2">
        <f t="shared" si="0"/>
        <v>19286270</v>
      </c>
      <c r="L27">
        <f t="shared" si="2"/>
        <v>0.36554347428268213</v>
      </c>
    </row>
    <row r="28" spans="1:12" x14ac:dyDescent="0.25">
      <c r="A28">
        <v>336111</v>
      </c>
      <c r="B28" t="s">
        <v>33</v>
      </c>
      <c r="C28">
        <v>2014</v>
      </c>
      <c r="D28" s="2">
        <v>2144900</v>
      </c>
      <c r="E28" s="2">
        <v>4418514</v>
      </c>
      <c r="F28" s="2">
        <v>93170492</v>
      </c>
      <c r="G28" s="2">
        <v>118629370</v>
      </c>
      <c r="H28" s="2">
        <v>363550</v>
      </c>
      <c r="I28" s="2">
        <v>493146</v>
      </c>
      <c r="K28" s="2">
        <f t="shared" si="0"/>
        <v>19025060</v>
      </c>
      <c r="L28">
        <f t="shared" si="2"/>
        <v>0.16037394449620695</v>
      </c>
    </row>
    <row r="29" spans="1:12" x14ac:dyDescent="0.25">
      <c r="A29">
        <v>336120</v>
      </c>
      <c r="B29" t="s">
        <v>34</v>
      </c>
      <c r="C29">
        <v>2014</v>
      </c>
      <c r="D29" s="2">
        <v>750451</v>
      </c>
      <c r="E29" s="2">
        <v>1209211</v>
      </c>
      <c r="F29" s="2">
        <v>22297187</v>
      </c>
      <c r="G29" s="2">
        <v>29415665</v>
      </c>
      <c r="H29" s="2">
        <v>301106</v>
      </c>
      <c r="I29" s="2">
        <v>286642</v>
      </c>
      <c r="K29" s="2">
        <f t="shared" si="0"/>
        <v>5144352</v>
      </c>
      <c r="L29">
        <f t="shared" si="2"/>
        <v>0.17488477652978437</v>
      </c>
    </row>
    <row r="30" spans="1:12" x14ac:dyDescent="0.25">
      <c r="A30">
        <v>336212</v>
      </c>
      <c r="B30" t="s">
        <v>35</v>
      </c>
      <c r="C30">
        <v>2014</v>
      </c>
      <c r="D30" s="2">
        <v>335195</v>
      </c>
      <c r="E30" s="2">
        <v>917830</v>
      </c>
      <c r="F30" s="2">
        <v>6476329</v>
      </c>
      <c r="G30" s="2">
        <v>9110227</v>
      </c>
      <c r="H30" s="2">
        <v>186150</v>
      </c>
      <c r="I30" s="2">
        <v>180087</v>
      </c>
      <c r="K30" s="2">
        <f t="shared" si="0"/>
        <v>1374810</v>
      </c>
      <c r="L30">
        <f t="shared" si="2"/>
        <v>0.15090842412598501</v>
      </c>
    </row>
    <row r="31" spans="1:12" x14ac:dyDescent="0.25">
      <c r="A31">
        <v>336411</v>
      </c>
      <c r="B31" t="s">
        <v>36</v>
      </c>
      <c r="C31">
        <v>2014</v>
      </c>
      <c r="D31" s="2">
        <v>5835335</v>
      </c>
      <c r="E31" s="2">
        <v>8469461</v>
      </c>
      <c r="F31" s="2">
        <v>64817725</v>
      </c>
      <c r="G31" s="2">
        <v>129189607</v>
      </c>
      <c r="H31" s="2">
        <v>1252084</v>
      </c>
      <c r="I31" s="2">
        <v>1448631</v>
      </c>
      <c r="K31" s="2">
        <f t="shared" si="0"/>
        <v>50263633</v>
      </c>
      <c r="L31">
        <f t="shared" si="2"/>
        <v>0.38906870426504198</v>
      </c>
    </row>
    <row r="32" spans="1:12" x14ac:dyDescent="0.25">
      <c r="A32">
        <v>336510</v>
      </c>
      <c r="B32" t="s">
        <v>37</v>
      </c>
      <c r="C32">
        <v>2014</v>
      </c>
      <c r="D32" s="2">
        <v>733011</v>
      </c>
      <c r="E32" s="2">
        <v>1165704</v>
      </c>
      <c r="F32" s="2">
        <v>16222837</v>
      </c>
      <c r="G32" s="2">
        <v>22880338</v>
      </c>
      <c r="H32" s="2">
        <v>630943</v>
      </c>
      <c r="I32" s="2">
        <v>790501</v>
      </c>
      <c r="K32" s="2">
        <f t="shared" si="0"/>
        <v>4918344</v>
      </c>
      <c r="L32">
        <f t="shared" si="2"/>
        <v>0.21495941187582107</v>
      </c>
    </row>
    <row r="33" spans="1:12" x14ac:dyDescent="0.25">
      <c r="A33">
        <v>336611</v>
      </c>
      <c r="B33" t="s">
        <v>38</v>
      </c>
      <c r="C33">
        <v>2014</v>
      </c>
      <c r="D33" s="2">
        <v>2453184</v>
      </c>
      <c r="E33" s="2">
        <v>3623678</v>
      </c>
      <c r="F33" s="2">
        <v>8532760</v>
      </c>
      <c r="G33" s="2">
        <v>24787612</v>
      </c>
      <c r="H33" s="2">
        <v>144451</v>
      </c>
      <c r="I33" s="2">
        <v>138248</v>
      </c>
      <c r="K33" s="2">
        <f t="shared" si="0"/>
        <v>10171787</v>
      </c>
      <c r="L33">
        <f t="shared" si="2"/>
        <v>0.41035768189368138</v>
      </c>
    </row>
    <row r="34" spans="1:12" x14ac:dyDescent="0.25">
      <c r="A34">
        <v>3371</v>
      </c>
      <c r="B34" t="s">
        <v>39</v>
      </c>
      <c r="C34">
        <v>2014</v>
      </c>
      <c r="D34" s="2">
        <v>1776949</v>
      </c>
      <c r="E34" s="2">
        <v>5095364</v>
      </c>
      <c r="F34" s="2">
        <v>17381815</v>
      </c>
      <c r="G34" s="2">
        <v>35555545</v>
      </c>
      <c r="H34" s="2">
        <v>1303742</v>
      </c>
      <c r="I34" s="2">
        <v>1351413</v>
      </c>
      <c r="K34" s="2">
        <f t="shared" si="0"/>
        <v>11349088</v>
      </c>
      <c r="L34">
        <f t="shared" si="2"/>
        <v>0.31919319476047969</v>
      </c>
    </row>
    <row r="35" spans="1:12" x14ac:dyDescent="0.25">
      <c r="A35">
        <v>337127</v>
      </c>
      <c r="B35" t="s">
        <v>40</v>
      </c>
      <c r="C35">
        <v>2014</v>
      </c>
      <c r="D35" s="2">
        <v>296158</v>
      </c>
      <c r="E35" s="2">
        <v>588265</v>
      </c>
      <c r="F35" s="2">
        <v>2157902</v>
      </c>
      <c r="G35" s="2">
        <v>4727942</v>
      </c>
      <c r="H35" s="2">
        <v>140770</v>
      </c>
      <c r="I35" s="2">
        <v>125139</v>
      </c>
      <c r="K35" s="2">
        <f t="shared" si="0"/>
        <v>1669986</v>
      </c>
      <c r="L35">
        <f t="shared" si="2"/>
        <v>0.35321626195922029</v>
      </c>
    </row>
    <row r="36" spans="1:12" x14ac:dyDescent="0.25">
      <c r="A36">
        <v>33721</v>
      </c>
      <c r="B36" t="s">
        <v>41</v>
      </c>
      <c r="C36">
        <v>2014</v>
      </c>
      <c r="D36" s="2">
        <v>1247601</v>
      </c>
      <c r="E36" s="2">
        <v>2607799</v>
      </c>
      <c r="F36" s="2">
        <v>10747012</v>
      </c>
      <c r="G36" s="2">
        <v>23615640</v>
      </c>
      <c r="H36" s="2">
        <v>608876</v>
      </c>
      <c r="I36" s="2">
        <v>637644</v>
      </c>
      <c r="K36" s="2">
        <f t="shared" si="0"/>
        <v>9041996</v>
      </c>
      <c r="L36">
        <f t="shared" si="2"/>
        <v>0.38288168349449769</v>
      </c>
    </row>
    <row r="37" spans="1:12" x14ac:dyDescent="0.25">
      <c r="A37">
        <v>33911</v>
      </c>
      <c r="B37" t="s">
        <v>42</v>
      </c>
      <c r="C37">
        <v>2014</v>
      </c>
      <c r="D37" s="2">
        <v>4428811</v>
      </c>
      <c r="E37" s="2">
        <v>6442286</v>
      </c>
      <c r="F37" s="2">
        <v>30845729</v>
      </c>
      <c r="G37" s="2">
        <v>93131124</v>
      </c>
      <c r="H37" s="2">
        <v>6078989</v>
      </c>
      <c r="I37" s="2">
        <v>6385299</v>
      </c>
      <c r="K37" s="2">
        <f t="shared" si="0"/>
        <v>51720608</v>
      </c>
      <c r="L37">
        <f t="shared" si="2"/>
        <v>0.55535255861402466</v>
      </c>
    </row>
    <row r="38" spans="1:12" x14ac:dyDescent="0.25">
      <c r="A38">
        <v>3399</v>
      </c>
      <c r="B38" t="s">
        <v>43</v>
      </c>
      <c r="C38">
        <v>2014</v>
      </c>
      <c r="D38" s="2">
        <v>3001787</v>
      </c>
      <c r="E38" s="2">
        <v>5815772</v>
      </c>
      <c r="F38" s="2">
        <v>26685961</v>
      </c>
      <c r="G38" s="2">
        <v>63497239</v>
      </c>
      <c r="H38" s="2">
        <v>4294210</v>
      </c>
      <c r="I38" s="2">
        <v>4654135</v>
      </c>
      <c r="K38" s="2">
        <f t="shared" si="0"/>
        <v>28353644</v>
      </c>
      <c r="L38">
        <f t="shared" si="2"/>
        <v>0.4465334941571239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pane xSplit="2" topLeftCell="C1" activePane="topRight" state="frozen"/>
      <selection pane="topRight" activeCell="L2" sqref="L2"/>
    </sheetView>
  </sheetViews>
  <sheetFormatPr defaultRowHeight="15" x14ac:dyDescent="0.25"/>
  <cols>
    <col min="1" max="1" width="15.7109375" bestFit="1" customWidth="1"/>
    <col min="2" max="2" width="86.7109375" bestFit="1" customWidth="1"/>
    <col min="3" max="3" width="5" bestFit="1" customWidth="1"/>
    <col min="4" max="4" width="16" bestFit="1" customWidth="1"/>
    <col min="5" max="6" width="20.7109375" bestFit="1" customWidth="1"/>
    <col min="7" max="7" width="27" bestFit="1" customWidth="1"/>
    <col min="8" max="9" width="26" bestFit="1" customWidth="1"/>
    <col min="10" max="10" width="3.28515625" customWidth="1"/>
    <col min="11" max="11" width="11.42578125" customWidth="1"/>
    <col min="12" max="12" width="15.42578125" bestFit="1" customWidth="1"/>
  </cols>
  <sheetData>
    <row r="1" spans="1:12" s="1" customFormat="1" ht="30" customHeight="1" x14ac:dyDescent="0.25">
      <c r="A1" s="1" t="s">
        <v>0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44</v>
      </c>
      <c r="L1" s="1" t="s">
        <v>45</v>
      </c>
    </row>
    <row r="2" spans="1:12" x14ac:dyDescent="0.25">
      <c r="A2" s="5" t="s">
        <v>78</v>
      </c>
      <c r="B2" t="s">
        <v>9</v>
      </c>
      <c r="C2" s="5" t="s">
        <v>76</v>
      </c>
      <c r="D2" s="5" t="s">
        <v>79</v>
      </c>
      <c r="E2" s="5" t="s">
        <v>80</v>
      </c>
      <c r="F2" s="5" t="s">
        <v>81</v>
      </c>
      <c r="G2" s="5" t="s">
        <v>82</v>
      </c>
      <c r="H2" s="5" t="s">
        <v>83</v>
      </c>
      <c r="I2" s="5" t="s">
        <v>84</v>
      </c>
      <c r="K2" s="2">
        <f>G2-(E2+D2+F2)+(I2-H2)</f>
        <v>121732562</v>
      </c>
      <c r="L2">
        <f>K2/G2</f>
        <v>0.35275674302650556</v>
      </c>
    </row>
    <row r="3" spans="1:12" x14ac:dyDescent="0.25">
      <c r="A3" s="5" t="s">
        <v>85</v>
      </c>
      <c r="B3" t="s">
        <v>10</v>
      </c>
      <c r="C3" s="5" t="s">
        <v>76</v>
      </c>
      <c r="D3" s="5" t="s">
        <v>86</v>
      </c>
      <c r="E3" s="5" t="s">
        <v>87</v>
      </c>
      <c r="F3" s="5" t="s">
        <v>88</v>
      </c>
      <c r="G3" s="5" t="s">
        <v>89</v>
      </c>
      <c r="H3" s="5" t="s">
        <v>90</v>
      </c>
      <c r="I3" s="5" t="s">
        <v>91</v>
      </c>
      <c r="K3" s="2">
        <f t="shared" ref="K3:K38" si="0">G3-(E3+D3+F3)+(I3-H3)</f>
        <v>14413966</v>
      </c>
      <c r="L3">
        <f t="shared" ref="L3:L38" si="1">K3/G3</f>
        <v>0.37036112221688916</v>
      </c>
    </row>
    <row r="4" spans="1:12" x14ac:dyDescent="0.25">
      <c r="A4" s="5" t="s">
        <v>98</v>
      </c>
      <c r="B4" t="s">
        <v>11</v>
      </c>
      <c r="C4" s="5" t="s">
        <v>76</v>
      </c>
      <c r="D4" s="5" t="s">
        <v>92</v>
      </c>
      <c r="E4" s="5" t="s">
        <v>93</v>
      </c>
      <c r="F4" s="5" t="s">
        <v>94</v>
      </c>
      <c r="G4" s="5" t="s">
        <v>95</v>
      </c>
      <c r="H4" s="5" t="s">
        <v>96</v>
      </c>
      <c r="I4" s="5" t="s">
        <v>97</v>
      </c>
      <c r="K4" s="2">
        <f t="shared" si="0"/>
        <v>13837729</v>
      </c>
      <c r="L4">
        <f t="shared" si="1"/>
        <v>0.40401230793090992</v>
      </c>
    </row>
    <row r="5" spans="1:12" x14ac:dyDescent="0.25">
      <c r="A5" s="5" t="s">
        <v>99</v>
      </c>
      <c r="B5" t="s">
        <v>12</v>
      </c>
      <c r="C5" s="5" t="s">
        <v>76</v>
      </c>
      <c r="D5" s="5" t="s">
        <v>100</v>
      </c>
      <c r="E5" s="5" t="s">
        <v>101</v>
      </c>
      <c r="F5" s="5" t="s">
        <v>102</v>
      </c>
      <c r="G5" s="5" t="s">
        <v>103</v>
      </c>
      <c r="H5" s="5" t="s">
        <v>104</v>
      </c>
      <c r="I5" s="5" t="s">
        <v>105</v>
      </c>
      <c r="K5" s="2">
        <f t="shared" si="0"/>
        <v>10423947</v>
      </c>
      <c r="L5">
        <f t="shared" si="1"/>
        <v>0.32412248459430909</v>
      </c>
    </row>
    <row r="6" spans="1:12" x14ac:dyDescent="0.25">
      <c r="A6" s="5" t="s">
        <v>106</v>
      </c>
      <c r="B6" t="s">
        <v>13</v>
      </c>
      <c r="C6" s="5" t="s">
        <v>76</v>
      </c>
      <c r="D6" s="5" t="s">
        <v>107</v>
      </c>
      <c r="E6" s="5" t="s">
        <v>108</v>
      </c>
      <c r="F6" s="5" t="s">
        <v>109</v>
      </c>
      <c r="G6" s="5" t="s">
        <v>110</v>
      </c>
      <c r="H6" s="5" t="s">
        <v>111</v>
      </c>
      <c r="I6" s="5" t="s">
        <v>112</v>
      </c>
      <c r="K6" s="2">
        <f t="shared" si="0"/>
        <v>12997114</v>
      </c>
      <c r="L6">
        <f t="shared" si="1"/>
        <v>0.40440066958729526</v>
      </c>
    </row>
    <row r="7" spans="1:12" x14ac:dyDescent="0.25">
      <c r="A7" s="5" t="s">
        <v>113</v>
      </c>
      <c r="B7" t="s">
        <v>14</v>
      </c>
      <c r="C7" s="5" t="s">
        <v>76</v>
      </c>
      <c r="D7" s="5" t="s">
        <v>114</v>
      </c>
      <c r="E7" s="5" t="s">
        <v>115</v>
      </c>
      <c r="F7" s="5" t="s">
        <v>116</v>
      </c>
      <c r="G7" s="5" t="s">
        <v>117</v>
      </c>
      <c r="H7" s="5" t="s">
        <v>118</v>
      </c>
      <c r="I7" s="5" t="s">
        <v>119</v>
      </c>
      <c r="K7" s="2">
        <f t="shared" si="0"/>
        <v>9261065</v>
      </c>
      <c r="L7">
        <f t="shared" si="1"/>
        <v>0.37385398772971462</v>
      </c>
    </row>
    <row r="8" spans="1:12" x14ac:dyDescent="0.25">
      <c r="A8" s="5" t="s">
        <v>120</v>
      </c>
      <c r="B8" t="s">
        <v>14</v>
      </c>
      <c r="C8" s="5" t="s">
        <v>76</v>
      </c>
      <c r="D8" s="5" t="s">
        <v>114</v>
      </c>
      <c r="E8" s="5" t="s">
        <v>115</v>
      </c>
      <c r="F8" s="5" t="s">
        <v>116</v>
      </c>
      <c r="G8" s="5" t="s">
        <v>117</v>
      </c>
      <c r="H8" s="5" t="s">
        <v>118</v>
      </c>
      <c r="I8" s="5" t="s">
        <v>119</v>
      </c>
      <c r="K8" s="2">
        <f t="shared" si="0"/>
        <v>9261065</v>
      </c>
      <c r="L8">
        <f t="shared" si="1"/>
        <v>0.37385398772971462</v>
      </c>
    </row>
    <row r="9" spans="1:12" x14ac:dyDescent="0.25">
      <c r="A9" s="5" t="s">
        <v>121</v>
      </c>
      <c r="B9" t="s">
        <v>15</v>
      </c>
      <c r="C9" s="5" t="s">
        <v>76</v>
      </c>
      <c r="D9" s="5" t="s">
        <v>122</v>
      </c>
      <c r="E9" s="5" t="s">
        <v>123</v>
      </c>
      <c r="F9" s="5" t="s">
        <v>124</v>
      </c>
      <c r="G9" s="5" t="s">
        <v>125</v>
      </c>
      <c r="H9" s="5" t="s">
        <v>126</v>
      </c>
      <c r="I9" s="5" t="s">
        <v>127</v>
      </c>
      <c r="K9" s="2">
        <f t="shared" si="0"/>
        <v>1791093</v>
      </c>
      <c r="L9">
        <f t="shared" si="1"/>
        <v>0.38949005547172494</v>
      </c>
    </row>
    <row r="10" spans="1:12" x14ac:dyDescent="0.25">
      <c r="A10" s="5" t="s">
        <v>128</v>
      </c>
      <c r="B10" t="s">
        <v>16</v>
      </c>
      <c r="C10" s="5" t="s">
        <v>76</v>
      </c>
      <c r="D10" s="5" t="s">
        <v>129</v>
      </c>
      <c r="E10" s="5" t="s">
        <v>130</v>
      </c>
      <c r="F10" s="5" t="s">
        <v>131</v>
      </c>
      <c r="G10" s="5" t="s">
        <v>132</v>
      </c>
      <c r="H10" s="5" t="s">
        <v>133</v>
      </c>
      <c r="I10" s="5" t="s">
        <v>134</v>
      </c>
      <c r="K10" s="2">
        <f t="shared" si="0"/>
        <v>698424</v>
      </c>
      <c r="L10">
        <f t="shared" si="1"/>
        <v>0.33610588704073363</v>
      </c>
    </row>
    <row r="11" spans="1:12" x14ac:dyDescent="0.25">
      <c r="A11" s="5" t="s">
        <v>135</v>
      </c>
      <c r="B11" t="s">
        <v>17</v>
      </c>
      <c r="C11" s="5" t="s">
        <v>76</v>
      </c>
      <c r="D11" s="5" t="s">
        <v>136</v>
      </c>
      <c r="E11" s="5" t="s">
        <v>137</v>
      </c>
      <c r="F11" s="5" t="s">
        <v>138</v>
      </c>
      <c r="G11" s="5" t="s">
        <v>139</v>
      </c>
      <c r="H11" s="5" t="s">
        <v>140</v>
      </c>
      <c r="I11" s="5" t="s">
        <v>141</v>
      </c>
      <c r="K11" s="2">
        <f t="shared" si="0"/>
        <v>6771548</v>
      </c>
      <c r="L11">
        <f t="shared" si="1"/>
        <v>0.37421522569635368</v>
      </c>
    </row>
    <row r="12" spans="1:12" x14ac:dyDescent="0.25">
      <c r="A12" s="5" t="s">
        <v>142</v>
      </c>
      <c r="B12" t="s">
        <v>18</v>
      </c>
      <c r="C12" s="5" t="s">
        <v>76</v>
      </c>
      <c r="D12" s="5" t="s">
        <v>143</v>
      </c>
      <c r="E12" s="5" t="s">
        <v>144</v>
      </c>
      <c r="F12" s="5" t="s">
        <v>145</v>
      </c>
      <c r="G12" s="5" t="s">
        <v>146</v>
      </c>
      <c r="H12" s="5" t="s">
        <v>147</v>
      </c>
      <c r="I12" s="5" t="s">
        <v>148</v>
      </c>
      <c r="K12" s="2">
        <f t="shared" si="0"/>
        <v>15323282</v>
      </c>
      <c r="L12">
        <f t="shared" si="1"/>
        <v>0.35539813460581288</v>
      </c>
    </row>
    <row r="13" spans="1:12" x14ac:dyDescent="0.25">
      <c r="A13" s="5" t="s">
        <v>155</v>
      </c>
      <c r="B13" t="s">
        <v>19</v>
      </c>
      <c r="C13" s="5" t="s">
        <v>76</v>
      </c>
      <c r="D13" s="5" t="s">
        <v>149</v>
      </c>
      <c r="E13" s="5" t="s">
        <v>150</v>
      </c>
      <c r="F13" s="5" t="s">
        <v>151</v>
      </c>
      <c r="G13" s="5" t="s">
        <v>152</v>
      </c>
      <c r="H13" s="5" t="s">
        <v>153</v>
      </c>
      <c r="I13" s="5" t="s">
        <v>154</v>
      </c>
      <c r="K13" s="2">
        <f t="shared" si="0"/>
        <v>10714188</v>
      </c>
      <c r="L13">
        <f t="shared" si="1"/>
        <v>0.35480813211002954</v>
      </c>
    </row>
    <row r="14" spans="1:12" x14ac:dyDescent="0.25">
      <c r="A14" s="5" t="s">
        <v>156</v>
      </c>
      <c r="B14" t="s">
        <v>20</v>
      </c>
      <c r="C14" s="5" t="s">
        <v>76</v>
      </c>
      <c r="D14" s="5" t="s">
        <v>157</v>
      </c>
      <c r="E14" s="5" t="s">
        <v>158</v>
      </c>
      <c r="F14" s="5" t="s">
        <v>159</v>
      </c>
      <c r="G14" s="5" t="s">
        <v>160</v>
      </c>
      <c r="H14" s="5" t="s">
        <v>161</v>
      </c>
      <c r="I14" s="5" t="s">
        <v>162</v>
      </c>
      <c r="K14" s="2">
        <f t="shared" si="0"/>
        <v>14979466</v>
      </c>
      <c r="L14">
        <f t="shared" si="1"/>
        <v>0.30989596392665836</v>
      </c>
    </row>
    <row r="15" spans="1:12" x14ac:dyDescent="0.25">
      <c r="A15" s="5" t="s">
        <v>163</v>
      </c>
      <c r="B15" t="s">
        <v>20</v>
      </c>
      <c r="C15" s="5" t="s">
        <v>76</v>
      </c>
      <c r="D15" s="5" t="s">
        <v>157</v>
      </c>
      <c r="E15" s="5" t="s">
        <v>158</v>
      </c>
      <c r="F15" s="5" t="s">
        <v>159</v>
      </c>
      <c r="G15" s="5" t="s">
        <v>160</v>
      </c>
      <c r="H15" s="5" t="s">
        <v>161</v>
      </c>
      <c r="I15" s="5" t="s">
        <v>162</v>
      </c>
      <c r="K15" s="2">
        <f t="shared" si="0"/>
        <v>14979466</v>
      </c>
      <c r="L15">
        <f t="shared" si="1"/>
        <v>0.30989596392665836</v>
      </c>
    </row>
    <row r="16" spans="1:12" x14ac:dyDescent="0.25">
      <c r="A16" s="5" t="s">
        <v>164</v>
      </c>
      <c r="B16" t="s">
        <v>21</v>
      </c>
      <c r="C16" s="5" t="s">
        <v>76</v>
      </c>
      <c r="D16" s="5" t="s">
        <v>165</v>
      </c>
      <c r="E16" s="5" t="s">
        <v>166</v>
      </c>
      <c r="F16" s="5" t="s">
        <v>167</v>
      </c>
      <c r="G16" s="5" t="s">
        <v>168</v>
      </c>
      <c r="H16" s="5" t="s">
        <v>169</v>
      </c>
      <c r="I16" s="5" t="s">
        <v>170</v>
      </c>
      <c r="K16" s="2">
        <f t="shared" si="0"/>
        <v>4663332</v>
      </c>
      <c r="L16">
        <f t="shared" si="1"/>
        <v>0.32337493128858613</v>
      </c>
    </row>
    <row r="17" spans="1:12" x14ac:dyDescent="0.25">
      <c r="A17" s="5" t="s">
        <v>171</v>
      </c>
      <c r="B17" t="s">
        <v>22</v>
      </c>
      <c r="C17" s="5" t="s">
        <v>76</v>
      </c>
      <c r="D17" s="5" t="s">
        <v>172</v>
      </c>
      <c r="E17" s="5" t="s">
        <v>173</v>
      </c>
      <c r="F17" s="5" t="s">
        <v>174</v>
      </c>
      <c r="G17" s="5" t="s">
        <v>175</v>
      </c>
      <c r="H17" s="5" t="s">
        <v>176</v>
      </c>
      <c r="I17" s="5" t="s">
        <v>177</v>
      </c>
      <c r="K17" s="2">
        <f t="shared" si="0"/>
        <v>1537471</v>
      </c>
      <c r="L17">
        <f t="shared" si="1"/>
        <v>0.3918113826475379</v>
      </c>
    </row>
    <row r="18" spans="1:12" x14ac:dyDescent="0.25">
      <c r="A18" s="5" t="s">
        <v>178</v>
      </c>
      <c r="B18" t="s">
        <v>23</v>
      </c>
      <c r="C18" s="5" t="s">
        <v>76</v>
      </c>
      <c r="D18" s="5" t="s">
        <v>179</v>
      </c>
      <c r="E18" s="5" t="s">
        <v>180</v>
      </c>
      <c r="F18" s="5" t="s">
        <v>181</v>
      </c>
      <c r="G18" s="5" t="s">
        <v>182</v>
      </c>
      <c r="H18" s="5" t="s">
        <v>183</v>
      </c>
      <c r="I18" s="5" t="s">
        <v>184</v>
      </c>
      <c r="K18" s="2">
        <f t="shared" si="0"/>
        <v>1669063</v>
      </c>
      <c r="L18">
        <f t="shared" si="1"/>
        <v>0.39518900994564876</v>
      </c>
    </row>
    <row r="19" spans="1:12" x14ac:dyDescent="0.25">
      <c r="A19" s="5" t="s">
        <v>185</v>
      </c>
      <c r="B19" t="s">
        <v>24</v>
      </c>
      <c r="C19" s="5" t="s">
        <v>76</v>
      </c>
      <c r="D19" s="5" t="s">
        <v>186</v>
      </c>
      <c r="E19" s="5" t="s">
        <v>187</v>
      </c>
      <c r="F19" s="5" t="s">
        <v>188</v>
      </c>
      <c r="G19" s="5" t="s">
        <v>189</v>
      </c>
      <c r="H19" s="5" t="s">
        <v>190</v>
      </c>
      <c r="I19" s="5" t="s">
        <v>191</v>
      </c>
      <c r="K19" s="2">
        <f t="shared" si="0"/>
        <v>7109602</v>
      </c>
      <c r="L19">
        <f t="shared" si="1"/>
        <v>0.27589965786527237</v>
      </c>
    </row>
    <row r="20" spans="1:12" x14ac:dyDescent="0.25">
      <c r="A20" s="5" t="s">
        <v>192</v>
      </c>
      <c r="B20" t="s">
        <v>25</v>
      </c>
      <c r="C20" s="5" t="s">
        <v>76</v>
      </c>
      <c r="D20" s="5" t="s">
        <v>193</v>
      </c>
      <c r="E20" s="5" t="s">
        <v>194</v>
      </c>
      <c r="F20" s="5" t="s">
        <v>195</v>
      </c>
      <c r="G20" s="5" t="s">
        <v>196</v>
      </c>
      <c r="H20" s="5" t="s">
        <v>197</v>
      </c>
      <c r="I20" s="5" t="s">
        <v>198</v>
      </c>
      <c r="K20" s="2">
        <f t="shared" si="0"/>
        <v>37315259</v>
      </c>
      <c r="L20">
        <f t="shared" si="1"/>
        <v>0.36622340512973212</v>
      </c>
    </row>
    <row r="21" spans="1:12" x14ac:dyDescent="0.25">
      <c r="A21" s="5" t="s">
        <v>205</v>
      </c>
      <c r="B21" t="s">
        <v>26</v>
      </c>
      <c r="C21" s="5" t="s">
        <v>76</v>
      </c>
      <c r="D21" s="5" t="s">
        <v>199</v>
      </c>
      <c r="E21" s="5" t="s">
        <v>200</v>
      </c>
      <c r="F21" s="5" t="s">
        <v>201</v>
      </c>
      <c r="G21" s="5" t="s">
        <v>202</v>
      </c>
      <c r="H21" s="5" t="s">
        <v>203</v>
      </c>
      <c r="I21" s="5" t="s">
        <v>204</v>
      </c>
      <c r="K21" s="2">
        <f t="shared" si="0"/>
        <v>13153000</v>
      </c>
      <c r="L21">
        <f t="shared" si="1"/>
        <v>0.44714106272169019</v>
      </c>
    </row>
    <row r="22" spans="1:12" x14ac:dyDescent="0.25">
      <c r="A22" s="5" t="s">
        <v>206</v>
      </c>
      <c r="B22" t="s">
        <v>27</v>
      </c>
      <c r="C22" s="5" t="s">
        <v>76</v>
      </c>
      <c r="D22" s="5" t="s">
        <v>207</v>
      </c>
      <c r="E22" s="5" t="s">
        <v>208</v>
      </c>
      <c r="F22" s="5" t="s">
        <v>209</v>
      </c>
      <c r="G22" s="5" t="s">
        <v>210</v>
      </c>
      <c r="H22" s="5" t="s">
        <v>211</v>
      </c>
      <c r="I22" s="5" t="s">
        <v>212</v>
      </c>
      <c r="K22" s="2">
        <f t="shared" si="0"/>
        <v>16753027</v>
      </c>
      <c r="L22">
        <f t="shared" si="1"/>
        <v>0.37802367115292546</v>
      </c>
    </row>
    <row r="23" spans="1:12" x14ac:dyDescent="0.25">
      <c r="A23" s="5" t="s">
        <v>219</v>
      </c>
      <c r="B23" t="s">
        <v>28</v>
      </c>
      <c r="C23" s="5" t="s">
        <v>76</v>
      </c>
      <c r="D23" s="5" t="s">
        <v>213</v>
      </c>
      <c r="E23" s="5" t="s">
        <v>214</v>
      </c>
      <c r="F23" s="5" t="s">
        <v>215</v>
      </c>
      <c r="G23" s="5" t="s">
        <v>216</v>
      </c>
      <c r="H23" s="5" t="s">
        <v>217</v>
      </c>
      <c r="I23" s="5" t="s">
        <v>218</v>
      </c>
      <c r="K23" s="2">
        <f t="shared" si="0"/>
        <v>72623438</v>
      </c>
      <c r="L23">
        <f t="shared" si="1"/>
        <v>0.50900523393391961</v>
      </c>
    </row>
    <row r="24" spans="1:12" x14ac:dyDescent="0.25">
      <c r="A24" s="5" t="s">
        <v>220</v>
      </c>
      <c r="B24" t="s">
        <v>29</v>
      </c>
      <c r="C24" s="5" t="s">
        <v>76</v>
      </c>
      <c r="D24" s="5" t="s">
        <v>221</v>
      </c>
      <c r="E24" s="5" t="s">
        <v>222</v>
      </c>
      <c r="F24" s="5" t="s">
        <v>223</v>
      </c>
      <c r="G24" s="5" t="s">
        <v>224</v>
      </c>
      <c r="H24" s="5" t="s">
        <v>225</v>
      </c>
      <c r="I24" s="5" t="s">
        <v>226</v>
      </c>
      <c r="K24" s="2">
        <f t="shared" si="0"/>
        <v>15951085</v>
      </c>
      <c r="L24">
        <f t="shared" si="1"/>
        <v>0.56203923845234149</v>
      </c>
    </row>
    <row r="25" spans="1:12" x14ac:dyDescent="0.25">
      <c r="A25" s="5" t="s">
        <v>227</v>
      </c>
      <c r="B25" t="s">
        <v>30</v>
      </c>
      <c r="C25" s="5" t="s">
        <v>76</v>
      </c>
      <c r="D25" s="5" t="s">
        <v>228</v>
      </c>
      <c r="E25" s="5" t="s">
        <v>229</v>
      </c>
      <c r="F25" s="5" t="s">
        <v>230</v>
      </c>
      <c r="G25" s="5" t="s">
        <v>231</v>
      </c>
      <c r="H25" s="5" t="s">
        <v>232</v>
      </c>
      <c r="I25" s="5" t="s">
        <v>233</v>
      </c>
      <c r="K25" s="2">
        <f t="shared" si="0"/>
        <v>7031987</v>
      </c>
      <c r="L25">
        <f t="shared" si="1"/>
        <v>0.3576403788126572</v>
      </c>
    </row>
    <row r="26" spans="1:12" x14ac:dyDescent="0.25">
      <c r="A26" s="5" t="s">
        <v>234</v>
      </c>
      <c r="B26" t="s">
        <v>31</v>
      </c>
      <c r="C26" s="5" t="s">
        <v>76</v>
      </c>
      <c r="D26" s="5" t="s">
        <v>235</v>
      </c>
      <c r="E26" s="5" t="s">
        <v>236</v>
      </c>
      <c r="F26" s="5" t="s">
        <v>237</v>
      </c>
      <c r="G26" s="5" t="s">
        <v>238</v>
      </c>
      <c r="H26" s="5" t="s">
        <v>239</v>
      </c>
      <c r="I26" s="5" t="s">
        <v>240</v>
      </c>
      <c r="K26" s="2">
        <f t="shared" si="0"/>
        <v>14338410</v>
      </c>
      <c r="L26">
        <f t="shared" si="1"/>
        <v>0.36688853260988741</v>
      </c>
    </row>
    <row r="27" spans="1:12" x14ac:dyDescent="0.25">
      <c r="A27" s="5" t="s">
        <v>241</v>
      </c>
      <c r="B27" t="s">
        <v>32</v>
      </c>
      <c r="C27" s="5" t="s">
        <v>76</v>
      </c>
      <c r="D27" s="5" t="s">
        <v>242</v>
      </c>
      <c r="E27" s="5" t="s">
        <v>243</v>
      </c>
      <c r="F27" s="5" t="s">
        <v>244</v>
      </c>
      <c r="G27" s="5" t="s">
        <v>245</v>
      </c>
      <c r="H27" s="5" t="s">
        <v>246</v>
      </c>
      <c r="I27" s="5" t="s">
        <v>247</v>
      </c>
      <c r="K27" s="2">
        <f t="shared" si="0"/>
        <v>19463693</v>
      </c>
      <c r="L27">
        <f t="shared" si="1"/>
        <v>0.36887464924705854</v>
      </c>
    </row>
    <row r="28" spans="1:12" x14ac:dyDescent="0.25">
      <c r="A28" s="5" t="s">
        <v>248</v>
      </c>
      <c r="B28" t="s">
        <v>33</v>
      </c>
      <c r="C28" s="5" t="s">
        <v>76</v>
      </c>
      <c r="D28" s="5" t="s">
        <v>249</v>
      </c>
      <c r="E28" s="5" t="s">
        <v>250</v>
      </c>
      <c r="F28" s="5" t="s">
        <v>251</v>
      </c>
      <c r="G28" s="5" t="s">
        <v>252</v>
      </c>
      <c r="H28" s="5" t="s">
        <v>253</v>
      </c>
      <c r="I28" s="5" t="s">
        <v>254</v>
      </c>
      <c r="K28" s="2">
        <f t="shared" si="0"/>
        <v>17214685</v>
      </c>
      <c r="L28">
        <f t="shared" si="1"/>
        <v>0.14939531886738416</v>
      </c>
    </row>
    <row r="29" spans="1:12" x14ac:dyDescent="0.25">
      <c r="A29" s="5" t="s">
        <v>261</v>
      </c>
      <c r="B29" t="s">
        <v>34</v>
      </c>
      <c r="C29" s="5" t="s">
        <v>76</v>
      </c>
      <c r="D29" s="5" t="s">
        <v>255</v>
      </c>
      <c r="E29" s="5" t="s">
        <v>256</v>
      </c>
      <c r="F29" s="5" t="s">
        <v>257</v>
      </c>
      <c r="G29" s="5" t="s">
        <v>258</v>
      </c>
      <c r="H29" s="5" t="s">
        <v>259</v>
      </c>
      <c r="I29" s="5" t="s">
        <v>260</v>
      </c>
      <c r="K29" s="2">
        <f t="shared" si="0"/>
        <v>4026114</v>
      </c>
      <c r="L29">
        <f t="shared" si="1"/>
        <v>0.14715541935475382</v>
      </c>
    </row>
    <row r="30" spans="1:12" x14ac:dyDescent="0.25">
      <c r="A30" s="5" t="s">
        <v>262</v>
      </c>
      <c r="B30" t="s">
        <v>35</v>
      </c>
      <c r="C30" s="5" t="s">
        <v>76</v>
      </c>
      <c r="D30" s="5" t="s">
        <v>263</v>
      </c>
      <c r="E30" s="5" t="s">
        <v>264</v>
      </c>
      <c r="F30" s="5" t="s">
        <v>265</v>
      </c>
      <c r="G30" s="5" t="s">
        <v>266</v>
      </c>
      <c r="H30" s="5" t="s">
        <v>267</v>
      </c>
      <c r="I30" s="5" t="s">
        <v>268</v>
      </c>
      <c r="K30" s="2">
        <f t="shared" si="0"/>
        <v>1502298</v>
      </c>
      <c r="L30">
        <f t="shared" si="1"/>
        <v>0.18739496207127404</v>
      </c>
    </row>
    <row r="31" spans="1:12" x14ac:dyDescent="0.25">
      <c r="A31" s="5" t="s">
        <v>269</v>
      </c>
      <c r="B31" t="s">
        <v>36</v>
      </c>
      <c r="C31" s="5" t="s">
        <v>76</v>
      </c>
      <c r="D31" s="5" t="s">
        <v>270</v>
      </c>
      <c r="E31" s="5" t="s">
        <v>271</v>
      </c>
      <c r="F31" s="5" t="s">
        <v>272</v>
      </c>
      <c r="G31" s="5" t="s">
        <v>273</v>
      </c>
      <c r="H31" s="5" t="s">
        <v>274</v>
      </c>
      <c r="I31" s="5" t="s">
        <v>275</v>
      </c>
      <c r="K31" s="2">
        <f t="shared" si="0"/>
        <v>42663250</v>
      </c>
      <c r="L31">
        <f t="shared" si="1"/>
        <v>0.35143816182221022</v>
      </c>
    </row>
    <row r="32" spans="1:12" x14ac:dyDescent="0.25">
      <c r="A32" s="5" t="s">
        <v>282</v>
      </c>
      <c r="B32" t="s">
        <v>37</v>
      </c>
      <c r="C32" s="5" t="s">
        <v>76</v>
      </c>
      <c r="D32" s="5" t="s">
        <v>276</v>
      </c>
      <c r="E32" s="5" t="s">
        <v>277</v>
      </c>
      <c r="F32" s="5" t="s">
        <v>278</v>
      </c>
      <c r="G32" s="5" t="s">
        <v>279</v>
      </c>
      <c r="H32" s="5" t="s">
        <v>280</v>
      </c>
      <c r="I32" s="5" t="s">
        <v>281</v>
      </c>
      <c r="K32" s="2">
        <f t="shared" si="0"/>
        <v>4825011</v>
      </c>
      <c r="L32">
        <f t="shared" si="1"/>
        <v>0.23875703125483236</v>
      </c>
    </row>
    <row r="33" spans="1:12" x14ac:dyDescent="0.25">
      <c r="A33" s="5" t="s">
        <v>283</v>
      </c>
      <c r="B33" t="s">
        <v>38</v>
      </c>
      <c r="C33" s="5" t="s">
        <v>76</v>
      </c>
      <c r="D33" s="5" t="s">
        <v>284</v>
      </c>
      <c r="E33" s="5" t="s">
        <v>285</v>
      </c>
      <c r="F33" s="5" t="s">
        <v>286</v>
      </c>
      <c r="G33" s="5" t="s">
        <v>287</v>
      </c>
      <c r="H33" s="5" t="s">
        <v>288</v>
      </c>
      <c r="I33" s="5" t="s">
        <v>289</v>
      </c>
      <c r="K33" s="2">
        <f t="shared" si="0"/>
        <v>11339335</v>
      </c>
      <c r="L33">
        <f t="shared" si="1"/>
        <v>0.44162703539104398</v>
      </c>
    </row>
    <row r="34" spans="1:12" x14ac:dyDescent="0.25">
      <c r="A34" s="5" t="s">
        <v>290</v>
      </c>
      <c r="B34" t="s">
        <v>39</v>
      </c>
      <c r="C34" s="5" t="s">
        <v>76</v>
      </c>
      <c r="D34" s="5" t="s">
        <v>291</v>
      </c>
      <c r="E34" s="5" t="s">
        <v>292</v>
      </c>
      <c r="F34" s="5" t="s">
        <v>293</v>
      </c>
      <c r="G34" s="5" t="s">
        <v>294</v>
      </c>
      <c r="H34" s="5" t="s">
        <v>295</v>
      </c>
      <c r="I34" s="5" t="s">
        <v>296</v>
      </c>
      <c r="K34" s="2">
        <f t="shared" si="0"/>
        <v>11320062</v>
      </c>
      <c r="L34">
        <f t="shared" si="1"/>
        <v>0.32248233692439571</v>
      </c>
    </row>
    <row r="35" spans="1:12" x14ac:dyDescent="0.25">
      <c r="A35" s="5" t="s">
        <v>297</v>
      </c>
      <c r="B35" t="s">
        <v>40</v>
      </c>
      <c r="C35" s="5" t="s">
        <v>76</v>
      </c>
      <c r="D35" s="5" t="s">
        <v>298</v>
      </c>
      <c r="E35" s="5" t="s">
        <v>299</v>
      </c>
      <c r="F35" s="5" t="s">
        <v>300</v>
      </c>
      <c r="G35" s="5" t="s">
        <v>301</v>
      </c>
      <c r="H35" s="5" t="s">
        <v>302</v>
      </c>
      <c r="I35" s="5" t="s">
        <v>303</v>
      </c>
      <c r="K35" s="2">
        <f t="shared" si="0"/>
        <v>1839150</v>
      </c>
      <c r="L35">
        <f t="shared" si="1"/>
        <v>0.37795744533935716</v>
      </c>
    </row>
    <row r="36" spans="1:12" x14ac:dyDescent="0.25">
      <c r="A36" s="5" t="s">
        <v>310</v>
      </c>
      <c r="B36" t="s">
        <v>41</v>
      </c>
      <c r="C36" s="5" t="s">
        <v>76</v>
      </c>
      <c r="D36" s="5" t="s">
        <v>304</v>
      </c>
      <c r="E36" s="5" t="s">
        <v>305</v>
      </c>
      <c r="F36" s="5" t="s">
        <v>306</v>
      </c>
      <c r="G36" s="5" t="s">
        <v>307</v>
      </c>
      <c r="H36" s="5" t="s">
        <v>308</v>
      </c>
      <c r="I36" s="5" t="s">
        <v>309</v>
      </c>
      <c r="K36" s="2">
        <f t="shared" si="0"/>
        <v>9659152</v>
      </c>
      <c r="L36">
        <f t="shared" si="1"/>
        <v>0.40045778914212216</v>
      </c>
    </row>
    <row r="37" spans="1:12" x14ac:dyDescent="0.25">
      <c r="A37" s="5" t="s">
        <v>317</v>
      </c>
      <c r="B37" t="s">
        <v>42</v>
      </c>
      <c r="C37" s="5" t="s">
        <v>76</v>
      </c>
      <c r="D37" s="5" t="s">
        <v>311</v>
      </c>
      <c r="E37" s="5" t="s">
        <v>312</v>
      </c>
      <c r="F37" s="5" t="s">
        <v>313</v>
      </c>
      <c r="G37" s="5" t="s">
        <v>314</v>
      </c>
      <c r="H37" s="5" t="s">
        <v>315</v>
      </c>
      <c r="I37" s="5" t="s">
        <v>316</v>
      </c>
      <c r="K37" s="2">
        <f t="shared" si="0"/>
        <v>52908723</v>
      </c>
      <c r="L37">
        <f t="shared" si="1"/>
        <v>0.55507572560225149</v>
      </c>
    </row>
    <row r="38" spans="1:12" x14ac:dyDescent="0.25">
      <c r="A38" s="5" t="s">
        <v>318</v>
      </c>
      <c r="B38" t="s">
        <v>43</v>
      </c>
      <c r="C38" s="5" t="s">
        <v>76</v>
      </c>
      <c r="D38" s="5" t="s">
        <v>319</v>
      </c>
      <c r="E38" s="5" t="s">
        <v>320</v>
      </c>
      <c r="F38" s="5" t="s">
        <v>321</v>
      </c>
      <c r="G38" s="5" t="s">
        <v>322</v>
      </c>
      <c r="H38" s="5" t="s">
        <v>323</v>
      </c>
      <c r="I38" s="5" t="s">
        <v>324</v>
      </c>
      <c r="K38" s="2">
        <f t="shared" si="0"/>
        <v>27060793</v>
      </c>
      <c r="L38">
        <f t="shared" si="1"/>
        <v>0.4440300668134089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pane xSplit="2" topLeftCell="C1" activePane="topRight" state="frozen"/>
      <selection pane="topRight" activeCell="L2" sqref="L2"/>
    </sheetView>
  </sheetViews>
  <sheetFormatPr defaultRowHeight="15" x14ac:dyDescent="0.25"/>
  <cols>
    <col min="1" max="1" width="15.7109375" bestFit="1" customWidth="1"/>
    <col min="2" max="2" width="86.7109375" bestFit="1" customWidth="1"/>
    <col min="4" max="4" width="20.42578125" customWidth="1"/>
    <col min="5" max="5" width="21.140625" customWidth="1"/>
    <col min="6" max="6" width="25.42578125" customWidth="1"/>
    <col min="7" max="7" width="28.42578125" customWidth="1"/>
    <col min="8" max="8" width="26" customWidth="1"/>
    <col min="9" max="9" width="31" customWidth="1"/>
    <col min="10" max="10" width="3.85546875" customWidth="1"/>
    <col min="11" max="11" width="11.140625" bestFit="1" customWidth="1"/>
    <col min="12" max="12" width="15.42578125" bestFit="1" customWidth="1"/>
  </cols>
  <sheetData>
    <row r="1" spans="1:12" s="1" customFormat="1" ht="30" customHeight="1" x14ac:dyDescent="0.25">
      <c r="A1" s="1" t="s">
        <v>0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44</v>
      </c>
      <c r="L1" s="1" t="s">
        <v>45</v>
      </c>
    </row>
    <row r="2" spans="1:12" x14ac:dyDescent="0.25">
      <c r="A2" s="5" t="s">
        <v>78</v>
      </c>
      <c r="B2" t="s">
        <v>9</v>
      </c>
      <c r="C2" s="5" t="s">
        <v>766</v>
      </c>
      <c r="D2" s="5" t="s">
        <v>769</v>
      </c>
      <c r="E2" s="5" t="s">
        <v>770</v>
      </c>
      <c r="F2" s="5" t="s">
        <v>771</v>
      </c>
      <c r="G2" s="5" t="s">
        <v>772</v>
      </c>
      <c r="H2" s="5" t="s">
        <v>773</v>
      </c>
      <c r="I2" s="5" t="s">
        <v>774</v>
      </c>
      <c r="J2" s="5"/>
      <c r="K2" s="2">
        <f>G2-(E2+D2+F2)+(I2-H2)</f>
        <v>119111961</v>
      </c>
      <c r="L2">
        <f>K2/G2</f>
        <v>0.350404536126941</v>
      </c>
    </row>
    <row r="3" spans="1:12" x14ac:dyDescent="0.25">
      <c r="A3" s="5" t="s">
        <v>85</v>
      </c>
      <c r="B3" t="s">
        <v>10</v>
      </c>
      <c r="C3" s="5" t="s">
        <v>766</v>
      </c>
      <c r="D3" s="5" t="s">
        <v>775</v>
      </c>
      <c r="E3" s="5" t="s">
        <v>776</v>
      </c>
      <c r="F3" s="5" t="s">
        <v>777</v>
      </c>
      <c r="G3" s="5" t="s">
        <v>778</v>
      </c>
      <c r="H3" s="5" t="s">
        <v>779</v>
      </c>
      <c r="I3" s="5" t="s">
        <v>780</v>
      </c>
      <c r="J3" s="5"/>
      <c r="K3" s="2">
        <f t="shared" ref="K3:K38" si="0">G3-(E3+D3+F3)+(I3-H3)</f>
        <v>9486253</v>
      </c>
      <c r="L3">
        <f t="shared" ref="L3:L38" si="1">K3/G3</f>
        <v>0.27404308618942302</v>
      </c>
    </row>
    <row r="4" spans="1:12" x14ac:dyDescent="0.25">
      <c r="A4" s="5" t="s">
        <v>98</v>
      </c>
      <c r="B4" t="s">
        <v>11</v>
      </c>
      <c r="C4" s="5" t="s">
        <v>766</v>
      </c>
      <c r="D4" s="5" t="s">
        <v>781</v>
      </c>
      <c r="E4" s="5" t="s">
        <v>782</v>
      </c>
      <c r="F4" s="5" t="s">
        <v>783</v>
      </c>
      <c r="G4" s="5" t="s">
        <v>784</v>
      </c>
      <c r="H4" s="5" t="s">
        <v>785</v>
      </c>
      <c r="I4" s="5" t="s">
        <v>786</v>
      </c>
      <c r="J4" s="5"/>
      <c r="K4" s="2">
        <f t="shared" si="0"/>
        <v>15603570</v>
      </c>
      <c r="L4">
        <f t="shared" si="1"/>
        <v>0.36981024305905302</v>
      </c>
    </row>
    <row r="5" spans="1:12" x14ac:dyDescent="0.25">
      <c r="A5" s="5" t="s">
        <v>99</v>
      </c>
      <c r="B5" t="s">
        <v>12</v>
      </c>
      <c r="C5" s="5" t="s">
        <v>766</v>
      </c>
      <c r="D5" s="5" t="s">
        <v>787</v>
      </c>
      <c r="E5" s="5" t="s">
        <v>788</v>
      </c>
      <c r="F5" s="5" t="s">
        <v>789</v>
      </c>
      <c r="G5" s="5" t="s">
        <v>790</v>
      </c>
      <c r="H5" s="5" t="s">
        <v>791</v>
      </c>
      <c r="I5" s="5" t="s">
        <v>792</v>
      </c>
      <c r="J5" s="5"/>
      <c r="K5" s="2">
        <f t="shared" si="0"/>
        <v>11412434</v>
      </c>
      <c r="L5">
        <f t="shared" si="1"/>
        <v>0.34863738889935186</v>
      </c>
    </row>
    <row r="6" spans="1:12" x14ac:dyDescent="0.25">
      <c r="A6" s="5" t="s">
        <v>106</v>
      </c>
      <c r="B6" t="s">
        <v>13</v>
      </c>
      <c r="C6" s="5" t="s">
        <v>766</v>
      </c>
      <c r="D6" s="5" t="s">
        <v>793</v>
      </c>
      <c r="E6" s="5" t="s">
        <v>794</v>
      </c>
      <c r="F6" s="5" t="s">
        <v>795</v>
      </c>
      <c r="G6" s="5" t="s">
        <v>796</v>
      </c>
      <c r="H6" s="5" t="s">
        <v>797</v>
      </c>
      <c r="I6" s="5" t="s">
        <v>798</v>
      </c>
      <c r="J6" s="5"/>
      <c r="K6" s="2">
        <f t="shared" si="0"/>
        <v>13229832</v>
      </c>
      <c r="L6">
        <f t="shared" si="1"/>
        <v>0.40960137632763771</v>
      </c>
    </row>
    <row r="7" spans="1:12" x14ac:dyDescent="0.25">
      <c r="A7" s="5" t="s">
        <v>113</v>
      </c>
      <c r="B7" t="s">
        <v>14</v>
      </c>
      <c r="C7" s="5" t="s">
        <v>766</v>
      </c>
      <c r="D7" s="5" t="s">
        <v>799</v>
      </c>
      <c r="E7" s="5" t="s">
        <v>800</v>
      </c>
      <c r="F7" s="5" t="s">
        <v>801</v>
      </c>
      <c r="G7" s="5" t="s">
        <v>802</v>
      </c>
      <c r="H7" s="5" t="s">
        <v>803</v>
      </c>
      <c r="I7" s="5" t="s">
        <v>804</v>
      </c>
      <c r="J7" s="5"/>
      <c r="K7" s="2">
        <f t="shared" si="0"/>
        <v>9744072</v>
      </c>
      <c r="L7">
        <f t="shared" si="1"/>
        <v>0.38771844066238725</v>
      </c>
    </row>
    <row r="8" spans="1:12" x14ac:dyDescent="0.25">
      <c r="A8" s="5" t="s">
        <v>120</v>
      </c>
      <c r="B8" t="s">
        <v>14</v>
      </c>
      <c r="C8" s="5" t="s">
        <v>766</v>
      </c>
      <c r="D8" s="5" t="s">
        <v>799</v>
      </c>
      <c r="E8" s="5" t="s">
        <v>800</v>
      </c>
      <c r="F8" s="5" t="s">
        <v>801</v>
      </c>
      <c r="G8" s="5" t="s">
        <v>802</v>
      </c>
      <c r="H8" s="5" t="s">
        <v>803</v>
      </c>
      <c r="I8" s="5" t="s">
        <v>804</v>
      </c>
      <c r="J8" s="5"/>
      <c r="K8" s="2">
        <f t="shared" si="0"/>
        <v>9744072</v>
      </c>
      <c r="L8">
        <f t="shared" si="1"/>
        <v>0.38771844066238725</v>
      </c>
    </row>
    <row r="9" spans="1:12" x14ac:dyDescent="0.25">
      <c r="A9" s="5" t="s">
        <v>121</v>
      </c>
      <c r="B9" t="s">
        <v>15</v>
      </c>
      <c r="C9" s="5" t="s">
        <v>766</v>
      </c>
      <c r="D9" s="5" t="s">
        <v>805</v>
      </c>
      <c r="E9" s="5" t="s">
        <v>806</v>
      </c>
      <c r="F9" s="5" t="s">
        <v>807</v>
      </c>
      <c r="G9" s="5" t="s">
        <v>808</v>
      </c>
      <c r="H9" s="5" t="s">
        <v>809</v>
      </c>
      <c r="I9" s="5" t="s">
        <v>810</v>
      </c>
      <c r="J9" s="5"/>
      <c r="K9" s="2">
        <f t="shared" si="0"/>
        <v>1968639</v>
      </c>
      <c r="L9">
        <f t="shared" si="1"/>
        <v>0.39875134924809735</v>
      </c>
    </row>
    <row r="10" spans="1:12" x14ac:dyDescent="0.25">
      <c r="A10" s="5" t="s">
        <v>128</v>
      </c>
      <c r="B10" t="s">
        <v>16</v>
      </c>
      <c r="C10" s="5" t="s">
        <v>766</v>
      </c>
      <c r="D10" s="5" t="s">
        <v>811</v>
      </c>
      <c r="E10" s="5" t="s">
        <v>812</v>
      </c>
      <c r="F10" s="5" t="s">
        <v>813</v>
      </c>
      <c r="G10" s="5" t="s">
        <v>814</v>
      </c>
      <c r="H10" s="5" t="s">
        <v>815</v>
      </c>
      <c r="I10" s="5" t="s">
        <v>816</v>
      </c>
      <c r="J10" s="5"/>
      <c r="K10" s="2">
        <f t="shared" si="0"/>
        <v>662246</v>
      </c>
      <c r="L10">
        <f t="shared" si="1"/>
        <v>0.30828695229565189</v>
      </c>
    </row>
    <row r="11" spans="1:12" x14ac:dyDescent="0.25">
      <c r="A11" s="5" t="s">
        <v>135</v>
      </c>
      <c r="B11" t="s">
        <v>17</v>
      </c>
      <c r="C11" s="5" t="s">
        <v>766</v>
      </c>
      <c r="D11" s="5" t="s">
        <v>817</v>
      </c>
      <c r="E11" s="5" t="s">
        <v>818</v>
      </c>
      <c r="F11" s="5" t="s">
        <v>819</v>
      </c>
      <c r="G11" s="5" t="s">
        <v>820</v>
      </c>
      <c r="H11" s="5" t="s">
        <v>821</v>
      </c>
      <c r="I11" s="5" t="s">
        <v>822</v>
      </c>
      <c r="J11" s="5"/>
      <c r="K11" s="2">
        <f t="shared" si="0"/>
        <v>7113187</v>
      </c>
      <c r="L11">
        <f t="shared" si="1"/>
        <v>0.3941551426556969</v>
      </c>
    </row>
    <row r="12" spans="1:12" x14ac:dyDescent="0.25">
      <c r="A12" s="5" t="s">
        <v>142</v>
      </c>
      <c r="B12" t="s">
        <v>18</v>
      </c>
      <c r="C12" s="5" t="s">
        <v>766</v>
      </c>
      <c r="D12" s="5" t="s">
        <v>823</v>
      </c>
      <c r="E12" s="5" t="s">
        <v>824</v>
      </c>
      <c r="F12" s="5" t="s">
        <v>825</v>
      </c>
      <c r="G12" s="5" t="s">
        <v>826</v>
      </c>
      <c r="H12" s="5" t="s">
        <v>827</v>
      </c>
      <c r="I12" s="5" t="s">
        <v>828</v>
      </c>
      <c r="J12" s="5"/>
      <c r="K12" s="2">
        <f t="shared" si="0"/>
        <v>15022090</v>
      </c>
      <c r="L12">
        <f t="shared" si="1"/>
        <v>0.35916153617695185</v>
      </c>
    </row>
    <row r="13" spans="1:12" x14ac:dyDescent="0.25">
      <c r="A13" s="5" t="s">
        <v>155</v>
      </c>
      <c r="B13" t="s">
        <v>19</v>
      </c>
      <c r="C13" s="5" t="s">
        <v>766</v>
      </c>
      <c r="D13" s="5" t="s">
        <v>829</v>
      </c>
      <c r="E13" s="5" t="s">
        <v>830</v>
      </c>
      <c r="F13" s="5" t="s">
        <v>831</v>
      </c>
      <c r="G13" s="5" t="s">
        <v>832</v>
      </c>
      <c r="H13" s="5" t="s">
        <v>833</v>
      </c>
      <c r="I13" s="5" t="s">
        <v>834</v>
      </c>
      <c r="J13" s="5"/>
      <c r="K13" s="2">
        <f t="shared" si="0"/>
        <v>10488417</v>
      </c>
      <c r="L13">
        <f t="shared" si="1"/>
        <v>0.35583025454693495</v>
      </c>
    </row>
    <row r="14" spans="1:12" x14ac:dyDescent="0.25">
      <c r="A14" s="5" t="s">
        <v>156</v>
      </c>
      <c r="B14" t="s">
        <v>20</v>
      </c>
      <c r="C14" s="5" t="s">
        <v>766</v>
      </c>
      <c r="D14" s="5" t="s">
        <v>835</v>
      </c>
      <c r="E14" s="5" t="s">
        <v>836</v>
      </c>
      <c r="F14" s="5" t="s">
        <v>837</v>
      </c>
      <c r="G14" s="5" t="s">
        <v>838</v>
      </c>
      <c r="H14" s="5" t="s">
        <v>839</v>
      </c>
      <c r="I14" s="5" t="s">
        <v>840</v>
      </c>
      <c r="J14" s="5"/>
      <c r="K14" s="2">
        <f t="shared" si="0"/>
        <v>16798460</v>
      </c>
      <c r="L14">
        <f t="shared" si="1"/>
        <v>0.31078326226906272</v>
      </c>
    </row>
    <row r="15" spans="1:12" x14ac:dyDescent="0.25">
      <c r="A15" s="5" t="s">
        <v>163</v>
      </c>
      <c r="B15" t="s">
        <v>20</v>
      </c>
      <c r="C15" s="5" t="s">
        <v>766</v>
      </c>
      <c r="D15" s="5" t="s">
        <v>835</v>
      </c>
      <c r="E15" s="5" t="s">
        <v>836</v>
      </c>
      <c r="F15" s="5" t="s">
        <v>837</v>
      </c>
      <c r="G15" s="5" t="s">
        <v>838</v>
      </c>
      <c r="H15" s="5" t="s">
        <v>839</v>
      </c>
      <c r="I15" s="5" t="s">
        <v>840</v>
      </c>
      <c r="J15" s="5"/>
      <c r="K15" s="2">
        <f t="shared" si="0"/>
        <v>16798460</v>
      </c>
      <c r="L15">
        <f t="shared" si="1"/>
        <v>0.31078326226906272</v>
      </c>
    </row>
    <row r="16" spans="1:12" x14ac:dyDescent="0.25">
      <c r="A16" s="5" t="s">
        <v>164</v>
      </c>
      <c r="B16" t="s">
        <v>21</v>
      </c>
      <c r="C16" s="5" t="s">
        <v>766</v>
      </c>
      <c r="D16" s="5" t="s">
        <v>841</v>
      </c>
      <c r="E16" s="5" t="s">
        <v>842</v>
      </c>
      <c r="F16" s="5" t="s">
        <v>843</v>
      </c>
      <c r="G16" s="5" t="s">
        <v>844</v>
      </c>
      <c r="H16" s="5" t="s">
        <v>845</v>
      </c>
      <c r="I16" s="5" t="s">
        <v>846</v>
      </c>
      <c r="J16" s="5"/>
      <c r="K16" s="2">
        <f t="shared" si="0"/>
        <v>5311683</v>
      </c>
      <c r="L16">
        <f t="shared" si="1"/>
        <v>0.31393485864818627</v>
      </c>
    </row>
    <row r="17" spans="1:12" x14ac:dyDescent="0.25">
      <c r="A17" s="5" t="s">
        <v>171</v>
      </c>
      <c r="B17" t="s">
        <v>22</v>
      </c>
      <c r="C17" s="5" t="s">
        <v>766</v>
      </c>
      <c r="D17" s="5" t="s">
        <v>847</v>
      </c>
      <c r="E17" s="5" t="s">
        <v>848</v>
      </c>
      <c r="F17" s="5" t="s">
        <v>849</v>
      </c>
      <c r="G17" s="5" t="s">
        <v>850</v>
      </c>
      <c r="H17" s="5" t="s">
        <v>851</v>
      </c>
      <c r="I17" s="5" t="s">
        <v>852</v>
      </c>
      <c r="J17" s="5"/>
      <c r="K17" s="2">
        <f t="shared" si="0"/>
        <v>1897768</v>
      </c>
      <c r="L17">
        <f t="shared" si="1"/>
        <v>0.39027572299292934</v>
      </c>
    </row>
    <row r="18" spans="1:12" x14ac:dyDescent="0.25">
      <c r="A18" s="5" t="s">
        <v>178</v>
      </c>
      <c r="B18" t="s">
        <v>23</v>
      </c>
      <c r="C18" s="5" t="s">
        <v>766</v>
      </c>
      <c r="D18" s="5" t="s">
        <v>77</v>
      </c>
      <c r="E18" s="5" t="s">
        <v>853</v>
      </c>
      <c r="F18" s="5" t="s">
        <v>854</v>
      </c>
      <c r="G18" s="5" t="s">
        <v>855</v>
      </c>
      <c r="H18" s="5" t="s">
        <v>856</v>
      </c>
      <c r="I18" s="5" t="s">
        <v>857</v>
      </c>
      <c r="J18" s="5"/>
      <c r="K18" s="2">
        <f t="shared" si="0"/>
        <v>1837821</v>
      </c>
      <c r="L18">
        <f t="shared" si="1"/>
        <v>0.41375404676461452</v>
      </c>
    </row>
    <row r="19" spans="1:12" x14ac:dyDescent="0.25">
      <c r="A19" s="5" t="s">
        <v>185</v>
      </c>
      <c r="B19" t="s">
        <v>24</v>
      </c>
      <c r="C19" s="5" t="s">
        <v>766</v>
      </c>
      <c r="D19" s="5" t="s">
        <v>858</v>
      </c>
      <c r="E19" s="5" t="s">
        <v>859</v>
      </c>
      <c r="F19" s="5" t="s">
        <v>860</v>
      </c>
      <c r="G19" s="5" t="s">
        <v>861</v>
      </c>
      <c r="H19" s="5" t="s">
        <v>862</v>
      </c>
      <c r="I19" s="5" t="s">
        <v>863</v>
      </c>
      <c r="J19" s="5"/>
      <c r="K19" s="2">
        <f t="shared" si="0"/>
        <v>7751188</v>
      </c>
      <c r="L19">
        <f t="shared" si="1"/>
        <v>0.27854059051185326</v>
      </c>
    </row>
    <row r="20" spans="1:12" x14ac:dyDescent="0.25">
      <c r="A20" s="5" t="s">
        <v>192</v>
      </c>
      <c r="B20" t="s">
        <v>25</v>
      </c>
      <c r="C20" s="5" t="s">
        <v>766</v>
      </c>
      <c r="D20" s="5" t="s">
        <v>864</v>
      </c>
      <c r="E20" s="5" t="s">
        <v>865</v>
      </c>
      <c r="F20" s="5" t="s">
        <v>866</v>
      </c>
      <c r="G20" s="5" t="s">
        <v>867</v>
      </c>
      <c r="H20" s="5" t="s">
        <v>868</v>
      </c>
      <c r="I20" s="5" t="s">
        <v>869</v>
      </c>
      <c r="J20" s="5"/>
      <c r="K20" s="2">
        <f t="shared" si="0"/>
        <v>37136623</v>
      </c>
      <c r="L20">
        <f t="shared" si="1"/>
        <v>0.36341365978532747</v>
      </c>
    </row>
    <row r="21" spans="1:12" x14ac:dyDescent="0.25">
      <c r="A21" s="5" t="s">
        <v>205</v>
      </c>
      <c r="B21" t="s">
        <v>26</v>
      </c>
      <c r="C21" s="5" t="s">
        <v>766</v>
      </c>
      <c r="D21" s="5" t="s">
        <v>870</v>
      </c>
      <c r="E21" s="5" t="s">
        <v>871</v>
      </c>
      <c r="F21" s="5" t="s">
        <v>872</v>
      </c>
      <c r="G21" s="5" t="s">
        <v>873</v>
      </c>
      <c r="H21" s="5" t="s">
        <v>874</v>
      </c>
      <c r="I21" s="5" t="s">
        <v>875</v>
      </c>
      <c r="J21" s="5"/>
      <c r="K21" s="2">
        <f t="shared" si="0"/>
        <v>12390941</v>
      </c>
      <c r="L21">
        <f t="shared" si="1"/>
        <v>0.41431703385442031</v>
      </c>
    </row>
    <row r="22" spans="1:12" x14ac:dyDescent="0.25">
      <c r="A22" s="5" t="s">
        <v>206</v>
      </c>
      <c r="B22" t="s">
        <v>27</v>
      </c>
      <c r="C22" s="5" t="s">
        <v>766</v>
      </c>
      <c r="D22" s="5" t="s">
        <v>876</v>
      </c>
      <c r="E22" s="5" t="s">
        <v>877</v>
      </c>
      <c r="F22" s="5" t="s">
        <v>878</v>
      </c>
      <c r="G22" s="5" t="s">
        <v>879</v>
      </c>
      <c r="H22" s="5" t="s">
        <v>880</v>
      </c>
      <c r="I22" s="5" t="s">
        <v>881</v>
      </c>
      <c r="J22" s="5"/>
      <c r="K22" s="2">
        <f t="shared" si="0"/>
        <v>14848903</v>
      </c>
      <c r="L22">
        <f t="shared" si="1"/>
        <v>0.34045208957875972</v>
      </c>
    </row>
    <row r="23" spans="1:12" x14ac:dyDescent="0.25">
      <c r="A23" s="5" t="s">
        <v>219</v>
      </c>
      <c r="B23" t="s">
        <v>28</v>
      </c>
      <c r="C23" s="5" t="s">
        <v>766</v>
      </c>
      <c r="D23" s="5" t="s">
        <v>882</v>
      </c>
      <c r="E23" s="5" t="s">
        <v>883</v>
      </c>
      <c r="F23" s="5" t="s">
        <v>884</v>
      </c>
      <c r="G23" s="5" t="s">
        <v>885</v>
      </c>
      <c r="H23" s="5" t="s">
        <v>886</v>
      </c>
      <c r="I23" s="5" t="s">
        <v>887</v>
      </c>
      <c r="J23" s="5"/>
      <c r="K23" s="2">
        <f t="shared" si="0"/>
        <v>73717425</v>
      </c>
      <c r="L23">
        <f t="shared" si="1"/>
        <v>0.51289574311859043</v>
      </c>
    </row>
    <row r="24" spans="1:12" x14ac:dyDescent="0.25">
      <c r="A24" s="5" t="s">
        <v>220</v>
      </c>
      <c r="B24" t="s">
        <v>29</v>
      </c>
      <c r="C24" s="5" t="s">
        <v>766</v>
      </c>
      <c r="D24" s="5" t="s">
        <v>888</v>
      </c>
      <c r="E24" s="5" t="s">
        <v>889</v>
      </c>
      <c r="F24" s="5" t="s">
        <v>890</v>
      </c>
      <c r="G24" s="5" t="s">
        <v>891</v>
      </c>
      <c r="H24" s="5" t="s">
        <v>892</v>
      </c>
      <c r="I24" s="5" t="s">
        <v>893</v>
      </c>
      <c r="J24" s="5"/>
      <c r="K24" s="2">
        <f t="shared" si="0"/>
        <v>15778261</v>
      </c>
      <c r="L24">
        <f t="shared" si="1"/>
        <v>0.55896218402446751</v>
      </c>
    </row>
    <row r="25" spans="1:12" x14ac:dyDescent="0.25">
      <c r="A25" s="5" t="s">
        <v>227</v>
      </c>
      <c r="B25" t="s">
        <v>30</v>
      </c>
      <c r="C25" s="5" t="s">
        <v>766</v>
      </c>
      <c r="D25" s="5" t="s">
        <v>894</v>
      </c>
      <c r="E25" s="5" t="s">
        <v>895</v>
      </c>
      <c r="F25" s="5" t="s">
        <v>896</v>
      </c>
      <c r="G25" s="5" t="s">
        <v>897</v>
      </c>
      <c r="H25" s="5" t="s">
        <v>898</v>
      </c>
      <c r="I25" s="5" t="s">
        <v>899</v>
      </c>
      <c r="J25" s="5"/>
      <c r="K25" s="2">
        <f t="shared" si="0"/>
        <v>7229795</v>
      </c>
      <c r="L25">
        <f t="shared" si="1"/>
        <v>0.37018925297325955</v>
      </c>
    </row>
    <row r="26" spans="1:12" x14ac:dyDescent="0.25">
      <c r="A26" s="5" t="s">
        <v>234</v>
      </c>
      <c r="B26" t="s">
        <v>31</v>
      </c>
      <c r="C26" s="5" t="s">
        <v>766</v>
      </c>
      <c r="D26" s="5" t="s">
        <v>900</v>
      </c>
      <c r="E26" s="5" t="s">
        <v>901</v>
      </c>
      <c r="F26" s="5" t="s">
        <v>902</v>
      </c>
      <c r="G26" s="5" t="s">
        <v>903</v>
      </c>
      <c r="H26" s="5" t="s">
        <v>904</v>
      </c>
      <c r="I26" s="5" t="s">
        <v>905</v>
      </c>
      <c r="J26" s="5"/>
      <c r="K26" s="2">
        <f t="shared" si="0"/>
        <v>13852814</v>
      </c>
      <c r="L26">
        <f t="shared" si="1"/>
        <v>0.35637269721955078</v>
      </c>
    </row>
    <row r="27" spans="1:12" x14ac:dyDescent="0.25">
      <c r="A27" s="5" t="s">
        <v>241</v>
      </c>
      <c r="B27" t="s">
        <v>32</v>
      </c>
      <c r="C27" s="5" t="s">
        <v>766</v>
      </c>
      <c r="D27" s="5" t="s">
        <v>906</v>
      </c>
      <c r="E27" s="5" t="s">
        <v>907</v>
      </c>
      <c r="F27" s="5" t="s">
        <v>908</v>
      </c>
      <c r="G27" s="5" t="s">
        <v>909</v>
      </c>
      <c r="H27" s="5" t="s">
        <v>910</v>
      </c>
      <c r="I27" s="5" t="s">
        <v>911</v>
      </c>
      <c r="J27" s="5"/>
      <c r="K27" s="2">
        <f t="shared" si="0"/>
        <v>19890890</v>
      </c>
      <c r="L27">
        <f t="shared" si="1"/>
        <v>0.37316749703819763</v>
      </c>
    </row>
    <row r="28" spans="1:12" x14ac:dyDescent="0.25">
      <c r="A28" s="5" t="s">
        <v>248</v>
      </c>
      <c r="B28" t="s">
        <v>33</v>
      </c>
      <c r="C28" s="5" t="s">
        <v>766</v>
      </c>
      <c r="D28" s="5" t="s">
        <v>912</v>
      </c>
      <c r="E28" s="5" t="s">
        <v>913</v>
      </c>
      <c r="F28" s="5" t="s">
        <v>914</v>
      </c>
      <c r="G28" s="5" t="s">
        <v>915</v>
      </c>
      <c r="H28" s="5" t="s">
        <v>916</v>
      </c>
      <c r="I28" s="5" t="s">
        <v>917</v>
      </c>
      <c r="J28" s="5"/>
      <c r="K28" s="2">
        <f t="shared" si="0"/>
        <v>16881608</v>
      </c>
      <c r="L28">
        <f t="shared" si="1"/>
        <v>0.15518778226628346</v>
      </c>
    </row>
    <row r="29" spans="1:12" x14ac:dyDescent="0.25">
      <c r="A29" s="5" t="s">
        <v>261</v>
      </c>
      <c r="B29" t="s">
        <v>34</v>
      </c>
      <c r="C29" s="5" t="s">
        <v>766</v>
      </c>
      <c r="D29" s="5" t="s">
        <v>918</v>
      </c>
      <c r="E29" s="5" t="s">
        <v>919</v>
      </c>
      <c r="F29" s="5" t="s">
        <v>920</v>
      </c>
      <c r="G29" s="5" t="s">
        <v>921</v>
      </c>
      <c r="H29" s="5" t="s">
        <v>922</v>
      </c>
      <c r="I29" s="5" t="s">
        <v>923</v>
      </c>
      <c r="J29" s="5"/>
      <c r="K29" s="2">
        <f t="shared" si="0"/>
        <v>3333111</v>
      </c>
      <c r="L29">
        <f t="shared" si="1"/>
        <v>0.11276208445866123</v>
      </c>
    </row>
    <row r="30" spans="1:12" x14ac:dyDescent="0.25">
      <c r="A30" s="5" t="s">
        <v>262</v>
      </c>
      <c r="B30" t="s">
        <v>35</v>
      </c>
      <c r="C30" s="5" t="s">
        <v>766</v>
      </c>
      <c r="D30" s="5" t="s">
        <v>924</v>
      </c>
      <c r="E30" s="5" t="s">
        <v>925</v>
      </c>
      <c r="F30" s="5" t="s">
        <v>926</v>
      </c>
      <c r="G30" s="5" t="s">
        <v>927</v>
      </c>
      <c r="H30" s="5" t="s">
        <v>928</v>
      </c>
      <c r="I30" s="5" t="s">
        <v>929</v>
      </c>
      <c r="J30" s="5"/>
      <c r="K30" s="2">
        <f t="shared" si="0"/>
        <v>1701377</v>
      </c>
      <c r="L30">
        <f t="shared" si="1"/>
        <v>0.2132889031857875</v>
      </c>
    </row>
    <row r="31" spans="1:12" x14ac:dyDescent="0.25">
      <c r="A31" s="5" t="s">
        <v>269</v>
      </c>
      <c r="B31" t="s">
        <v>36</v>
      </c>
      <c r="C31" s="5" t="s">
        <v>766</v>
      </c>
      <c r="D31" s="5" t="s">
        <v>930</v>
      </c>
      <c r="E31" s="5" t="s">
        <v>931</v>
      </c>
      <c r="F31" s="5" t="s">
        <v>932</v>
      </c>
      <c r="G31" s="5" t="s">
        <v>933</v>
      </c>
      <c r="H31" s="5" t="s">
        <v>934</v>
      </c>
      <c r="I31" s="5" t="s">
        <v>935</v>
      </c>
      <c r="J31" s="5"/>
      <c r="K31" s="2">
        <f t="shared" si="0"/>
        <v>40627799</v>
      </c>
      <c r="L31">
        <f t="shared" si="1"/>
        <v>0.35945541721714852</v>
      </c>
    </row>
    <row r="32" spans="1:12" x14ac:dyDescent="0.25">
      <c r="A32" s="5" t="s">
        <v>282</v>
      </c>
      <c r="B32" t="s">
        <v>37</v>
      </c>
      <c r="C32" s="5" t="s">
        <v>766</v>
      </c>
      <c r="D32" s="5" t="s">
        <v>936</v>
      </c>
      <c r="E32" s="5" t="s">
        <v>937</v>
      </c>
      <c r="F32" s="5" t="s">
        <v>938</v>
      </c>
      <c r="G32" s="5" t="s">
        <v>939</v>
      </c>
      <c r="H32" s="5" t="s">
        <v>940</v>
      </c>
      <c r="I32" s="5" t="s">
        <v>941</v>
      </c>
      <c r="J32" s="5"/>
      <c r="K32" s="2">
        <f t="shared" si="0"/>
        <v>3797669</v>
      </c>
      <c r="L32">
        <f t="shared" si="1"/>
        <v>0.22130743488212895</v>
      </c>
    </row>
    <row r="33" spans="1:12" x14ac:dyDescent="0.25">
      <c r="A33" s="5" t="s">
        <v>283</v>
      </c>
      <c r="B33" t="s">
        <v>38</v>
      </c>
      <c r="C33" s="5" t="s">
        <v>766</v>
      </c>
      <c r="D33" s="5" t="s">
        <v>942</v>
      </c>
      <c r="E33" s="5" t="s">
        <v>943</v>
      </c>
      <c r="F33" s="5" t="s">
        <v>944</v>
      </c>
      <c r="G33" s="5" t="s">
        <v>945</v>
      </c>
      <c r="H33" s="5" t="s">
        <v>946</v>
      </c>
      <c r="I33" s="5" t="s">
        <v>947</v>
      </c>
      <c r="J33" s="5"/>
      <c r="K33" s="2">
        <f t="shared" si="0"/>
        <v>11071452</v>
      </c>
      <c r="L33">
        <f t="shared" si="1"/>
        <v>0.44380818456150928</v>
      </c>
    </row>
    <row r="34" spans="1:12" x14ac:dyDescent="0.25">
      <c r="A34" s="5" t="s">
        <v>290</v>
      </c>
      <c r="B34" t="s">
        <v>39</v>
      </c>
      <c r="C34" s="5" t="s">
        <v>766</v>
      </c>
      <c r="D34" s="5" t="s">
        <v>948</v>
      </c>
      <c r="E34" s="5" t="s">
        <v>949</v>
      </c>
      <c r="F34" s="5" t="s">
        <v>950</v>
      </c>
      <c r="G34" s="5" t="s">
        <v>951</v>
      </c>
      <c r="H34" s="5" t="s">
        <v>952</v>
      </c>
      <c r="I34" s="5" t="s">
        <v>953</v>
      </c>
      <c r="J34" s="5"/>
      <c r="K34" s="2">
        <f t="shared" si="0"/>
        <v>10690831</v>
      </c>
      <c r="L34">
        <f t="shared" si="1"/>
        <v>0.32161327088002856</v>
      </c>
    </row>
    <row r="35" spans="1:12" x14ac:dyDescent="0.25">
      <c r="A35" s="5" t="s">
        <v>297</v>
      </c>
      <c r="B35" t="s">
        <v>40</v>
      </c>
      <c r="C35" s="5" t="s">
        <v>766</v>
      </c>
      <c r="D35" s="5" t="s">
        <v>954</v>
      </c>
      <c r="E35" s="5" t="s">
        <v>955</v>
      </c>
      <c r="F35" s="5" t="s">
        <v>956</v>
      </c>
      <c r="G35" s="5" t="s">
        <v>957</v>
      </c>
      <c r="H35" s="5" t="s">
        <v>958</v>
      </c>
      <c r="I35" s="5" t="s">
        <v>959</v>
      </c>
      <c r="J35" s="5"/>
      <c r="K35" s="2">
        <f t="shared" si="0"/>
        <v>1746727</v>
      </c>
      <c r="L35">
        <f t="shared" si="1"/>
        <v>0.3698065759641509</v>
      </c>
    </row>
    <row r="36" spans="1:12" x14ac:dyDescent="0.25">
      <c r="A36" s="5" t="s">
        <v>310</v>
      </c>
      <c r="B36" t="s">
        <v>41</v>
      </c>
      <c r="C36" s="5" t="s">
        <v>766</v>
      </c>
      <c r="D36" s="5" t="s">
        <v>960</v>
      </c>
      <c r="E36" s="5" t="s">
        <v>961</v>
      </c>
      <c r="F36" s="5" t="s">
        <v>962</v>
      </c>
      <c r="G36" s="5" t="s">
        <v>963</v>
      </c>
      <c r="H36" s="5" t="s">
        <v>964</v>
      </c>
      <c r="I36" s="5" t="s">
        <v>965</v>
      </c>
      <c r="J36" s="5"/>
      <c r="K36" s="2">
        <f t="shared" si="0"/>
        <v>9687391</v>
      </c>
      <c r="L36">
        <f t="shared" si="1"/>
        <v>0.40793329382880411</v>
      </c>
    </row>
    <row r="37" spans="1:12" x14ac:dyDescent="0.25">
      <c r="A37" s="5" t="s">
        <v>317</v>
      </c>
      <c r="B37" t="s">
        <v>42</v>
      </c>
      <c r="C37" s="5" t="s">
        <v>766</v>
      </c>
      <c r="D37" s="5" t="s">
        <v>966</v>
      </c>
      <c r="E37" s="5" t="s">
        <v>967</v>
      </c>
      <c r="F37" s="5" t="s">
        <v>968</v>
      </c>
      <c r="G37" s="5" t="s">
        <v>969</v>
      </c>
      <c r="H37" s="5" t="s">
        <v>970</v>
      </c>
      <c r="I37" s="5" t="s">
        <v>971</v>
      </c>
      <c r="J37" s="5"/>
      <c r="K37" s="2">
        <f t="shared" si="0"/>
        <v>50006933</v>
      </c>
      <c r="L37">
        <f t="shared" si="1"/>
        <v>0.55021954732297707</v>
      </c>
    </row>
    <row r="38" spans="1:12" x14ac:dyDescent="0.25">
      <c r="A38" s="5" t="s">
        <v>318</v>
      </c>
      <c r="B38" t="s">
        <v>43</v>
      </c>
      <c r="C38" s="5" t="s">
        <v>766</v>
      </c>
      <c r="D38" s="5" t="s">
        <v>972</v>
      </c>
      <c r="E38" s="5" t="s">
        <v>973</v>
      </c>
      <c r="F38" s="5" t="s">
        <v>974</v>
      </c>
      <c r="G38" s="5" t="s">
        <v>975</v>
      </c>
      <c r="H38" s="5" t="s">
        <v>976</v>
      </c>
      <c r="I38" s="5" t="s">
        <v>977</v>
      </c>
      <c r="J38" s="5"/>
      <c r="K38" s="2">
        <f t="shared" si="0"/>
        <v>25573251</v>
      </c>
      <c r="L38">
        <f t="shared" si="1"/>
        <v>0.43887102947290446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workbookViewId="0">
      <pane xSplit="2" topLeftCell="C1" activePane="topRight" state="frozen"/>
      <selection pane="topRight" activeCell="L2" sqref="L2"/>
    </sheetView>
  </sheetViews>
  <sheetFormatPr defaultRowHeight="15" x14ac:dyDescent="0.25"/>
  <cols>
    <col min="1" max="1" width="15.7109375" bestFit="1" customWidth="1"/>
    <col min="2" max="2" width="86.7109375" bestFit="1" customWidth="1"/>
    <col min="3" max="3" width="5" bestFit="1" customWidth="1"/>
    <col min="4" max="4" width="15.5703125" customWidth="1"/>
    <col min="5" max="5" width="23.28515625" customWidth="1"/>
    <col min="6" max="6" width="23" customWidth="1"/>
    <col min="7" max="7" width="26.140625" customWidth="1"/>
    <col min="8" max="8" width="28.28515625" customWidth="1"/>
    <col min="9" max="9" width="26.85546875" customWidth="1"/>
    <col min="10" max="10" width="3.140625" customWidth="1"/>
    <col min="11" max="11" width="11.140625" bestFit="1" customWidth="1"/>
    <col min="12" max="12" width="15.42578125" bestFit="1" customWidth="1"/>
  </cols>
  <sheetData>
    <row r="1" spans="1:12" s="1" customFormat="1" ht="30" customHeight="1" x14ac:dyDescent="0.25">
      <c r="A1" s="1" t="s">
        <v>325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44</v>
      </c>
      <c r="L1" s="1" t="s">
        <v>45</v>
      </c>
    </row>
    <row r="2" spans="1:12" x14ac:dyDescent="0.25">
      <c r="A2" s="5" t="s">
        <v>78</v>
      </c>
      <c r="B2" t="s">
        <v>9</v>
      </c>
      <c r="C2" s="5" t="s">
        <v>326</v>
      </c>
      <c r="D2" s="5" t="s">
        <v>328</v>
      </c>
      <c r="E2" s="5" t="s">
        <v>329</v>
      </c>
      <c r="F2" s="5" t="s">
        <v>330</v>
      </c>
      <c r="G2" s="5" t="s">
        <v>331</v>
      </c>
      <c r="H2" s="5" t="s">
        <v>333</v>
      </c>
      <c r="I2" s="5" t="s">
        <v>332</v>
      </c>
      <c r="K2" s="2">
        <f>G2-(E2+D2+F2)+(I2-H2)</f>
        <v>115593244</v>
      </c>
      <c r="L2">
        <f>K2/G2</f>
        <v>0.35371576567200835</v>
      </c>
    </row>
    <row r="3" spans="1:12" x14ac:dyDescent="0.25">
      <c r="A3" s="5" t="s">
        <v>85</v>
      </c>
      <c r="B3" t="s">
        <v>10</v>
      </c>
      <c r="C3" s="5" t="s">
        <v>326</v>
      </c>
      <c r="D3" s="5" t="s">
        <v>334</v>
      </c>
      <c r="E3" s="5" t="s">
        <v>335</v>
      </c>
      <c r="F3" s="5" t="s">
        <v>336</v>
      </c>
      <c r="G3" s="5" t="s">
        <v>337</v>
      </c>
      <c r="H3" s="5" t="s">
        <v>339</v>
      </c>
      <c r="I3" s="5" t="s">
        <v>338</v>
      </c>
      <c r="K3" s="2">
        <f t="shared" ref="K3:K39" si="0">G3-(E3+D3+F3)+(I3-H3)</f>
        <v>8830899</v>
      </c>
      <c r="L3">
        <f t="shared" ref="L3:L39" si="1">K3/G3</f>
        <v>0.30559772428658671</v>
      </c>
    </row>
    <row r="4" spans="1:12" x14ac:dyDescent="0.25">
      <c r="A4" s="5" t="s">
        <v>98</v>
      </c>
      <c r="B4" t="s">
        <v>11</v>
      </c>
      <c r="C4" s="5" t="s">
        <v>326</v>
      </c>
      <c r="D4" s="5" t="s">
        <v>340</v>
      </c>
      <c r="E4" s="5" t="s">
        <v>341</v>
      </c>
      <c r="F4" s="5" t="s">
        <v>342</v>
      </c>
      <c r="G4" s="5" t="s">
        <v>343</v>
      </c>
      <c r="H4" s="5" t="s">
        <v>345</v>
      </c>
      <c r="I4" s="5" t="s">
        <v>344</v>
      </c>
      <c r="K4" s="2">
        <f t="shared" si="0"/>
        <v>16822630</v>
      </c>
      <c r="L4">
        <f t="shared" si="1"/>
        <v>0.42389912314476114</v>
      </c>
    </row>
    <row r="5" spans="1:12" x14ac:dyDescent="0.25">
      <c r="A5" s="5" t="s">
        <v>99</v>
      </c>
      <c r="B5" t="s">
        <v>12</v>
      </c>
      <c r="C5" s="5" t="s">
        <v>326</v>
      </c>
      <c r="D5" s="5" t="s">
        <v>346</v>
      </c>
      <c r="E5" s="5" t="s">
        <v>347</v>
      </c>
      <c r="F5" s="5" t="s">
        <v>348</v>
      </c>
      <c r="G5" s="5" t="s">
        <v>349</v>
      </c>
      <c r="H5" s="5" t="s">
        <v>351</v>
      </c>
      <c r="I5" s="5" t="s">
        <v>350</v>
      </c>
      <c r="K5" s="2">
        <f t="shared" si="0"/>
        <v>8073675</v>
      </c>
      <c r="L5">
        <f t="shared" si="1"/>
        <v>0.31692434718375434</v>
      </c>
    </row>
    <row r="6" spans="1:12" x14ac:dyDescent="0.25">
      <c r="A6" s="5" t="s">
        <v>106</v>
      </c>
      <c r="B6" t="s">
        <v>13</v>
      </c>
      <c r="C6" s="5" t="s">
        <v>326</v>
      </c>
      <c r="D6" s="5" t="s">
        <v>352</v>
      </c>
      <c r="E6" s="5" t="s">
        <v>353</v>
      </c>
      <c r="F6" s="5" t="s">
        <v>354</v>
      </c>
      <c r="G6" s="5" t="s">
        <v>355</v>
      </c>
      <c r="H6" s="5" t="s">
        <v>357</v>
      </c>
      <c r="I6" s="5" t="s">
        <v>356</v>
      </c>
      <c r="K6" s="2">
        <f t="shared" si="0"/>
        <v>14879742</v>
      </c>
      <c r="L6">
        <f t="shared" si="1"/>
        <v>0.41695937694428542</v>
      </c>
    </row>
    <row r="7" spans="1:12" x14ac:dyDescent="0.25">
      <c r="A7" s="5" t="s">
        <v>113</v>
      </c>
      <c r="B7" t="s">
        <v>14</v>
      </c>
      <c r="C7" s="5" t="s">
        <v>326</v>
      </c>
      <c r="D7" s="5" t="s">
        <v>358</v>
      </c>
      <c r="E7" s="5" t="s">
        <v>359</v>
      </c>
      <c r="F7" s="5" t="s">
        <v>360</v>
      </c>
      <c r="G7" s="5" t="s">
        <v>361</v>
      </c>
      <c r="H7" s="5" t="s">
        <v>363</v>
      </c>
      <c r="I7" s="5" t="s">
        <v>362</v>
      </c>
      <c r="K7" s="2">
        <f t="shared" si="0"/>
        <v>8563917</v>
      </c>
      <c r="L7">
        <f t="shared" si="1"/>
        <v>0.37516789407861567</v>
      </c>
    </row>
    <row r="8" spans="1:12" x14ac:dyDescent="0.25">
      <c r="A8" s="5" t="s">
        <v>120</v>
      </c>
      <c r="B8" t="s">
        <v>14</v>
      </c>
      <c r="C8" s="5" t="s">
        <v>326</v>
      </c>
      <c r="D8" s="5" t="s">
        <v>358</v>
      </c>
      <c r="E8" s="5" t="s">
        <v>359</v>
      </c>
      <c r="F8" s="5" t="s">
        <v>360</v>
      </c>
      <c r="G8" s="5" t="s">
        <v>361</v>
      </c>
      <c r="H8" s="5" t="s">
        <v>363</v>
      </c>
      <c r="I8" s="5" t="s">
        <v>362</v>
      </c>
      <c r="K8" s="2">
        <f t="shared" si="0"/>
        <v>8563917</v>
      </c>
      <c r="L8">
        <f t="shared" si="1"/>
        <v>0.37516789407861567</v>
      </c>
    </row>
    <row r="9" spans="1:12" x14ac:dyDescent="0.25">
      <c r="A9" s="5" t="s">
        <v>364</v>
      </c>
      <c r="B9" t="s">
        <v>365</v>
      </c>
      <c r="C9" s="5" t="s">
        <v>326</v>
      </c>
      <c r="D9" s="5" t="s">
        <v>366</v>
      </c>
      <c r="E9" s="5" t="s">
        <v>367</v>
      </c>
      <c r="F9" s="5" t="s">
        <v>368</v>
      </c>
      <c r="G9" s="5" t="s">
        <v>369</v>
      </c>
      <c r="H9" s="5" t="s">
        <v>371</v>
      </c>
      <c r="I9" s="5" t="s">
        <v>370</v>
      </c>
      <c r="K9" s="2">
        <f t="shared" si="0"/>
        <v>485562</v>
      </c>
      <c r="L9">
        <f t="shared" si="1"/>
        <v>0.3273900467255062</v>
      </c>
    </row>
    <row r="10" spans="1:12" x14ac:dyDescent="0.25">
      <c r="A10" s="5" t="s">
        <v>121</v>
      </c>
      <c r="B10" t="s">
        <v>15</v>
      </c>
      <c r="C10" s="5" t="s">
        <v>326</v>
      </c>
      <c r="D10" s="5" t="s">
        <v>372</v>
      </c>
      <c r="E10" s="5" t="s">
        <v>373</v>
      </c>
      <c r="F10" s="5" t="s">
        <v>374</v>
      </c>
      <c r="G10" s="5" t="s">
        <v>375</v>
      </c>
      <c r="H10" s="5" t="s">
        <v>377</v>
      </c>
      <c r="I10" s="5" t="s">
        <v>376</v>
      </c>
      <c r="K10" s="2">
        <f t="shared" si="0"/>
        <v>1910412</v>
      </c>
      <c r="L10">
        <f t="shared" si="1"/>
        <v>0.40802042139633349</v>
      </c>
    </row>
    <row r="11" spans="1:12" x14ac:dyDescent="0.25">
      <c r="A11" s="5" t="s">
        <v>378</v>
      </c>
      <c r="B11" t="s">
        <v>16</v>
      </c>
      <c r="C11" s="5" t="s">
        <v>326</v>
      </c>
      <c r="D11" s="5" t="s">
        <v>379</v>
      </c>
      <c r="E11" s="5" t="s">
        <v>380</v>
      </c>
      <c r="F11" s="5" t="s">
        <v>381</v>
      </c>
      <c r="G11" s="5" t="s">
        <v>382</v>
      </c>
      <c r="H11" s="5" t="s">
        <v>384</v>
      </c>
      <c r="I11" s="5" t="s">
        <v>383</v>
      </c>
      <c r="K11" s="2">
        <f t="shared" si="0"/>
        <v>714958</v>
      </c>
      <c r="L11">
        <f t="shared" si="1"/>
        <v>0.32686648297062737</v>
      </c>
    </row>
    <row r="12" spans="1:12" x14ac:dyDescent="0.25">
      <c r="A12" s="5" t="s">
        <v>385</v>
      </c>
      <c r="B12" t="s">
        <v>386</v>
      </c>
      <c r="C12" s="5" t="s">
        <v>326</v>
      </c>
      <c r="D12" s="5" t="s">
        <v>387</v>
      </c>
      <c r="E12" s="5" t="s">
        <v>388</v>
      </c>
      <c r="F12" s="5" t="s">
        <v>389</v>
      </c>
      <c r="G12" s="5" t="s">
        <v>390</v>
      </c>
      <c r="H12" s="5" t="s">
        <v>392</v>
      </c>
      <c r="I12" s="5" t="s">
        <v>391</v>
      </c>
      <c r="K12" s="2">
        <f t="shared" si="0"/>
        <v>5452987</v>
      </c>
      <c r="L12">
        <f t="shared" si="1"/>
        <v>0.37673564452762021</v>
      </c>
    </row>
    <row r="13" spans="1:12" x14ac:dyDescent="0.25">
      <c r="A13" s="5" t="s">
        <v>142</v>
      </c>
      <c r="B13" t="s">
        <v>18</v>
      </c>
      <c r="C13" s="5" t="s">
        <v>326</v>
      </c>
      <c r="D13" s="5" t="s">
        <v>393</v>
      </c>
      <c r="E13" s="5" t="s">
        <v>394</v>
      </c>
      <c r="F13" s="5" t="s">
        <v>395</v>
      </c>
      <c r="G13" s="5" t="s">
        <v>396</v>
      </c>
      <c r="H13" s="5" t="s">
        <v>398</v>
      </c>
      <c r="I13" s="5" t="s">
        <v>397</v>
      </c>
      <c r="K13" s="2">
        <f t="shared" si="0"/>
        <v>13207046</v>
      </c>
      <c r="L13">
        <f t="shared" si="1"/>
        <v>0.34145747825985789</v>
      </c>
    </row>
    <row r="14" spans="1:12" x14ac:dyDescent="0.25">
      <c r="A14" s="5" t="s">
        <v>155</v>
      </c>
      <c r="B14" t="s">
        <v>19</v>
      </c>
      <c r="C14" s="5" t="s">
        <v>326</v>
      </c>
      <c r="D14" s="5" t="s">
        <v>399</v>
      </c>
      <c r="E14" s="5" t="s">
        <v>400</v>
      </c>
      <c r="F14" s="5" t="s">
        <v>401</v>
      </c>
      <c r="G14" s="5" t="s">
        <v>402</v>
      </c>
      <c r="H14" s="5" t="s">
        <v>404</v>
      </c>
      <c r="I14" s="5" t="s">
        <v>403</v>
      </c>
      <c r="K14" s="2">
        <f t="shared" si="0"/>
        <v>9977834</v>
      </c>
      <c r="L14">
        <f t="shared" si="1"/>
        <v>0.35910873329682924</v>
      </c>
    </row>
    <row r="15" spans="1:12" x14ac:dyDescent="0.25">
      <c r="A15" s="5" t="s">
        <v>156</v>
      </c>
      <c r="B15" t="s">
        <v>20</v>
      </c>
      <c r="C15" s="5" t="s">
        <v>326</v>
      </c>
      <c r="D15" s="5" t="s">
        <v>405</v>
      </c>
      <c r="E15" s="5" t="s">
        <v>406</v>
      </c>
      <c r="F15" s="5" t="s">
        <v>407</v>
      </c>
      <c r="G15" s="5" t="s">
        <v>408</v>
      </c>
      <c r="H15" s="5" t="s">
        <v>410</v>
      </c>
      <c r="I15" s="5" t="s">
        <v>409</v>
      </c>
      <c r="K15" s="2">
        <f t="shared" si="0"/>
        <v>13624326</v>
      </c>
      <c r="L15">
        <f t="shared" si="1"/>
        <v>0.29473228191160461</v>
      </c>
    </row>
    <row r="16" spans="1:12" x14ac:dyDescent="0.25">
      <c r="A16" s="5" t="s">
        <v>163</v>
      </c>
      <c r="B16" t="s">
        <v>20</v>
      </c>
      <c r="C16" s="5" t="s">
        <v>326</v>
      </c>
      <c r="D16" s="5" t="s">
        <v>405</v>
      </c>
      <c r="E16" s="5" t="s">
        <v>406</v>
      </c>
      <c r="F16" s="5" t="s">
        <v>407</v>
      </c>
      <c r="G16" s="5" t="s">
        <v>408</v>
      </c>
      <c r="H16" s="5" t="s">
        <v>410</v>
      </c>
      <c r="I16" s="5" t="s">
        <v>409</v>
      </c>
      <c r="K16" s="2">
        <f t="shared" si="0"/>
        <v>13624326</v>
      </c>
      <c r="L16">
        <f t="shared" si="1"/>
        <v>0.29473228191160461</v>
      </c>
    </row>
    <row r="17" spans="1:12" x14ac:dyDescent="0.25">
      <c r="A17" s="5" t="s">
        <v>164</v>
      </c>
      <c r="B17" t="s">
        <v>411</v>
      </c>
      <c r="C17" s="5" t="s">
        <v>326</v>
      </c>
      <c r="D17" s="5" t="s">
        <v>412</v>
      </c>
      <c r="E17" s="5" t="s">
        <v>413</v>
      </c>
      <c r="F17" s="5" t="s">
        <v>414</v>
      </c>
      <c r="G17" s="5" t="s">
        <v>415</v>
      </c>
      <c r="H17" s="5" t="s">
        <v>417</v>
      </c>
      <c r="I17" s="5" t="s">
        <v>416</v>
      </c>
      <c r="K17" s="2">
        <f t="shared" si="0"/>
        <v>2990625</v>
      </c>
      <c r="L17">
        <f t="shared" si="1"/>
        <v>0.2613767551080392</v>
      </c>
    </row>
    <row r="18" spans="1:12" x14ac:dyDescent="0.25">
      <c r="A18" s="5" t="s">
        <v>171</v>
      </c>
      <c r="B18" t="s">
        <v>22</v>
      </c>
      <c r="C18" s="5" t="s">
        <v>326</v>
      </c>
      <c r="D18" s="5" t="s">
        <v>418</v>
      </c>
      <c r="E18" s="5" t="s">
        <v>419</v>
      </c>
      <c r="F18" s="5" t="s">
        <v>420</v>
      </c>
      <c r="G18" s="5" t="s">
        <v>421</v>
      </c>
      <c r="H18" s="5" t="s">
        <v>423</v>
      </c>
      <c r="I18" s="5" t="s">
        <v>422</v>
      </c>
      <c r="K18" s="2">
        <f t="shared" si="0"/>
        <v>1355520</v>
      </c>
      <c r="L18">
        <f t="shared" si="1"/>
        <v>0.37397441340957832</v>
      </c>
    </row>
    <row r="19" spans="1:12" x14ac:dyDescent="0.25">
      <c r="A19" s="5" t="s">
        <v>178</v>
      </c>
      <c r="B19" t="s">
        <v>23</v>
      </c>
      <c r="C19" s="5" t="s">
        <v>326</v>
      </c>
      <c r="D19" s="5" t="s">
        <v>425</v>
      </c>
      <c r="E19" s="5" t="s">
        <v>426</v>
      </c>
      <c r="F19" s="5" t="s">
        <v>427</v>
      </c>
      <c r="G19" s="5" t="s">
        <v>428</v>
      </c>
      <c r="H19" s="5" t="s">
        <v>430</v>
      </c>
      <c r="I19" s="5" t="s">
        <v>429</v>
      </c>
      <c r="K19" s="2">
        <f t="shared" si="0"/>
        <v>1721664</v>
      </c>
      <c r="L19">
        <f t="shared" si="1"/>
        <v>0.39654464358719521</v>
      </c>
    </row>
    <row r="20" spans="1:12" x14ac:dyDescent="0.25">
      <c r="A20" s="5" t="s">
        <v>185</v>
      </c>
      <c r="B20" t="s">
        <v>24</v>
      </c>
      <c r="C20" s="5" t="s">
        <v>326</v>
      </c>
      <c r="D20" s="5" t="s">
        <v>431</v>
      </c>
      <c r="E20" s="5" t="s">
        <v>432</v>
      </c>
      <c r="F20" s="5" t="s">
        <v>433</v>
      </c>
      <c r="G20" s="5" t="s">
        <v>434</v>
      </c>
      <c r="H20" s="5" t="s">
        <v>436</v>
      </c>
      <c r="I20" s="5" t="s">
        <v>435</v>
      </c>
      <c r="K20" s="2">
        <f t="shared" si="0"/>
        <v>7556516</v>
      </c>
      <c r="L20">
        <f t="shared" si="1"/>
        <v>0.28177039808835791</v>
      </c>
    </row>
    <row r="21" spans="1:12" x14ac:dyDescent="0.25">
      <c r="A21" s="5" t="s">
        <v>192</v>
      </c>
      <c r="B21" t="s">
        <v>25</v>
      </c>
      <c r="C21" s="5" t="s">
        <v>326</v>
      </c>
      <c r="D21" s="5" t="s">
        <v>437</v>
      </c>
      <c r="E21" s="5" t="s">
        <v>438</v>
      </c>
      <c r="F21" s="5" t="s">
        <v>439</v>
      </c>
      <c r="G21" s="5" t="s">
        <v>440</v>
      </c>
      <c r="H21" s="5" t="s">
        <v>442</v>
      </c>
      <c r="I21" s="5" t="s">
        <v>441</v>
      </c>
      <c r="K21" s="2">
        <f t="shared" si="0"/>
        <v>35077714</v>
      </c>
      <c r="L21">
        <f t="shared" si="1"/>
        <v>0.38360724124882967</v>
      </c>
    </row>
    <row r="22" spans="1:12" x14ac:dyDescent="0.25">
      <c r="A22" s="5" t="s">
        <v>205</v>
      </c>
      <c r="B22" t="s">
        <v>26</v>
      </c>
      <c r="C22" s="5" t="s">
        <v>326</v>
      </c>
      <c r="D22" s="5" t="s">
        <v>443</v>
      </c>
      <c r="E22" s="5" t="s">
        <v>444</v>
      </c>
      <c r="F22" s="5" t="s">
        <v>445</v>
      </c>
      <c r="G22" s="5" t="s">
        <v>446</v>
      </c>
      <c r="H22" s="5" t="s">
        <v>448</v>
      </c>
      <c r="I22" s="5" t="s">
        <v>447</v>
      </c>
      <c r="K22" s="2">
        <f t="shared" si="0"/>
        <v>11000680</v>
      </c>
      <c r="L22">
        <f t="shared" si="1"/>
        <v>0.38074227694727253</v>
      </c>
    </row>
    <row r="23" spans="1:12" x14ac:dyDescent="0.25">
      <c r="A23" s="5" t="s">
        <v>206</v>
      </c>
      <c r="B23" t="s">
        <v>27</v>
      </c>
      <c r="C23" s="5" t="s">
        <v>326</v>
      </c>
      <c r="D23" s="5" t="s">
        <v>449</v>
      </c>
      <c r="E23" s="5" t="s">
        <v>450</v>
      </c>
      <c r="F23" s="5" t="s">
        <v>451</v>
      </c>
      <c r="G23" s="5" t="s">
        <v>452</v>
      </c>
      <c r="H23" s="5" t="s">
        <v>454</v>
      </c>
      <c r="I23" s="5" t="s">
        <v>453</v>
      </c>
      <c r="K23" s="2">
        <f t="shared" si="0"/>
        <v>15573024</v>
      </c>
      <c r="L23">
        <f t="shared" si="1"/>
        <v>0.34891739766948271</v>
      </c>
    </row>
    <row r="24" spans="1:12" x14ac:dyDescent="0.25">
      <c r="A24" s="5" t="s">
        <v>219</v>
      </c>
      <c r="B24" t="s">
        <v>461</v>
      </c>
      <c r="C24" s="5" t="s">
        <v>326</v>
      </c>
      <c r="D24" s="5" t="s">
        <v>455</v>
      </c>
      <c r="E24" s="5" t="s">
        <v>456</v>
      </c>
      <c r="F24" s="5" t="s">
        <v>457</v>
      </c>
      <c r="G24" s="5" t="s">
        <v>458</v>
      </c>
      <c r="H24" s="5" t="s">
        <v>460</v>
      </c>
      <c r="I24" s="5" t="s">
        <v>459</v>
      </c>
      <c r="K24" s="2">
        <f t="shared" si="0"/>
        <v>67206811</v>
      </c>
      <c r="L24">
        <f t="shared" si="1"/>
        <v>0.49683014938264647</v>
      </c>
    </row>
    <row r="25" spans="1:12" x14ac:dyDescent="0.25">
      <c r="A25" s="5" t="s">
        <v>220</v>
      </c>
      <c r="B25" t="s">
        <v>29</v>
      </c>
      <c r="C25" s="5" t="s">
        <v>326</v>
      </c>
      <c r="D25" s="5" t="s">
        <v>462</v>
      </c>
      <c r="E25" s="5" t="s">
        <v>463</v>
      </c>
      <c r="F25" s="5" t="s">
        <v>464</v>
      </c>
      <c r="G25" s="5" t="s">
        <v>465</v>
      </c>
      <c r="H25" s="5" t="s">
        <v>467</v>
      </c>
      <c r="I25" s="5" t="s">
        <v>466</v>
      </c>
      <c r="K25" s="2">
        <f t="shared" si="0"/>
        <v>13804626</v>
      </c>
      <c r="L25">
        <f t="shared" si="1"/>
        <v>0.54267046387729501</v>
      </c>
    </row>
    <row r="26" spans="1:12" x14ac:dyDescent="0.25">
      <c r="A26" s="5" t="s">
        <v>227</v>
      </c>
      <c r="B26" t="s">
        <v>30</v>
      </c>
      <c r="C26" s="5" t="s">
        <v>326</v>
      </c>
      <c r="D26" s="5" t="s">
        <v>468</v>
      </c>
      <c r="E26" s="5" t="s">
        <v>469</v>
      </c>
      <c r="F26" s="5" t="s">
        <v>470</v>
      </c>
      <c r="G26" s="5" t="s">
        <v>471</v>
      </c>
      <c r="H26" s="5" t="s">
        <v>473</v>
      </c>
      <c r="I26" s="5" t="s">
        <v>472</v>
      </c>
      <c r="K26" s="2">
        <f t="shared" si="0"/>
        <v>5887492</v>
      </c>
      <c r="L26">
        <f t="shared" si="1"/>
        <v>0.32763258355685648</v>
      </c>
    </row>
    <row r="27" spans="1:12" x14ac:dyDescent="0.25">
      <c r="A27" s="5" t="s">
        <v>234</v>
      </c>
      <c r="B27" t="s">
        <v>31</v>
      </c>
      <c r="C27" s="5" t="s">
        <v>326</v>
      </c>
      <c r="D27" s="5" t="s">
        <v>474</v>
      </c>
      <c r="E27" s="5" t="s">
        <v>475</v>
      </c>
      <c r="F27" s="5" t="s">
        <v>476</v>
      </c>
      <c r="G27" s="5" t="s">
        <v>477</v>
      </c>
      <c r="H27" s="5" t="s">
        <v>479</v>
      </c>
      <c r="I27" s="5" t="s">
        <v>478</v>
      </c>
      <c r="K27" s="2">
        <f t="shared" si="0"/>
        <v>14743369</v>
      </c>
      <c r="L27">
        <f t="shared" si="1"/>
        <v>0.38062698691130831</v>
      </c>
    </row>
    <row r="28" spans="1:12" x14ac:dyDescent="0.25">
      <c r="A28" s="5" t="s">
        <v>241</v>
      </c>
      <c r="B28" t="s">
        <v>32</v>
      </c>
      <c r="C28" s="5" t="s">
        <v>326</v>
      </c>
      <c r="D28" s="5" t="s">
        <v>480</v>
      </c>
      <c r="E28" s="5" t="s">
        <v>481</v>
      </c>
      <c r="F28" s="5" t="s">
        <v>482</v>
      </c>
      <c r="G28" s="5" t="s">
        <v>483</v>
      </c>
      <c r="H28" s="5" t="s">
        <v>485</v>
      </c>
      <c r="I28" s="5" t="s">
        <v>484</v>
      </c>
      <c r="K28" s="2">
        <f t="shared" si="0"/>
        <v>18992824</v>
      </c>
      <c r="L28">
        <f t="shared" si="1"/>
        <v>0.36995883802123619</v>
      </c>
    </row>
    <row r="29" spans="1:12" x14ac:dyDescent="0.25">
      <c r="A29" s="5" t="s">
        <v>248</v>
      </c>
      <c r="B29" t="s">
        <v>33</v>
      </c>
      <c r="C29" s="5" t="s">
        <v>326</v>
      </c>
      <c r="D29" s="5" t="s">
        <v>486</v>
      </c>
      <c r="E29" s="5" t="s">
        <v>487</v>
      </c>
      <c r="F29" s="5" t="s">
        <v>488</v>
      </c>
      <c r="G29" s="5" t="s">
        <v>489</v>
      </c>
      <c r="H29" s="5" t="s">
        <v>491</v>
      </c>
      <c r="I29" s="5" t="s">
        <v>490</v>
      </c>
      <c r="K29" s="2">
        <f t="shared" si="0"/>
        <v>17004270</v>
      </c>
      <c r="L29">
        <f t="shared" si="1"/>
        <v>0.19975206421285496</v>
      </c>
    </row>
    <row r="30" spans="1:12" x14ac:dyDescent="0.25">
      <c r="A30" s="5" t="s">
        <v>261</v>
      </c>
      <c r="B30" t="s">
        <v>34</v>
      </c>
      <c r="C30" s="5" t="s">
        <v>326</v>
      </c>
      <c r="D30" s="5" t="s">
        <v>492</v>
      </c>
      <c r="E30" s="5" t="s">
        <v>493</v>
      </c>
      <c r="F30" s="5" t="s">
        <v>494</v>
      </c>
      <c r="G30" s="5" t="s">
        <v>495</v>
      </c>
      <c r="H30" s="5" t="s">
        <v>497</v>
      </c>
      <c r="I30" s="5" t="s">
        <v>496</v>
      </c>
      <c r="K30" s="2">
        <f t="shared" si="0"/>
        <v>2425600</v>
      </c>
      <c r="L30">
        <f t="shared" si="1"/>
        <v>9.0120616577199955E-2</v>
      </c>
    </row>
    <row r="31" spans="1:12" x14ac:dyDescent="0.25">
      <c r="A31" s="5" t="s">
        <v>262</v>
      </c>
      <c r="B31" t="s">
        <v>35</v>
      </c>
      <c r="C31" s="5" t="s">
        <v>326</v>
      </c>
      <c r="D31" s="5" t="s">
        <v>498</v>
      </c>
      <c r="E31" s="5" t="s">
        <v>499</v>
      </c>
      <c r="F31" s="5" t="s">
        <v>500</v>
      </c>
      <c r="G31" s="5" t="s">
        <v>501</v>
      </c>
      <c r="H31" s="5" t="s">
        <v>503</v>
      </c>
      <c r="I31" s="5" t="s">
        <v>502</v>
      </c>
      <c r="K31" s="2">
        <f t="shared" si="0"/>
        <v>1651929</v>
      </c>
      <c r="L31">
        <f t="shared" si="1"/>
        <v>0.24225299690982169</v>
      </c>
    </row>
    <row r="32" spans="1:12" x14ac:dyDescent="0.25">
      <c r="A32" s="5" t="s">
        <v>269</v>
      </c>
      <c r="B32" t="s">
        <v>36</v>
      </c>
      <c r="C32" s="5" t="s">
        <v>326</v>
      </c>
      <c r="D32" s="5" t="s">
        <v>504</v>
      </c>
      <c r="E32" s="5" t="s">
        <v>505</v>
      </c>
      <c r="F32" s="5" t="s">
        <v>506</v>
      </c>
      <c r="G32" s="5" t="s">
        <v>507</v>
      </c>
      <c r="H32" s="5" t="s">
        <v>509</v>
      </c>
      <c r="I32" s="5" t="s">
        <v>508</v>
      </c>
      <c r="K32" s="2">
        <f t="shared" si="0"/>
        <v>35959740</v>
      </c>
      <c r="L32">
        <f t="shared" si="1"/>
        <v>0.38709667835277933</v>
      </c>
    </row>
    <row r="33" spans="1:12" x14ac:dyDescent="0.25">
      <c r="A33" s="5" t="s">
        <v>282</v>
      </c>
      <c r="B33" t="s">
        <v>37</v>
      </c>
      <c r="C33" s="5" t="s">
        <v>326</v>
      </c>
      <c r="D33" s="5" t="s">
        <v>510</v>
      </c>
      <c r="E33" s="5" t="s">
        <v>511</v>
      </c>
      <c r="F33" s="5" t="s">
        <v>512</v>
      </c>
      <c r="G33" s="5" t="s">
        <v>513</v>
      </c>
      <c r="H33" s="5" t="s">
        <v>515</v>
      </c>
      <c r="I33" s="5" t="s">
        <v>514</v>
      </c>
      <c r="K33" s="2">
        <f t="shared" si="0"/>
        <v>3697748</v>
      </c>
      <c r="L33">
        <f t="shared" si="1"/>
        <v>0.28021262449207052</v>
      </c>
    </row>
    <row r="34" spans="1:12" x14ac:dyDescent="0.25">
      <c r="A34" s="5" t="s">
        <v>283</v>
      </c>
      <c r="B34" t="s">
        <v>38</v>
      </c>
      <c r="C34" s="5" t="s">
        <v>326</v>
      </c>
      <c r="D34" s="5" t="s">
        <v>516</v>
      </c>
      <c r="E34" s="5" t="s">
        <v>517</v>
      </c>
      <c r="F34" s="5" t="s">
        <v>518</v>
      </c>
      <c r="G34" s="5" t="s">
        <v>519</v>
      </c>
      <c r="H34" s="5" t="s">
        <v>521</v>
      </c>
      <c r="I34" s="5" t="s">
        <v>520</v>
      </c>
      <c r="K34" s="2">
        <f t="shared" si="0"/>
        <v>9904421</v>
      </c>
      <c r="L34">
        <f t="shared" si="1"/>
        <v>0.45145997380786518</v>
      </c>
    </row>
    <row r="35" spans="1:12" x14ac:dyDescent="0.25">
      <c r="A35" s="5" t="s">
        <v>290</v>
      </c>
      <c r="B35" t="s">
        <v>39</v>
      </c>
      <c r="C35" s="5" t="s">
        <v>326</v>
      </c>
      <c r="D35" s="5" t="s">
        <v>522</v>
      </c>
      <c r="E35" s="5" t="s">
        <v>523</v>
      </c>
      <c r="F35" s="5" t="s">
        <v>524</v>
      </c>
      <c r="G35" s="5" t="s">
        <v>525</v>
      </c>
      <c r="H35" s="5" t="s">
        <v>527</v>
      </c>
      <c r="I35" s="5" t="s">
        <v>526</v>
      </c>
      <c r="K35" s="2">
        <f t="shared" si="0"/>
        <v>10261785</v>
      </c>
      <c r="L35">
        <f t="shared" si="1"/>
        <v>0.31986882422740104</v>
      </c>
    </row>
    <row r="36" spans="1:12" x14ac:dyDescent="0.25">
      <c r="A36" s="5" t="s">
        <v>297</v>
      </c>
      <c r="B36" t="s">
        <v>40</v>
      </c>
      <c r="C36" s="5" t="s">
        <v>326</v>
      </c>
      <c r="D36" s="5" t="s">
        <v>528</v>
      </c>
      <c r="E36" s="5" t="s">
        <v>529</v>
      </c>
      <c r="F36" s="5" t="s">
        <v>530</v>
      </c>
      <c r="G36" s="5" t="s">
        <v>531</v>
      </c>
      <c r="H36" s="5" t="s">
        <v>533</v>
      </c>
      <c r="I36" s="5" t="s">
        <v>532</v>
      </c>
      <c r="K36" s="2">
        <f t="shared" si="0"/>
        <v>1613825</v>
      </c>
      <c r="L36">
        <f t="shared" si="1"/>
        <v>0.3558032534173714</v>
      </c>
    </row>
    <row r="37" spans="1:12" x14ac:dyDescent="0.25">
      <c r="A37" s="5" t="s">
        <v>310</v>
      </c>
      <c r="B37" t="s">
        <v>41</v>
      </c>
      <c r="C37" s="5">
        <v>2011</v>
      </c>
      <c r="D37" s="6">
        <v>1157164</v>
      </c>
      <c r="E37" s="6">
        <v>2316570</v>
      </c>
      <c r="F37" s="6">
        <v>9331959</v>
      </c>
      <c r="G37" s="6">
        <v>19764928</v>
      </c>
      <c r="H37" s="6">
        <v>575420</v>
      </c>
      <c r="I37" s="6">
        <v>580263</v>
      </c>
      <c r="K37" s="2">
        <f t="shared" si="0"/>
        <v>6964078</v>
      </c>
      <c r="L37">
        <f t="shared" si="1"/>
        <v>0.35234522483461617</v>
      </c>
    </row>
    <row r="38" spans="1:12" x14ac:dyDescent="0.25">
      <c r="A38" s="5" t="s">
        <v>317</v>
      </c>
      <c r="B38" t="s">
        <v>42</v>
      </c>
      <c r="C38" s="5" t="s">
        <v>326</v>
      </c>
      <c r="D38" s="5" t="s">
        <v>534</v>
      </c>
      <c r="E38" s="5" t="s">
        <v>535</v>
      </c>
      <c r="F38" s="5" t="s">
        <v>536</v>
      </c>
      <c r="G38" s="5" t="s">
        <v>537</v>
      </c>
      <c r="H38" s="5" t="s">
        <v>539</v>
      </c>
      <c r="I38" s="5" t="s">
        <v>538</v>
      </c>
      <c r="K38" s="2">
        <f t="shared" si="0"/>
        <v>50743163</v>
      </c>
      <c r="L38">
        <f t="shared" si="1"/>
        <v>0.56683923279863824</v>
      </c>
    </row>
    <row r="39" spans="1:12" x14ac:dyDescent="0.25">
      <c r="A39" s="5" t="s">
        <v>318</v>
      </c>
      <c r="B39" t="s">
        <v>43</v>
      </c>
      <c r="C39" s="5" t="s">
        <v>326</v>
      </c>
      <c r="D39" s="5" t="s">
        <v>540</v>
      </c>
      <c r="E39" s="5" t="s">
        <v>541</v>
      </c>
      <c r="F39" s="5" t="s">
        <v>542</v>
      </c>
      <c r="G39" s="5" t="s">
        <v>543</v>
      </c>
      <c r="H39" s="5" t="s">
        <v>545</v>
      </c>
      <c r="I39" s="5" t="s">
        <v>544</v>
      </c>
      <c r="K39" s="2">
        <f t="shared" si="0"/>
        <v>29029408</v>
      </c>
      <c r="L39">
        <f t="shared" si="1"/>
        <v>0.43599954167298161</v>
      </c>
    </row>
    <row r="45" spans="1:12" x14ac:dyDescent="0.25">
      <c r="I45" s="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pane xSplit="2" topLeftCell="C1" activePane="topRight" state="frozen"/>
      <selection pane="topRight" activeCell="L2" sqref="L2"/>
    </sheetView>
  </sheetViews>
  <sheetFormatPr defaultRowHeight="15" x14ac:dyDescent="0.25"/>
  <cols>
    <col min="1" max="1" width="15.7109375" bestFit="1" customWidth="1"/>
    <col min="2" max="2" width="86.7109375" bestFit="1" customWidth="1"/>
    <col min="3" max="3" width="5" bestFit="1" customWidth="1"/>
    <col min="4" max="4" width="22.7109375" customWidth="1"/>
    <col min="5" max="5" width="27" customWidth="1"/>
    <col min="6" max="6" width="24" customWidth="1"/>
    <col min="7" max="7" width="26.7109375" customWidth="1"/>
    <col min="8" max="8" width="25.5703125" customWidth="1"/>
    <col min="9" max="9" width="27" customWidth="1"/>
    <col min="10" max="10" width="4.28515625" customWidth="1"/>
    <col min="11" max="11" width="11.140625" bestFit="1" customWidth="1"/>
    <col min="12" max="12" width="15.42578125" bestFit="1" customWidth="1"/>
  </cols>
  <sheetData>
    <row r="1" spans="1:12" s="1" customFormat="1" ht="30" customHeight="1" x14ac:dyDescent="0.25">
      <c r="A1" s="1" t="s">
        <v>325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44</v>
      </c>
      <c r="L1" s="1" t="s">
        <v>45</v>
      </c>
    </row>
    <row r="2" spans="1:12" x14ac:dyDescent="0.25">
      <c r="A2" s="5" t="s">
        <v>78</v>
      </c>
      <c r="B2" t="s">
        <v>9</v>
      </c>
      <c r="C2" s="5" t="s">
        <v>327</v>
      </c>
      <c r="D2" s="5" t="s">
        <v>547</v>
      </c>
      <c r="E2" s="5" t="s">
        <v>548</v>
      </c>
      <c r="F2" s="5" t="s">
        <v>549</v>
      </c>
      <c r="G2" s="5" t="s">
        <v>550</v>
      </c>
      <c r="H2" s="5" t="s">
        <v>692</v>
      </c>
      <c r="I2" s="5" t="s">
        <v>729</v>
      </c>
      <c r="K2" s="2">
        <f>G2-(E2+D2+F2)+(I2-H2)</f>
        <v>104741949</v>
      </c>
      <c r="L2">
        <f>K2/G2</f>
        <v>0.35483232455416219</v>
      </c>
    </row>
    <row r="3" spans="1:12" x14ac:dyDescent="0.25">
      <c r="A3" s="5" t="s">
        <v>85</v>
      </c>
      <c r="B3" t="s">
        <v>10</v>
      </c>
      <c r="C3" s="5" t="s">
        <v>327</v>
      </c>
      <c r="D3" s="5" t="s">
        <v>551</v>
      </c>
      <c r="E3" s="5" t="s">
        <v>552</v>
      </c>
      <c r="F3" s="5" t="s">
        <v>553</v>
      </c>
      <c r="G3" s="5" t="s">
        <v>554</v>
      </c>
      <c r="H3" s="5" t="s">
        <v>693</v>
      </c>
      <c r="I3" s="5" t="s">
        <v>730</v>
      </c>
      <c r="K3" s="2">
        <f t="shared" ref="K3:K39" si="0">G3-(E3+D3+F3)+(I3-H3)</f>
        <v>10123158</v>
      </c>
      <c r="L3">
        <f t="shared" ref="L3:L39" si="1">K3/G3</f>
        <v>0.39017310997263899</v>
      </c>
    </row>
    <row r="4" spans="1:12" x14ac:dyDescent="0.25">
      <c r="A4" s="5" t="s">
        <v>98</v>
      </c>
      <c r="B4" t="s">
        <v>11</v>
      </c>
      <c r="C4" s="5" t="s">
        <v>327</v>
      </c>
      <c r="D4" s="5" t="s">
        <v>555</v>
      </c>
      <c r="E4" s="5" t="s">
        <v>556</v>
      </c>
      <c r="F4" s="5" t="s">
        <v>557</v>
      </c>
      <c r="G4" s="5" t="s">
        <v>558</v>
      </c>
      <c r="H4" s="5" t="s">
        <v>694</v>
      </c>
      <c r="I4" s="5" t="s">
        <v>731</v>
      </c>
      <c r="K4" s="2">
        <f t="shared" si="0"/>
        <v>13075794</v>
      </c>
      <c r="L4">
        <f t="shared" si="1"/>
        <v>0.40740019402599709</v>
      </c>
    </row>
    <row r="5" spans="1:12" x14ac:dyDescent="0.25">
      <c r="A5" s="5" t="s">
        <v>99</v>
      </c>
      <c r="B5" t="s">
        <v>12</v>
      </c>
      <c r="C5" s="5" t="s">
        <v>327</v>
      </c>
      <c r="D5" s="5" t="s">
        <v>559</v>
      </c>
      <c r="E5" s="5" t="s">
        <v>560</v>
      </c>
      <c r="F5" s="5" t="s">
        <v>561</v>
      </c>
      <c r="G5" s="5" t="s">
        <v>562</v>
      </c>
      <c r="H5" s="5" t="s">
        <v>695</v>
      </c>
      <c r="I5" s="5" t="s">
        <v>732</v>
      </c>
      <c r="K5" s="2">
        <f t="shared" si="0"/>
        <v>7069703</v>
      </c>
      <c r="L5">
        <f t="shared" si="1"/>
        <v>0.33220703993676992</v>
      </c>
    </row>
    <row r="6" spans="1:12" x14ac:dyDescent="0.25">
      <c r="A6" s="5" t="s">
        <v>106</v>
      </c>
      <c r="B6" t="s">
        <v>13</v>
      </c>
      <c r="C6" s="5" t="s">
        <v>327</v>
      </c>
      <c r="D6" s="5" t="s">
        <v>563</v>
      </c>
      <c r="E6" s="5" t="s">
        <v>564</v>
      </c>
      <c r="F6" s="5" t="s">
        <v>565</v>
      </c>
      <c r="G6" s="5" t="s">
        <v>566</v>
      </c>
      <c r="H6" s="5" t="s">
        <v>696</v>
      </c>
      <c r="I6" s="5" t="s">
        <v>733</v>
      </c>
      <c r="K6" s="2">
        <f t="shared" si="0"/>
        <v>12585302</v>
      </c>
      <c r="L6">
        <f t="shared" si="1"/>
        <v>0.40453487336401556</v>
      </c>
    </row>
    <row r="7" spans="1:12" x14ac:dyDescent="0.25">
      <c r="A7" s="5" t="s">
        <v>113</v>
      </c>
      <c r="B7" t="s">
        <v>14</v>
      </c>
      <c r="C7" s="5" t="s">
        <v>327</v>
      </c>
      <c r="D7" s="5" t="s">
        <v>567</v>
      </c>
      <c r="E7" s="5" t="s">
        <v>568</v>
      </c>
      <c r="F7" s="5" t="s">
        <v>569</v>
      </c>
      <c r="G7" s="5" t="s">
        <v>570</v>
      </c>
      <c r="H7" s="5" t="s">
        <v>697</v>
      </c>
      <c r="I7" s="5" t="s">
        <v>734</v>
      </c>
      <c r="K7" s="2">
        <f t="shared" si="0"/>
        <v>8432081</v>
      </c>
      <c r="L7">
        <f t="shared" si="1"/>
        <v>0.39283054798403277</v>
      </c>
    </row>
    <row r="8" spans="1:12" x14ac:dyDescent="0.25">
      <c r="A8" s="5" t="s">
        <v>120</v>
      </c>
      <c r="B8" t="s">
        <v>14</v>
      </c>
      <c r="C8" s="5" t="s">
        <v>327</v>
      </c>
      <c r="D8" s="5" t="s">
        <v>567</v>
      </c>
      <c r="E8" s="5" t="s">
        <v>568</v>
      </c>
      <c r="F8" s="5" t="s">
        <v>569</v>
      </c>
      <c r="G8" s="5" t="s">
        <v>570</v>
      </c>
      <c r="H8" s="5" t="s">
        <v>697</v>
      </c>
      <c r="I8" s="5" t="s">
        <v>734</v>
      </c>
      <c r="K8" s="2">
        <f t="shared" si="0"/>
        <v>8432081</v>
      </c>
      <c r="L8">
        <f t="shared" si="1"/>
        <v>0.39283054798403277</v>
      </c>
    </row>
    <row r="9" spans="1:12" x14ac:dyDescent="0.25">
      <c r="A9" s="5" t="s">
        <v>364</v>
      </c>
      <c r="B9" t="s">
        <v>365</v>
      </c>
      <c r="C9" s="5" t="s">
        <v>327</v>
      </c>
      <c r="D9" s="5" t="s">
        <v>571</v>
      </c>
      <c r="E9" s="5" t="s">
        <v>572</v>
      </c>
      <c r="F9" s="5" t="s">
        <v>573</v>
      </c>
      <c r="G9" s="5" t="s">
        <v>574</v>
      </c>
      <c r="H9" s="5" t="s">
        <v>698</v>
      </c>
      <c r="I9" s="5" t="s">
        <v>735</v>
      </c>
      <c r="K9" s="2">
        <f t="shared" si="0"/>
        <v>607111</v>
      </c>
      <c r="L9">
        <f t="shared" si="1"/>
        <v>0.45204036198313385</v>
      </c>
    </row>
    <row r="10" spans="1:12" x14ac:dyDescent="0.25">
      <c r="A10" s="5" t="s">
        <v>121</v>
      </c>
      <c r="B10" t="s">
        <v>15</v>
      </c>
      <c r="C10" s="5" t="s">
        <v>327</v>
      </c>
      <c r="D10" s="5" t="s">
        <v>575</v>
      </c>
      <c r="E10" s="5" t="s">
        <v>576</v>
      </c>
      <c r="F10" s="5" t="s">
        <v>577</v>
      </c>
      <c r="G10" s="5" t="s">
        <v>578</v>
      </c>
      <c r="H10" s="5" t="s">
        <v>699</v>
      </c>
      <c r="I10" s="5" t="s">
        <v>736</v>
      </c>
      <c r="K10" s="2">
        <f t="shared" si="0"/>
        <v>1860660</v>
      </c>
      <c r="L10">
        <f t="shared" si="1"/>
        <v>0.40701898070036246</v>
      </c>
    </row>
    <row r="11" spans="1:12" x14ac:dyDescent="0.25">
      <c r="A11" s="5" t="s">
        <v>378</v>
      </c>
      <c r="B11" t="s">
        <v>16</v>
      </c>
      <c r="C11" s="5" t="s">
        <v>327</v>
      </c>
      <c r="D11" s="5" t="s">
        <v>579</v>
      </c>
      <c r="E11" s="5" t="s">
        <v>580</v>
      </c>
      <c r="F11" s="5" t="s">
        <v>581</v>
      </c>
      <c r="G11" s="5" t="s">
        <v>582</v>
      </c>
      <c r="H11" s="5" t="s">
        <v>700</v>
      </c>
      <c r="I11" s="5" t="s">
        <v>737</v>
      </c>
      <c r="K11" s="2">
        <f t="shared" si="0"/>
        <v>977778</v>
      </c>
      <c r="L11">
        <f t="shared" si="1"/>
        <v>0.44934671385418834</v>
      </c>
    </row>
    <row r="12" spans="1:12" x14ac:dyDescent="0.25">
      <c r="A12" s="5" t="s">
        <v>385</v>
      </c>
      <c r="B12" t="s">
        <v>386</v>
      </c>
      <c r="C12" s="5" t="s">
        <v>327</v>
      </c>
      <c r="D12" s="5" t="s">
        <v>583</v>
      </c>
      <c r="E12" s="5" t="s">
        <v>584</v>
      </c>
      <c r="F12" s="5" t="s">
        <v>585</v>
      </c>
      <c r="G12" s="5" t="s">
        <v>586</v>
      </c>
      <c r="H12" s="5" t="s">
        <v>701</v>
      </c>
      <c r="I12" s="5" t="s">
        <v>738</v>
      </c>
      <c r="K12" s="2">
        <f t="shared" si="0"/>
        <v>4986534</v>
      </c>
      <c r="L12">
        <f t="shared" si="1"/>
        <v>0.37284016432819134</v>
      </c>
    </row>
    <row r="13" spans="1:12" x14ac:dyDescent="0.25">
      <c r="A13" s="5" t="s">
        <v>142</v>
      </c>
      <c r="B13" t="s">
        <v>18</v>
      </c>
      <c r="C13" s="5" t="s">
        <v>327</v>
      </c>
      <c r="D13" s="5" t="s">
        <v>587</v>
      </c>
      <c r="E13" s="5" t="s">
        <v>588</v>
      </c>
      <c r="F13" s="5" t="s">
        <v>589</v>
      </c>
      <c r="G13" s="5" t="s">
        <v>590</v>
      </c>
      <c r="H13" s="5" t="s">
        <v>702</v>
      </c>
      <c r="I13" s="5" t="s">
        <v>739</v>
      </c>
      <c r="K13" s="2">
        <f t="shared" si="0"/>
        <v>13024884</v>
      </c>
      <c r="L13">
        <f t="shared" si="1"/>
        <v>0.3558287689179313</v>
      </c>
    </row>
    <row r="14" spans="1:12" x14ac:dyDescent="0.25">
      <c r="A14" s="5" t="s">
        <v>155</v>
      </c>
      <c r="B14" t="s">
        <v>19</v>
      </c>
      <c r="C14" s="5" t="s">
        <v>327</v>
      </c>
      <c r="D14" s="5" t="s">
        <v>591</v>
      </c>
      <c r="E14" s="5" t="s">
        <v>592</v>
      </c>
      <c r="F14" s="5" t="s">
        <v>593</v>
      </c>
      <c r="G14" s="5" t="s">
        <v>594</v>
      </c>
      <c r="H14" s="5" t="s">
        <v>703</v>
      </c>
      <c r="I14" s="5" t="s">
        <v>740</v>
      </c>
      <c r="K14" s="2">
        <f t="shared" si="0"/>
        <v>8146968</v>
      </c>
      <c r="L14">
        <f t="shared" si="1"/>
        <v>0.34886601826520114</v>
      </c>
    </row>
    <row r="15" spans="1:12" x14ac:dyDescent="0.25">
      <c r="A15" s="5" t="s">
        <v>156</v>
      </c>
      <c r="B15" t="s">
        <v>20</v>
      </c>
      <c r="C15" s="5" t="s">
        <v>327</v>
      </c>
      <c r="D15" s="5" t="s">
        <v>595</v>
      </c>
      <c r="E15" s="5" t="s">
        <v>596</v>
      </c>
      <c r="F15" s="5" t="s">
        <v>597</v>
      </c>
      <c r="G15" s="5" t="s">
        <v>598</v>
      </c>
      <c r="H15" s="5" t="s">
        <v>704</v>
      </c>
      <c r="I15" s="5" t="s">
        <v>741</v>
      </c>
      <c r="K15" s="2">
        <f t="shared" si="0"/>
        <v>10546094</v>
      </c>
      <c r="L15">
        <f t="shared" si="1"/>
        <v>0.28541971317333659</v>
      </c>
    </row>
    <row r="16" spans="1:12" x14ac:dyDescent="0.25">
      <c r="A16" s="5" t="s">
        <v>163</v>
      </c>
      <c r="B16" t="s">
        <v>20</v>
      </c>
      <c r="C16" s="5" t="s">
        <v>327</v>
      </c>
      <c r="D16" s="5" t="s">
        <v>595</v>
      </c>
      <c r="E16" s="5" t="s">
        <v>596</v>
      </c>
      <c r="F16" s="5" t="s">
        <v>597</v>
      </c>
      <c r="G16" s="5" t="s">
        <v>598</v>
      </c>
      <c r="H16" s="5" t="s">
        <v>704</v>
      </c>
      <c r="I16" s="5" t="s">
        <v>741</v>
      </c>
      <c r="K16" s="2">
        <f t="shared" si="0"/>
        <v>10546094</v>
      </c>
      <c r="L16">
        <f t="shared" si="1"/>
        <v>0.28541971317333659</v>
      </c>
    </row>
    <row r="17" spans="1:12" x14ac:dyDescent="0.25">
      <c r="A17" s="5" t="s">
        <v>164</v>
      </c>
      <c r="B17" t="s">
        <v>411</v>
      </c>
      <c r="C17" s="5" t="s">
        <v>327</v>
      </c>
      <c r="D17" s="5" t="s">
        <v>599</v>
      </c>
      <c r="E17" s="5" t="s">
        <v>600</v>
      </c>
      <c r="F17" s="5" t="s">
        <v>601</v>
      </c>
      <c r="G17" s="5" t="s">
        <v>602</v>
      </c>
      <c r="H17" s="5" t="s">
        <v>705</v>
      </c>
      <c r="I17" s="5" t="s">
        <v>742</v>
      </c>
      <c r="K17" s="2">
        <f t="shared" si="0"/>
        <v>2968915</v>
      </c>
      <c r="L17">
        <f t="shared" si="1"/>
        <v>0.27868561007096687</v>
      </c>
    </row>
    <row r="18" spans="1:12" x14ac:dyDescent="0.25">
      <c r="A18" s="5" t="s">
        <v>171</v>
      </c>
      <c r="B18" t="s">
        <v>22</v>
      </c>
      <c r="C18" s="5" t="s">
        <v>327</v>
      </c>
      <c r="D18" s="5" t="s">
        <v>603</v>
      </c>
      <c r="E18" s="5" t="s">
        <v>604</v>
      </c>
      <c r="F18" s="5" t="s">
        <v>605</v>
      </c>
      <c r="G18" s="5" t="s">
        <v>606</v>
      </c>
      <c r="H18" s="5" t="s">
        <v>424</v>
      </c>
      <c r="I18" s="5" t="s">
        <v>743</v>
      </c>
      <c r="K18" s="2">
        <f t="shared" si="0"/>
        <v>1174183</v>
      </c>
      <c r="L18">
        <f t="shared" si="1"/>
        <v>0.39074426512425497</v>
      </c>
    </row>
    <row r="19" spans="1:12" x14ac:dyDescent="0.25">
      <c r="A19" s="5" t="s">
        <v>178</v>
      </c>
      <c r="B19" t="s">
        <v>23</v>
      </c>
      <c r="C19" s="5" t="s">
        <v>327</v>
      </c>
      <c r="D19" s="5" t="s">
        <v>607</v>
      </c>
      <c r="E19" s="5" t="s">
        <v>608</v>
      </c>
      <c r="F19" s="5" t="s">
        <v>609</v>
      </c>
      <c r="G19" s="5" t="s">
        <v>610</v>
      </c>
      <c r="H19" s="5" t="s">
        <v>706</v>
      </c>
      <c r="I19" s="5" t="s">
        <v>744</v>
      </c>
      <c r="K19" s="2">
        <f t="shared" si="0"/>
        <v>1448113</v>
      </c>
      <c r="L19">
        <f t="shared" si="1"/>
        <v>0.38657633018730669</v>
      </c>
    </row>
    <row r="20" spans="1:12" x14ac:dyDescent="0.25">
      <c r="A20" s="5" t="s">
        <v>185</v>
      </c>
      <c r="B20" t="s">
        <v>24</v>
      </c>
      <c r="C20" s="5" t="s">
        <v>327</v>
      </c>
      <c r="D20" s="5" t="s">
        <v>611</v>
      </c>
      <c r="E20" s="5" t="s">
        <v>612</v>
      </c>
      <c r="F20" s="5" t="s">
        <v>613</v>
      </c>
      <c r="G20" s="5" t="s">
        <v>614</v>
      </c>
      <c r="H20" s="5" t="s">
        <v>707</v>
      </c>
      <c r="I20" s="5" t="s">
        <v>745</v>
      </c>
      <c r="K20" s="2">
        <f t="shared" si="0"/>
        <v>4954884</v>
      </c>
      <c r="L20">
        <f t="shared" si="1"/>
        <v>0.25350951335266636</v>
      </c>
    </row>
    <row r="21" spans="1:12" x14ac:dyDescent="0.25">
      <c r="A21" s="5" t="s">
        <v>192</v>
      </c>
      <c r="B21" t="s">
        <v>25</v>
      </c>
      <c r="C21" s="5" t="s">
        <v>327</v>
      </c>
      <c r="D21" s="5" t="s">
        <v>615</v>
      </c>
      <c r="E21" s="5" t="s">
        <v>616</v>
      </c>
      <c r="F21" s="5" t="s">
        <v>617</v>
      </c>
      <c r="G21" s="5" t="s">
        <v>618</v>
      </c>
      <c r="H21" s="5" t="s">
        <v>708</v>
      </c>
      <c r="I21" s="5" t="s">
        <v>746</v>
      </c>
      <c r="K21" s="2">
        <f t="shared" si="0"/>
        <v>29576863</v>
      </c>
      <c r="L21">
        <f t="shared" si="1"/>
        <v>0.36690724010567155</v>
      </c>
    </row>
    <row r="22" spans="1:12" x14ac:dyDescent="0.25">
      <c r="A22" s="5" t="s">
        <v>205</v>
      </c>
      <c r="B22" t="s">
        <v>26</v>
      </c>
      <c r="C22" s="5" t="s">
        <v>327</v>
      </c>
      <c r="D22" s="5" t="s">
        <v>619</v>
      </c>
      <c r="E22" s="5" t="s">
        <v>620</v>
      </c>
      <c r="F22" s="5" t="s">
        <v>621</v>
      </c>
      <c r="G22" s="5" t="s">
        <v>622</v>
      </c>
      <c r="H22" s="5" t="s">
        <v>709</v>
      </c>
      <c r="I22" s="5" t="s">
        <v>747</v>
      </c>
      <c r="K22" s="2">
        <f t="shared" si="0"/>
        <v>17532458</v>
      </c>
      <c r="L22">
        <f t="shared" si="1"/>
        <v>0.47844735826155788</v>
      </c>
    </row>
    <row r="23" spans="1:12" x14ac:dyDescent="0.25">
      <c r="A23" s="5" t="s">
        <v>206</v>
      </c>
      <c r="B23" t="s">
        <v>27</v>
      </c>
      <c r="C23" s="5" t="s">
        <v>327</v>
      </c>
      <c r="D23" s="5" t="s">
        <v>623</v>
      </c>
      <c r="E23" s="5" t="s">
        <v>624</v>
      </c>
      <c r="F23" s="5" t="s">
        <v>625</v>
      </c>
      <c r="G23" s="5" t="s">
        <v>626</v>
      </c>
      <c r="H23" s="5" t="s">
        <v>710</v>
      </c>
      <c r="I23" s="5" t="s">
        <v>748</v>
      </c>
      <c r="K23" s="2">
        <f t="shared" si="0"/>
        <v>19341762</v>
      </c>
      <c r="L23">
        <f t="shared" si="1"/>
        <v>0.40924514394680012</v>
      </c>
    </row>
    <row r="24" spans="1:12" x14ac:dyDescent="0.25">
      <c r="A24" s="5" t="s">
        <v>219</v>
      </c>
      <c r="B24" t="s">
        <v>461</v>
      </c>
      <c r="C24" s="5" t="s">
        <v>327</v>
      </c>
      <c r="D24" s="5" t="s">
        <v>627</v>
      </c>
      <c r="E24" s="5" t="s">
        <v>628</v>
      </c>
      <c r="F24" s="5" t="s">
        <v>629</v>
      </c>
      <c r="G24" s="5" t="s">
        <v>630</v>
      </c>
      <c r="H24" s="5" t="s">
        <v>711</v>
      </c>
      <c r="I24" s="5" t="s">
        <v>749</v>
      </c>
      <c r="K24" s="2">
        <f t="shared" si="0"/>
        <v>66332145</v>
      </c>
      <c r="L24">
        <f t="shared" si="1"/>
        <v>0.50243016315908962</v>
      </c>
    </row>
    <row r="25" spans="1:12" x14ac:dyDescent="0.25">
      <c r="A25" s="5" t="s">
        <v>220</v>
      </c>
      <c r="B25" t="s">
        <v>29</v>
      </c>
      <c r="C25" s="5" t="s">
        <v>327</v>
      </c>
      <c r="D25" s="5" t="s">
        <v>631</v>
      </c>
      <c r="E25" s="5" t="s">
        <v>632</v>
      </c>
      <c r="F25" s="5" t="s">
        <v>633</v>
      </c>
      <c r="G25" s="5" t="s">
        <v>634</v>
      </c>
      <c r="H25" s="5" t="s">
        <v>712</v>
      </c>
      <c r="I25" s="5" t="s">
        <v>750</v>
      </c>
      <c r="K25" s="2">
        <f t="shared" si="0"/>
        <v>14022774</v>
      </c>
      <c r="L25">
        <f t="shared" si="1"/>
        <v>0.54363696080679924</v>
      </c>
    </row>
    <row r="26" spans="1:12" x14ac:dyDescent="0.25">
      <c r="A26" s="5" t="s">
        <v>227</v>
      </c>
      <c r="B26" t="s">
        <v>30</v>
      </c>
      <c r="C26" s="5" t="s">
        <v>327</v>
      </c>
      <c r="D26" s="5" t="s">
        <v>635</v>
      </c>
      <c r="E26" s="5" t="s">
        <v>636</v>
      </c>
      <c r="F26" s="5" t="s">
        <v>637</v>
      </c>
      <c r="G26" s="5" t="s">
        <v>638</v>
      </c>
      <c r="H26" s="5" t="s">
        <v>713</v>
      </c>
      <c r="I26" s="5" t="s">
        <v>751</v>
      </c>
      <c r="K26" s="2">
        <f t="shared" si="0"/>
        <v>5786533</v>
      </c>
      <c r="L26">
        <f t="shared" si="1"/>
        <v>0.31830684935334819</v>
      </c>
    </row>
    <row r="27" spans="1:12" x14ac:dyDescent="0.25">
      <c r="A27" s="5" t="s">
        <v>234</v>
      </c>
      <c r="B27" t="s">
        <v>31</v>
      </c>
      <c r="C27" s="5" t="s">
        <v>327</v>
      </c>
      <c r="D27" s="5" t="s">
        <v>640</v>
      </c>
      <c r="E27" s="5" t="s">
        <v>641</v>
      </c>
      <c r="F27" s="5" t="s">
        <v>642</v>
      </c>
      <c r="G27" s="5" t="s">
        <v>643</v>
      </c>
      <c r="H27" s="5" t="s">
        <v>714</v>
      </c>
      <c r="I27" s="5" t="s">
        <v>752</v>
      </c>
      <c r="K27" s="2">
        <f t="shared" si="0"/>
        <v>13457697</v>
      </c>
      <c r="L27">
        <f t="shared" si="1"/>
        <v>0.38211882703631356</v>
      </c>
    </row>
    <row r="28" spans="1:12" x14ac:dyDescent="0.25">
      <c r="A28" s="5" t="s">
        <v>241</v>
      </c>
      <c r="B28" t="s">
        <v>32</v>
      </c>
      <c r="C28" s="5" t="s">
        <v>327</v>
      </c>
      <c r="D28" s="5" t="s">
        <v>644</v>
      </c>
      <c r="E28" s="5" t="s">
        <v>645</v>
      </c>
      <c r="F28" s="5" t="s">
        <v>646</v>
      </c>
      <c r="G28" s="5" t="s">
        <v>647</v>
      </c>
      <c r="H28" s="5" t="s">
        <v>715</v>
      </c>
      <c r="I28" s="5" t="s">
        <v>753</v>
      </c>
      <c r="K28" s="2">
        <f t="shared" si="0"/>
        <v>17393277</v>
      </c>
      <c r="L28">
        <f t="shared" si="1"/>
        <v>0.37402790152528831</v>
      </c>
    </row>
    <row r="29" spans="1:12" x14ac:dyDescent="0.25">
      <c r="A29" s="5" t="s">
        <v>248</v>
      </c>
      <c r="B29" t="s">
        <v>33</v>
      </c>
      <c r="C29" s="5" t="s">
        <v>327</v>
      </c>
      <c r="D29" s="5" t="s">
        <v>648</v>
      </c>
      <c r="E29" s="5" t="s">
        <v>649</v>
      </c>
      <c r="F29" s="5" t="s">
        <v>650</v>
      </c>
      <c r="G29" s="5" t="s">
        <v>651</v>
      </c>
      <c r="H29" s="5" t="s">
        <v>716</v>
      </c>
      <c r="I29" s="5" t="s">
        <v>754</v>
      </c>
      <c r="K29" s="2">
        <f t="shared" si="0"/>
        <v>16037338</v>
      </c>
      <c r="L29">
        <f t="shared" si="1"/>
        <v>0.21584135568071317</v>
      </c>
    </row>
    <row r="30" spans="1:12" x14ac:dyDescent="0.25">
      <c r="A30" s="5" t="s">
        <v>261</v>
      </c>
      <c r="B30" t="s">
        <v>34</v>
      </c>
      <c r="C30" s="5" t="s">
        <v>327</v>
      </c>
      <c r="D30" s="5" t="s">
        <v>652</v>
      </c>
      <c r="E30" s="5" t="s">
        <v>653</v>
      </c>
      <c r="F30" s="5" t="s">
        <v>654</v>
      </c>
      <c r="G30" s="5" t="s">
        <v>655</v>
      </c>
      <c r="H30" s="5" t="s">
        <v>717</v>
      </c>
      <c r="I30" s="5" t="s">
        <v>755</v>
      </c>
      <c r="K30" s="2">
        <f t="shared" si="0"/>
        <v>4141386</v>
      </c>
      <c r="L30">
        <f t="shared" si="1"/>
        <v>0.19769374341151891</v>
      </c>
    </row>
    <row r="31" spans="1:12" x14ac:dyDescent="0.25">
      <c r="A31" s="5" t="s">
        <v>262</v>
      </c>
      <c r="B31" t="s">
        <v>35</v>
      </c>
      <c r="C31" s="5" t="s">
        <v>327</v>
      </c>
      <c r="D31" s="5" t="s">
        <v>656</v>
      </c>
      <c r="E31" s="5" t="s">
        <v>657</v>
      </c>
      <c r="F31" s="5" t="s">
        <v>658</v>
      </c>
      <c r="G31" s="5" t="s">
        <v>659</v>
      </c>
      <c r="H31" s="5" t="s">
        <v>719</v>
      </c>
      <c r="I31" s="5" t="s">
        <v>757</v>
      </c>
      <c r="K31" s="2">
        <f t="shared" si="0"/>
        <v>1070652</v>
      </c>
      <c r="L31">
        <f t="shared" si="1"/>
        <v>0.20950035828182828</v>
      </c>
    </row>
    <row r="32" spans="1:12" x14ac:dyDescent="0.25">
      <c r="A32" s="5" t="s">
        <v>269</v>
      </c>
      <c r="B32" t="s">
        <v>36</v>
      </c>
      <c r="C32" s="5" t="s">
        <v>327</v>
      </c>
      <c r="D32" s="5" t="s">
        <v>660</v>
      </c>
      <c r="E32" s="5" t="s">
        <v>661</v>
      </c>
      <c r="F32" s="5" t="s">
        <v>662</v>
      </c>
      <c r="G32" s="5" t="s">
        <v>663</v>
      </c>
      <c r="H32" s="5" t="s">
        <v>720</v>
      </c>
      <c r="I32" s="5" t="s">
        <v>758</v>
      </c>
      <c r="K32" s="2">
        <f t="shared" si="0"/>
        <v>29936541</v>
      </c>
      <c r="L32">
        <f t="shared" si="1"/>
        <v>0.34875331563627082</v>
      </c>
    </row>
    <row r="33" spans="1:12" x14ac:dyDescent="0.25">
      <c r="A33" s="5" t="s">
        <v>282</v>
      </c>
      <c r="B33" t="s">
        <v>37</v>
      </c>
      <c r="C33" s="5" t="s">
        <v>327</v>
      </c>
      <c r="D33" s="5" t="s">
        <v>664</v>
      </c>
      <c r="E33" s="5" t="s">
        <v>665</v>
      </c>
      <c r="F33" s="5" t="s">
        <v>666</v>
      </c>
      <c r="G33" s="5" t="s">
        <v>667</v>
      </c>
      <c r="H33" s="5" t="s">
        <v>721</v>
      </c>
      <c r="I33" s="5" t="s">
        <v>759</v>
      </c>
      <c r="K33" s="2">
        <f t="shared" si="0"/>
        <v>3214512</v>
      </c>
      <c r="L33">
        <f t="shared" si="1"/>
        <v>0.28862840647814592</v>
      </c>
    </row>
    <row r="34" spans="1:12" x14ac:dyDescent="0.25">
      <c r="A34" s="5" t="s">
        <v>283</v>
      </c>
      <c r="B34" t="s">
        <v>38</v>
      </c>
      <c r="C34" s="5" t="s">
        <v>327</v>
      </c>
      <c r="D34" s="5" t="s">
        <v>668</v>
      </c>
      <c r="E34" s="5" t="s">
        <v>669</v>
      </c>
      <c r="F34" s="5" t="s">
        <v>670</v>
      </c>
      <c r="G34" s="5" t="s">
        <v>671</v>
      </c>
      <c r="H34" s="5" t="s">
        <v>723</v>
      </c>
      <c r="I34" s="5" t="s">
        <v>760</v>
      </c>
      <c r="K34" s="2">
        <f t="shared" si="0"/>
        <v>9671847</v>
      </c>
      <c r="L34">
        <f t="shared" si="1"/>
        <v>0.43420935138862321</v>
      </c>
    </row>
    <row r="35" spans="1:12" x14ac:dyDescent="0.25">
      <c r="A35" s="5" t="s">
        <v>290</v>
      </c>
      <c r="B35" t="s">
        <v>39</v>
      </c>
      <c r="C35" s="5" t="s">
        <v>327</v>
      </c>
      <c r="D35" s="5" t="s">
        <v>672</v>
      </c>
      <c r="E35" s="5" t="s">
        <v>673</v>
      </c>
      <c r="F35" s="5" t="s">
        <v>674</v>
      </c>
      <c r="G35" s="5" t="s">
        <v>675</v>
      </c>
      <c r="H35" s="5" t="s">
        <v>724</v>
      </c>
      <c r="I35" s="5" t="s">
        <v>761</v>
      </c>
      <c r="K35" s="2">
        <f t="shared" si="0"/>
        <v>9989959</v>
      </c>
      <c r="L35">
        <f t="shared" si="1"/>
        <v>0.31245232072176971</v>
      </c>
    </row>
    <row r="36" spans="1:12" x14ac:dyDescent="0.25">
      <c r="A36" s="5" t="s">
        <v>297</v>
      </c>
      <c r="B36" t="s">
        <v>40</v>
      </c>
      <c r="C36" s="5" t="s">
        <v>327</v>
      </c>
      <c r="D36" s="5" t="s">
        <v>676</v>
      </c>
      <c r="E36" s="5" t="s">
        <v>677</v>
      </c>
      <c r="F36" s="5" t="s">
        <v>678</v>
      </c>
      <c r="G36" s="5" t="s">
        <v>679</v>
      </c>
      <c r="H36" s="5" t="s">
        <v>725</v>
      </c>
      <c r="I36" s="5" t="s">
        <v>762</v>
      </c>
      <c r="K36" s="2">
        <f t="shared" si="0"/>
        <v>1707557</v>
      </c>
      <c r="L36">
        <f t="shared" si="1"/>
        <v>0.37074453221635301</v>
      </c>
    </row>
    <row r="37" spans="1:12" x14ac:dyDescent="0.25">
      <c r="A37" s="5" t="s">
        <v>310</v>
      </c>
      <c r="B37" t="s">
        <v>41</v>
      </c>
      <c r="C37" s="5" t="s">
        <v>327</v>
      </c>
      <c r="D37" s="5" t="s">
        <v>680</v>
      </c>
      <c r="E37" s="5" t="s">
        <v>681</v>
      </c>
      <c r="F37" s="5" t="s">
        <v>682</v>
      </c>
      <c r="G37" s="5" t="s">
        <v>683</v>
      </c>
      <c r="H37" s="5" t="s">
        <v>726</v>
      </c>
      <c r="I37" s="5" t="s">
        <v>763</v>
      </c>
      <c r="K37" s="2">
        <f t="shared" si="0"/>
        <v>6971517</v>
      </c>
      <c r="L37">
        <f t="shared" si="1"/>
        <v>0.37128202948765121</v>
      </c>
    </row>
    <row r="38" spans="1:12" x14ac:dyDescent="0.25">
      <c r="A38" s="5" t="s">
        <v>317</v>
      </c>
      <c r="B38" t="s">
        <v>42</v>
      </c>
      <c r="C38" s="5" t="s">
        <v>327</v>
      </c>
      <c r="D38" s="5" t="s">
        <v>684</v>
      </c>
      <c r="E38" s="5" t="s">
        <v>685</v>
      </c>
      <c r="F38" s="5" t="s">
        <v>686</v>
      </c>
      <c r="G38" s="5" t="s">
        <v>687</v>
      </c>
      <c r="H38" s="5" t="s">
        <v>727</v>
      </c>
      <c r="I38" s="5" t="s">
        <v>764</v>
      </c>
      <c r="K38" s="2">
        <f t="shared" si="0"/>
        <v>52311858</v>
      </c>
      <c r="L38">
        <f t="shared" si="1"/>
        <v>0.59318054606549531</v>
      </c>
    </row>
    <row r="39" spans="1:12" x14ac:dyDescent="0.25">
      <c r="A39" s="5" t="s">
        <v>318</v>
      </c>
      <c r="B39" t="s">
        <v>43</v>
      </c>
      <c r="C39" s="5" t="s">
        <v>327</v>
      </c>
      <c r="D39" s="5" t="s">
        <v>688</v>
      </c>
      <c r="E39" s="5" t="s">
        <v>689</v>
      </c>
      <c r="F39" s="5" t="s">
        <v>690</v>
      </c>
      <c r="G39" s="5" t="s">
        <v>691</v>
      </c>
      <c r="H39" s="5" t="s">
        <v>728</v>
      </c>
      <c r="I39" s="5" t="s">
        <v>765</v>
      </c>
      <c r="K39" s="2">
        <f t="shared" si="0"/>
        <v>26325070</v>
      </c>
      <c r="L39">
        <f t="shared" si="1"/>
        <v>0.42347509997967164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pane xSplit="2" topLeftCell="C1" activePane="topRight" state="frozen"/>
      <selection pane="topRight" activeCell="L2" sqref="L2"/>
    </sheetView>
  </sheetViews>
  <sheetFormatPr defaultRowHeight="15" x14ac:dyDescent="0.25"/>
  <cols>
    <col min="1" max="1" width="16" customWidth="1"/>
    <col min="2" max="2" width="86.7109375" bestFit="1" customWidth="1"/>
    <col min="3" max="3" width="5" bestFit="1" customWidth="1"/>
    <col min="4" max="4" width="21.42578125" customWidth="1"/>
    <col min="5" max="5" width="22.7109375" customWidth="1"/>
    <col min="6" max="6" width="19.28515625" customWidth="1"/>
    <col min="7" max="7" width="27.28515625" customWidth="1"/>
    <col min="8" max="8" width="27.85546875" customWidth="1"/>
    <col min="9" max="9" width="26.42578125" customWidth="1"/>
    <col min="10" max="10" width="3.7109375" customWidth="1"/>
    <col min="11" max="11" width="10.140625" bestFit="1" customWidth="1"/>
    <col min="12" max="12" width="15.140625" customWidth="1"/>
  </cols>
  <sheetData>
    <row r="1" spans="1:12" s="1" customFormat="1" ht="30" customHeight="1" x14ac:dyDescent="0.25">
      <c r="A1" s="1" t="s">
        <v>325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44</v>
      </c>
      <c r="L1" s="1" t="s">
        <v>45</v>
      </c>
    </row>
    <row r="2" spans="1:12" x14ac:dyDescent="0.25">
      <c r="A2" s="5" t="s">
        <v>78</v>
      </c>
      <c r="B2" t="s">
        <v>9</v>
      </c>
      <c r="C2" s="5" t="s">
        <v>546</v>
      </c>
      <c r="D2" s="5" t="s">
        <v>979</v>
      </c>
      <c r="E2" s="5" t="s">
        <v>980</v>
      </c>
      <c r="F2" s="5" t="s">
        <v>981</v>
      </c>
      <c r="G2" s="5" t="s">
        <v>982</v>
      </c>
      <c r="H2" s="5" t="s">
        <v>1167</v>
      </c>
      <c r="I2" s="5" t="s">
        <v>1131</v>
      </c>
      <c r="J2" s="5"/>
      <c r="K2" s="2">
        <f>G2-(E2+D2+F2)+(I2-H2)</f>
        <v>98807283</v>
      </c>
      <c r="L2">
        <f>K2/G2</f>
        <v>0.35123168227176854</v>
      </c>
    </row>
    <row r="3" spans="1:12" x14ac:dyDescent="0.25">
      <c r="A3" s="5" t="s">
        <v>85</v>
      </c>
      <c r="B3" t="s">
        <v>10</v>
      </c>
      <c r="C3" s="5" t="s">
        <v>546</v>
      </c>
      <c r="D3" s="5" t="s">
        <v>983</v>
      </c>
      <c r="E3" s="5" t="s">
        <v>984</v>
      </c>
      <c r="F3" s="5" t="s">
        <v>985</v>
      </c>
      <c r="G3" s="5" t="s">
        <v>986</v>
      </c>
      <c r="H3" s="5" t="s">
        <v>1168</v>
      </c>
      <c r="I3" s="5" t="s">
        <v>1132</v>
      </c>
      <c r="J3" s="5"/>
      <c r="K3" s="2">
        <f t="shared" ref="K3:K39" si="0">G3-(E3+D3+F3)+(I3-H3)</f>
        <v>8597552</v>
      </c>
      <c r="L3">
        <f t="shared" ref="L3:L39" si="1">K3/G3</f>
        <v>0.36410373490884373</v>
      </c>
    </row>
    <row r="4" spans="1:12" x14ac:dyDescent="0.25">
      <c r="A4" s="5" t="s">
        <v>98</v>
      </c>
      <c r="B4" t="s">
        <v>11</v>
      </c>
      <c r="C4" s="5" t="s">
        <v>546</v>
      </c>
      <c r="D4" s="5" t="s">
        <v>987</v>
      </c>
      <c r="E4" s="5" t="s">
        <v>988</v>
      </c>
      <c r="F4" s="5" t="s">
        <v>989</v>
      </c>
      <c r="G4" s="5" t="s">
        <v>990</v>
      </c>
      <c r="H4" s="5" t="s">
        <v>1169</v>
      </c>
      <c r="I4" s="5" t="s">
        <v>1133</v>
      </c>
      <c r="J4" s="5"/>
      <c r="K4" s="2">
        <f t="shared" si="0"/>
        <v>7969084</v>
      </c>
      <c r="L4">
        <f t="shared" si="1"/>
        <v>0.32277352408511539</v>
      </c>
    </row>
    <row r="5" spans="1:12" x14ac:dyDescent="0.25">
      <c r="A5" s="5" t="s">
        <v>99</v>
      </c>
      <c r="B5" t="s">
        <v>12</v>
      </c>
      <c r="C5" s="5" t="s">
        <v>546</v>
      </c>
      <c r="D5" s="5" t="s">
        <v>991</v>
      </c>
      <c r="E5" s="5" t="s">
        <v>992</v>
      </c>
      <c r="F5" s="5" t="s">
        <v>993</v>
      </c>
      <c r="G5" s="5" t="s">
        <v>994</v>
      </c>
      <c r="H5" s="5" t="s">
        <v>1170</v>
      </c>
      <c r="I5" s="5" t="s">
        <v>1134</v>
      </c>
      <c r="J5" s="5"/>
      <c r="K5" s="2">
        <f t="shared" si="0"/>
        <v>6858181</v>
      </c>
      <c r="L5">
        <f t="shared" si="1"/>
        <v>0.33845640218692929</v>
      </c>
    </row>
    <row r="6" spans="1:12" x14ac:dyDescent="0.25">
      <c r="A6" s="5" t="s">
        <v>106</v>
      </c>
      <c r="B6" t="s">
        <v>13</v>
      </c>
      <c r="C6" s="5" t="s">
        <v>546</v>
      </c>
      <c r="D6" s="5" t="s">
        <v>995</v>
      </c>
      <c r="E6" s="5" t="s">
        <v>996</v>
      </c>
      <c r="F6" s="5" t="s">
        <v>997</v>
      </c>
      <c r="G6" s="5" t="s">
        <v>998</v>
      </c>
      <c r="H6" s="5" t="s">
        <v>1171</v>
      </c>
      <c r="I6" s="5" t="s">
        <v>1135</v>
      </c>
      <c r="J6" s="5"/>
      <c r="K6" s="2">
        <f t="shared" si="0"/>
        <v>8789704</v>
      </c>
      <c r="L6">
        <f t="shared" si="1"/>
        <v>0.3327207255236771</v>
      </c>
    </row>
    <row r="7" spans="1:12" x14ac:dyDescent="0.25">
      <c r="A7" s="5" t="s">
        <v>113</v>
      </c>
      <c r="B7" t="s">
        <v>14</v>
      </c>
      <c r="C7" s="5" t="s">
        <v>546</v>
      </c>
      <c r="D7" s="5" t="s">
        <v>999</v>
      </c>
      <c r="E7" s="5" t="s">
        <v>1000</v>
      </c>
      <c r="F7" s="5" t="s">
        <v>1001</v>
      </c>
      <c r="G7" s="5" t="s">
        <v>1002</v>
      </c>
      <c r="H7" s="5" t="s">
        <v>1172</v>
      </c>
      <c r="I7" s="5" t="s">
        <v>1136</v>
      </c>
      <c r="J7" s="5"/>
      <c r="K7" s="2">
        <f t="shared" si="0"/>
        <v>8248464</v>
      </c>
      <c r="L7">
        <f t="shared" si="1"/>
        <v>0.39408504362258828</v>
      </c>
    </row>
    <row r="8" spans="1:12" x14ac:dyDescent="0.25">
      <c r="A8" s="5" t="s">
        <v>120</v>
      </c>
      <c r="B8" t="s">
        <v>14</v>
      </c>
      <c r="C8" s="5" t="s">
        <v>546</v>
      </c>
      <c r="D8" s="5" t="s">
        <v>999</v>
      </c>
      <c r="E8" s="5" t="s">
        <v>1000</v>
      </c>
      <c r="F8" s="5" t="s">
        <v>1001</v>
      </c>
      <c r="G8" s="5" t="s">
        <v>1002</v>
      </c>
      <c r="H8" s="5" t="s">
        <v>1172</v>
      </c>
      <c r="I8" s="5" t="s">
        <v>1136</v>
      </c>
      <c r="J8" s="5"/>
      <c r="K8" s="2">
        <f t="shared" si="0"/>
        <v>8248464</v>
      </c>
      <c r="L8">
        <f t="shared" si="1"/>
        <v>0.39408504362258828</v>
      </c>
    </row>
    <row r="9" spans="1:12" x14ac:dyDescent="0.25">
      <c r="A9" s="5" t="s">
        <v>364</v>
      </c>
      <c r="B9" t="s">
        <v>365</v>
      </c>
      <c r="C9" s="5" t="s">
        <v>546</v>
      </c>
      <c r="D9" s="5" t="s">
        <v>1003</v>
      </c>
      <c r="E9" s="5" t="s">
        <v>1004</v>
      </c>
      <c r="F9" s="5" t="s">
        <v>1005</v>
      </c>
      <c r="G9" s="5" t="s">
        <v>1006</v>
      </c>
      <c r="H9" s="5" t="s">
        <v>1173</v>
      </c>
      <c r="I9" s="5" t="s">
        <v>1137</v>
      </c>
      <c r="J9" s="5"/>
      <c r="K9" s="2">
        <f t="shared" si="0"/>
        <v>832227</v>
      </c>
      <c r="L9">
        <f t="shared" si="1"/>
        <v>0.50148022856922492</v>
      </c>
    </row>
    <row r="10" spans="1:12" x14ac:dyDescent="0.25">
      <c r="A10" s="5" t="s">
        <v>121</v>
      </c>
      <c r="B10" t="s">
        <v>15</v>
      </c>
      <c r="C10" s="5" t="s">
        <v>546</v>
      </c>
      <c r="D10" s="5" t="s">
        <v>1007</v>
      </c>
      <c r="E10" s="5" t="s">
        <v>1008</v>
      </c>
      <c r="F10" s="5" t="s">
        <v>1009</v>
      </c>
      <c r="G10" s="5" t="s">
        <v>1010</v>
      </c>
      <c r="H10" s="5" t="s">
        <v>1174</v>
      </c>
      <c r="I10" s="5" t="s">
        <v>1138</v>
      </c>
      <c r="J10" s="5"/>
      <c r="K10" s="2">
        <f t="shared" si="0"/>
        <v>1667589</v>
      </c>
      <c r="L10">
        <f t="shared" si="1"/>
        <v>0.35685321693227895</v>
      </c>
    </row>
    <row r="11" spans="1:12" x14ac:dyDescent="0.25">
      <c r="A11" s="5" t="s">
        <v>378</v>
      </c>
      <c r="B11" t="s">
        <v>16</v>
      </c>
      <c r="C11" s="5" t="s">
        <v>546</v>
      </c>
      <c r="D11" s="5" t="s">
        <v>1011</v>
      </c>
      <c r="E11" s="5" t="s">
        <v>1012</v>
      </c>
      <c r="F11" s="5" t="s">
        <v>1013</v>
      </c>
      <c r="G11" s="5" t="s">
        <v>1014</v>
      </c>
      <c r="H11" s="5" t="s">
        <v>1175</v>
      </c>
      <c r="I11" s="5" t="s">
        <v>1139</v>
      </c>
      <c r="J11" s="5"/>
      <c r="K11" s="2">
        <f t="shared" si="0"/>
        <v>876460</v>
      </c>
      <c r="L11">
        <f t="shared" si="1"/>
        <v>0.44372846122729809</v>
      </c>
    </row>
    <row r="12" spans="1:12" x14ac:dyDescent="0.25">
      <c r="A12" s="5" t="s">
        <v>385</v>
      </c>
      <c r="B12" t="s">
        <v>386</v>
      </c>
      <c r="C12" s="5" t="s">
        <v>546</v>
      </c>
      <c r="D12" s="5" t="s">
        <v>1019</v>
      </c>
      <c r="E12" s="5" t="s">
        <v>1020</v>
      </c>
      <c r="F12" s="5" t="s">
        <v>1021</v>
      </c>
      <c r="G12" s="5" t="s">
        <v>1022</v>
      </c>
      <c r="H12" s="5" t="s">
        <v>1177</v>
      </c>
      <c r="I12" s="5" t="s">
        <v>1140</v>
      </c>
      <c r="J12" s="5"/>
      <c r="K12" s="2">
        <f t="shared" si="0"/>
        <v>4872186</v>
      </c>
      <c r="L12">
        <f t="shared" si="1"/>
        <v>0.38598075097483753</v>
      </c>
    </row>
    <row r="13" spans="1:12" x14ac:dyDescent="0.25">
      <c r="A13" s="5" t="s">
        <v>142</v>
      </c>
      <c r="B13" t="s">
        <v>18</v>
      </c>
      <c r="C13" s="5" t="s">
        <v>546</v>
      </c>
      <c r="D13" s="5" t="s">
        <v>1023</v>
      </c>
      <c r="E13" s="5" t="s">
        <v>1024</v>
      </c>
      <c r="F13" s="5" t="s">
        <v>1025</v>
      </c>
      <c r="G13" s="5" t="s">
        <v>1026</v>
      </c>
      <c r="H13" s="5" t="s">
        <v>1178</v>
      </c>
      <c r="I13" s="5" t="s">
        <v>1141</v>
      </c>
      <c r="J13" s="5"/>
      <c r="K13" s="2">
        <f t="shared" si="0"/>
        <v>11433515</v>
      </c>
      <c r="L13">
        <f t="shared" si="1"/>
        <v>0.33000821187853091</v>
      </c>
    </row>
    <row r="14" spans="1:12" x14ac:dyDescent="0.25">
      <c r="A14" s="5" t="s">
        <v>155</v>
      </c>
      <c r="B14" t="s">
        <v>19</v>
      </c>
      <c r="C14" s="5" t="s">
        <v>546</v>
      </c>
      <c r="D14" s="5" t="s">
        <v>1027</v>
      </c>
      <c r="E14" s="5" t="s">
        <v>1028</v>
      </c>
      <c r="F14" s="5" t="s">
        <v>1029</v>
      </c>
      <c r="G14" s="5" t="s">
        <v>1030</v>
      </c>
      <c r="H14" s="5" t="s">
        <v>1179</v>
      </c>
      <c r="I14" s="5" t="s">
        <v>1142</v>
      </c>
      <c r="J14" s="5"/>
      <c r="K14" s="2">
        <f t="shared" si="0"/>
        <v>6618381</v>
      </c>
      <c r="L14">
        <f t="shared" si="1"/>
        <v>0.32120767326683419</v>
      </c>
    </row>
    <row r="15" spans="1:12" x14ac:dyDescent="0.25">
      <c r="A15" s="5" t="s">
        <v>156</v>
      </c>
      <c r="B15" t="s">
        <v>20</v>
      </c>
      <c r="C15" s="5" t="s">
        <v>546</v>
      </c>
      <c r="D15" s="5" t="s">
        <v>1031</v>
      </c>
      <c r="E15" s="5" t="s">
        <v>1032</v>
      </c>
      <c r="F15" s="5" t="s">
        <v>1033</v>
      </c>
      <c r="G15" s="5" t="s">
        <v>1034</v>
      </c>
      <c r="H15" s="5" t="s">
        <v>1180</v>
      </c>
      <c r="I15" s="5" t="s">
        <v>1143</v>
      </c>
      <c r="J15" s="5"/>
      <c r="K15" s="2">
        <f t="shared" si="0"/>
        <v>8893151</v>
      </c>
      <c r="L15">
        <f t="shared" si="1"/>
        <v>0.25077342110808615</v>
      </c>
    </row>
    <row r="16" spans="1:12" x14ac:dyDescent="0.25">
      <c r="A16" s="5" t="s">
        <v>163</v>
      </c>
      <c r="B16" t="s">
        <v>20</v>
      </c>
      <c r="C16" s="5" t="s">
        <v>546</v>
      </c>
      <c r="D16" s="5" t="s">
        <v>1031</v>
      </c>
      <c r="E16" s="5" t="s">
        <v>1032</v>
      </c>
      <c r="F16" s="5" t="s">
        <v>1033</v>
      </c>
      <c r="G16" s="5" t="s">
        <v>1034</v>
      </c>
      <c r="H16" s="5" t="s">
        <v>1180</v>
      </c>
      <c r="I16" s="5" t="s">
        <v>1143</v>
      </c>
      <c r="J16" s="5"/>
      <c r="K16" s="2">
        <f t="shared" si="0"/>
        <v>8893151</v>
      </c>
      <c r="L16">
        <f t="shared" si="1"/>
        <v>0.25077342110808615</v>
      </c>
    </row>
    <row r="17" spans="1:12" x14ac:dyDescent="0.25">
      <c r="A17" s="5" t="s">
        <v>164</v>
      </c>
      <c r="B17" t="s">
        <v>411</v>
      </c>
      <c r="C17" s="5" t="s">
        <v>546</v>
      </c>
      <c r="D17" s="5" t="s">
        <v>1035</v>
      </c>
      <c r="E17" s="5" t="s">
        <v>1036</v>
      </c>
      <c r="F17" s="5" t="s">
        <v>1037</v>
      </c>
      <c r="G17" s="5" t="s">
        <v>1038</v>
      </c>
      <c r="H17" s="5" t="s">
        <v>1181</v>
      </c>
      <c r="I17" s="5" t="s">
        <v>1144</v>
      </c>
      <c r="J17" s="5"/>
      <c r="K17" s="2">
        <f t="shared" si="0"/>
        <v>3022215</v>
      </c>
      <c r="L17">
        <f t="shared" si="1"/>
        <v>0.25454411461250481</v>
      </c>
    </row>
    <row r="18" spans="1:12" x14ac:dyDescent="0.25">
      <c r="A18" s="5" t="s">
        <v>171</v>
      </c>
      <c r="B18" t="s">
        <v>22</v>
      </c>
      <c r="C18" s="5" t="s">
        <v>546</v>
      </c>
      <c r="D18" s="5" t="s">
        <v>1039</v>
      </c>
      <c r="E18" s="5" t="s">
        <v>1040</v>
      </c>
      <c r="F18" s="5" t="s">
        <v>1041</v>
      </c>
      <c r="G18" s="5" t="s">
        <v>1042</v>
      </c>
      <c r="H18" s="5" t="s">
        <v>1182</v>
      </c>
      <c r="I18" s="5" t="s">
        <v>1145</v>
      </c>
      <c r="J18" s="5"/>
      <c r="K18" s="2">
        <f t="shared" si="0"/>
        <v>1013426</v>
      </c>
      <c r="L18">
        <f t="shared" si="1"/>
        <v>0.36350469218929737</v>
      </c>
    </row>
    <row r="19" spans="1:12" x14ac:dyDescent="0.25">
      <c r="A19" s="5" t="s">
        <v>178</v>
      </c>
      <c r="B19" t="s">
        <v>23</v>
      </c>
      <c r="C19" s="5" t="s">
        <v>546</v>
      </c>
      <c r="D19" s="5" t="s">
        <v>1044</v>
      </c>
      <c r="E19" s="5" t="s">
        <v>1045</v>
      </c>
      <c r="F19" s="5" t="s">
        <v>1046</v>
      </c>
      <c r="G19" s="5" t="s">
        <v>1047</v>
      </c>
      <c r="H19" s="5" t="s">
        <v>1183</v>
      </c>
      <c r="I19" s="5" t="s">
        <v>1146</v>
      </c>
      <c r="J19" s="5"/>
      <c r="K19" s="2">
        <f t="shared" si="0"/>
        <v>1214335</v>
      </c>
      <c r="L19">
        <f t="shared" si="1"/>
        <v>0.36792689788361022</v>
      </c>
    </row>
    <row r="20" spans="1:12" x14ac:dyDescent="0.25">
      <c r="A20" s="5" t="s">
        <v>185</v>
      </c>
      <c r="B20" t="s">
        <v>24</v>
      </c>
      <c r="C20" s="5" t="s">
        <v>546</v>
      </c>
      <c r="D20" s="5" t="s">
        <v>1048</v>
      </c>
      <c r="E20" s="5" t="s">
        <v>1049</v>
      </c>
      <c r="F20" s="5" t="s">
        <v>1050</v>
      </c>
      <c r="G20" s="5" t="s">
        <v>1051</v>
      </c>
      <c r="H20" s="5" t="s">
        <v>1184</v>
      </c>
      <c r="I20" s="5" t="s">
        <v>1147</v>
      </c>
      <c r="J20" s="5"/>
      <c r="K20" s="2">
        <f t="shared" si="0"/>
        <v>3643176</v>
      </c>
      <c r="L20">
        <f t="shared" si="1"/>
        <v>0.20816444002042575</v>
      </c>
    </row>
    <row r="21" spans="1:12" x14ac:dyDescent="0.25">
      <c r="A21" s="5" t="s">
        <v>192</v>
      </c>
      <c r="B21" t="s">
        <v>25</v>
      </c>
      <c r="C21" s="5" t="s">
        <v>546</v>
      </c>
      <c r="D21" s="5" t="s">
        <v>1052</v>
      </c>
      <c r="E21" s="5" t="s">
        <v>1053</v>
      </c>
      <c r="F21" s="5" t="s">
        <v>1054</v>
      </c>
      <c r="G21" s="5" t="s">
        <v>1055</v>
      </c>
      <c r="H21" s="5" t="s">
        <v>1185</v>
      </c>
      <c r="I21" s="5" t="s">
        <v>1148</v>
      </c>
      <c r="J21" s="5"/>
      <c r="K21" s="2">
        <f t="shared" si="0"/>
        <v>27815419</v>
      </c>
      <c r="L21">
        <f t="shared" si="1"/>
        <v>0.37748650646868315</v>
      </c>
    </row>
    <row r="22" spans="1:12" x14ac:dyDescent="0.25">
      <c r="A22" s="5" t="s">
        <v>205</v>
      </c>
      <c r="B22" t="s">
        <v>26</v>
      </c>
      <c r="C22" s="5" t="s">
        <v>546</v>
      </c>
      <c r="D22" s="5" t="s">
        <v>1056</v>
      </c>
      <c r="E22" s="5" t="s">
        <v>1057</v>
      </c>
      <c r="F22" s="5" t="s">
        <v>1058</v>
      </c>
      <c r="G22" s="5" t="s">
        <v>1059</v>
      </c>
      <c r="H22" s="5" t="s">
        <v>1186</v>
      </c>
      <c r="I22" s="5" t="s">
        <v>1149</v>
      </c>
      <c r="J22" s="5"/>
      <c r="K22" s="2">
        <f t="shared" si="0"/>
        <v>23344925</v>
      </c>
      <c r="L22">
        <f t="shared" si="1"/>
        <v>0.44440928374261857</v>
      </c>
    </row>
    <row r="23" spans="1:12" x14ac:dyDescent="0.25">
      <c r="A23" s="5" t="s">
        <v>206</v>
      </c>
      <c r="B23" t="s">
        <v>27</v>
      </c>
      <c r="C23" s="5" t="s">
        <v>546</v>
      </c>
      <c r="D23" s="5" t="s">
        <v>1060</v>
      </c>
      <c r="E23" s="5" t="s">
        <v>1061</v>
      </c>
      <c r="F23" s="5" t="s">
        <v>1062</v>
      </c>
      <c r="G23" s="5" t="s">
        <v>1063</v>
      </c>
      <c r="H23" s="5" t="s">
        <v>1187</v>
      </c>
      <c r="I23" s="5" t="s">
        <v>1150</v>
      </c>
      <c r="J23" s="5"/>
      <c r="K23" s="2">
        <f t="shared" si="0"/>
        <v>20388954</v>
      </c>
      <c r="L23">
        <f t="shared" si="1"/>
        <v>0.45144179951320162</v>
      </c>
    </row>
    <row r="24" spans="1:12" x14ac:dyDescent="0.25">
      <c r="A24" s="5" t="s">
        <v>219</v>
      </c>
      <c r="B24" t="s">
        <v>461</v>
      </c>
      <c r="C24" s="5" t="s">
        <v>546</v>
      </c>
      <c r="D24" s="5" t="s">
        <v>1064</v>
      </c>
      <c r="E24" s="5" t="s">
        <v>1065</v>
      </c>
      <c r="F24" s="5" t="s">
        <v>1066</v>
      </c>
      <c r="G24" s="5" t="s">
        <v>1067</v>
      </c>
      <c r="H24" s="5" t="s">
        <v>1188</v>
      </c>
      <c r="I24" s="5" t="s">
        <v>1151</v>
      </c>
      <c r="J24" s="5"/>
      <c r="K24" s="2">
        <f t="shared" si="0"/>
        <v>63837075</v>
      </c>
      <c r="L24">
        <f t="shared" si="1"/>
        <v>0.51036525862533422</v>
      </c>
    </row>
    <row r="25" spans="1:12" x14ac:dyDescent="0.25">
      <c r="A25" s="5" t="s">
        <v>220</v>
      </c>
      <c r="B25" t="s">
        <v>29</v>
      </c>
      <c r="C25" s="5" t="s">
        <v>546</v>
      </c>
      <c r="D25" s="5" t="s">
        <v>1068</v>
      </c>
      <c r="E25" s="5" t="s">
        <v>1069</v>
      </c>
      <c r="F25" s="5" t="s">
        <v>1070</v>
      </c>
      <c r="G25" s="5" t="s">
        <v>1071</v>
      </c>
      <c r="H25" s="5" t="s">
        <v>1189</v>
      </c>
      <c r="I25" s="5" t="s">
        <v>1152</v>
      </c>
      <c r="J25" s="5"/>
      <c r="K25" s="2">
        <f t="shared" si="0"/>
        <v>13854064</v>
      </c>
      <c r="L25">
        <f t="shared" si="1"/>
        <v>0.55609579366091455</v>
      </c>
    </row>
    <row r="26" spans="1:12" x14ac:dyDescent="0.25">
      <c r="A26" s="5" t="s">
        <v>227</v>
      </c>
      <c r="B26" t="s">
        <v>30</v>
      </c>
      <c r="C26" s="5" t="s">
        <v>546</v>
      </c>
      <c r="D26" s="5" t="s">
        <v>1072</v>
      </c>
      <c r="E26" s="5" t="s">
        <v>1073</v>
      </c>
      <c r="F26" s="5" t="s">
        <v>1074</v>
      </c>
      <c r="G26" s="5" t="s">
        <v>1075</v>
      </c>
      <c r="H26" s="5" t="s">
        <v>1190</v>
      </c>
      <c r="I26" s="5" t="s">
        <v>1153</v>
      </c>
      <c r="J26" s="5"/>
      <c r="K26" s="2">
        <f t="shared" si="0"/>
        <v>6317177</v>
      </c>
      <c r="L26">
        <f t="shared" si="1"/>
        <v>0.33767353993293331</v>
      </c>
    </row>
    <row r="27" spans="1:12" x14ac:dyDescent="0.25">
      <c r="A27" s="5" t="s">
        <v>234</v>
      </c>
      <c r="B27" t="s">
        <v>31</v>
      </c>
      <c r="C27" s="5" t="s">
        <v>546</v>
      </c>
      <c r="D27" s="5" t="s">
        <v>1076</v>
      </c>
      <c r="E27" s="5" t="s">
        <v>1077</v>
      </c>
      <c r="F27" s="5" t="s">
        <v>1078</v>
      </c>
      <c r="G27" s="5" t="s">
        <v>1079</v>
      </c>
      <c r="H27" s="5" t="s">
        <v>1191</v>
      </c>
      <c r="I27" s="5" t="s">
        <v>1154</v>
      </c>
      <c r="J27" s="5"/>
      <c r="K27" s="2">
        <f t="shared" si="0"/>
        <v>13508101</v>
      </c>
      <c r="L27">
        <f t="shared" si="1"/>
        <v>0.37089058405961639</v>
      </c>
    </row>
    <row r="28" spans="1:12" x14ac:dyDescent="0.25">
      <c r="A28" s="5" t="s">
        <v>241</v>
      </c>
      <c r="B28" t="s">
        <v>32</v>
      </c>
      <c r="C28" s="5" t="s">
        <v>546</v>
      </c>
      <c r="D28" s="5" t="s">
        <v>1080</v>
      </c>
      <c r="E28" s="5" t="s">
        <v>1081</v>
      </c>
      <c r="F28" s="5" t="s">
        <v>1082</v>
      </c>
      <c r="G28" s="5" t="s">
        <v>1083</v>
      </c>
      <c r="H28" s="5" t="s">
        <v>1192</v>
      </c>
      <c r="I28" s="5" t="s">
        <v>1155</v>
      </c>
      <c r="J28" s="5"/>
      <c r="K28" s="2">
        <f t="shared" si="0"/>
        <v>13558389</v>
      </c>
      <c r="L28">
        <f t="shared" si="1"/>
        <v>0.33911660882115591</v>
      </c>
    </row>
    <row r="29" spans="1:12" x14ac:dyDescent="0.25">
      <c r="A29" s="5" t="s">
        <v>248</v>
      </c>
      <c r="B29" t="s">
        <v>33</v>
      </c>
      <c r="C29" s="5" t="s">
        <v>546</v>
      </c>
      <c r="D29" s="5" t="s">
        <v>1084</v>
      </c>
      <c r="E29" s="5" t="s">
        <v>1085</v>
      </c>
      <c r="F29" s="5" t="s">
        <v>1086</v>
      </c>
      <c r="G29" s="5" t="s">
        <v>1087</v>
      </c>
      <c r="H29" s="5" t="s">
        <v>1193</v>
      </c>
      <c r="I29" s="5" t="s">
        <v>1156</v>
      </c>
      <c r="J29" s="5"/>
      <c r="K29" s="2">
        <f t="shared" si="0"/>
        <v>9024851</v>
      </c>
      <c r="L29">
        <f t="shared" si="1"/>
        <v>0.16798527199944918</v>
      </c>
    </row>
    <row r="30" spans="1:12" x14ac:dyDescent="0.25">
      <c r="A30" s="5" t="s">
        <v>261</v>
      </c>
      <c r="B30" t="s">
        <v>34</v>
      </c>
      <c r="C30" s="5" t="s">
        <v>546</v>
      </c>
      <c r="D30" s="5" t="s">
        <v>1088</v>
      </c>
      <c r="E30" s="5" t="s">
        <v>1089</v>
      </c>
      <c r="F30" s="5" t="s">
        <v>1090</v>
      </c>
      <c r="G30" s="5" t="s">
        <v>1091</v>
      </c>
      <c r="H30" s="5" t="s">
        <v>718</v>
      </c>
      <c r="I30" s="5" t="s">
        <v>756</v>
      </c>
      <c r="J30" s="5"/>
      <c r="K30" s="2">
        <f t="shared" si="0"/>
        <v>2014666</v>
      </c>
      <c r="L30">
        <f t="shared" si="1"/>
        <v>0.12774164594404394</v>
      </c>
    </row>
    <row r="31" spans="1:12" x14ac:dyDescent="0.25">
      <c r="A31" s="5" t="s">
        <v>262</v>
      </c>
      <c r="B31" t="s">
        <v>35</v>
      </c>
      <c r="C31" s="5" t="s">
        <v>546</v>
      </c>
      <c r="D31" s="5" t="s">
        <v>1092</v>
      </c>
      <c r="E31" s="5" t="s">
        <v>1093</v>
      </c>
      <c r="F31" s="5" t="s">
        <v>1094</v>
      </c>
      <c r="G31" s="5" t="s">
        <v>1095</v>
      </c>
      <c r="H31" s="5" t="s">
        <v>1194</v>
      </c>
      <c r="I31" s="5" t="s">
        <v>1157</v>
      </c>
      <c r="J31" s="5"/>
      <c r="K31" s="2">
        <f t="shared" si="0"/>
        <v>810309</v>
      </c>
      <c r="L31">
        <f t="shared" si="1"/>
        <v>0.19789548801833426</v>
      </c>
    </row>
    <row r="32" spans="1:12" x14ac:dyDescent="0.25">
      <c r="A32" s="5" t="s">
        <v>269</v>
      </c>
      <c r="B32" t="s">
        <v>36</v>
      </c>
      <c r="C32" s="5" t="s">
        <v>546</v>
      </c>
      <c r="D32" s="5" t="s">
        <v>1099</v>
      </c>
      <c r="E32" s="5" t="s">
        <v>1100</v>
      </c>
      <c r="F32" s="5" t="s">
        <v>1101</v>
      </c>
      <c r="G32" s="5" t="s">
        <v>1102</v>
      </c>
      <c r="H32" s="5" t="s">
        <v>1196</v>
      </c>
      <c r="I32" s="5" t="s">
        <v>1159</v>
      </c>
      <c r="J32" s="5"/>
      <c r="K32" s="2">
        <f t="shared" si="0"/>
        <v>31820029</v>
      </c>
      <c r="L32">
        <f t="shared" si="1"/>
        <v>0.33351096811448344</v>
      </c>
    </row>
    <row r="33" spans="1:12" x14ac:dyDescent="0.25">
      <c r="A33" s="5" t="s">
        <v>282</v>
      </c>
      <c r="B33" t="s">
        <v>37</v>
      </c>
      <c r="C33" s="5" t="s">
        <v>546</v>
      </c>
      <c r="D33" s="5" t="s">
        <v>1103</v>
      </c>
      <c r="E33" s="5" t="s">
        <v>1104</v>
      </c>
      <c r="F33" s="5" t="s">
        <v>1105</v>
      </c>
      <c r="G33" s="5" t="s">
        <v>1106</v>
      </c>
      <c r="H33" s="5" t="s">
        <v>722</v>
      </c>
      <c r="I33" s="5" t="s">
        <v>1160</v>
      </c>
      <c r="J33" s="5"/>
      <c r="K33" s="2">
        <f t="shared" si="0"/>
        <v>3128728</v>
      </c>
      <c r="L33">
        <f t="shared" si="1"/>
        <v>0.26031059775887122</v>
      </c>
    </row>
    <row r="34" spans="1:12" x14ac:dyDescent="0.25">
      <c r="A34" s="5" t="s">
        <v>283</v>
      </c>
      <c r="B34" t="s">
        <v>38</v>
      </c>
      <c r="C34" s="5" t="s">
        <v>546</v>
      </c>
      <c r="D34" s="5" t="s">
        <v>1107</v>
      </c>
      <c r="E34" s="5" t="s">
        <v>1108</v>
      </c>
      <c r="F34" s="5" t="s">
        <v>1109</v>
      </c>
      <c r="G34" s="5" t="s">
        <v>1110</v>
      </c>
      <c r="H34" s="5" t="s">
        <v>1197</v>
      </c>
      <c r="I34" s="5" t="s">
        <v>1161</v>
      </c>
      <c r="J34" s="5"/>
      <c r="K34" s="2">
        <f t="shared" si="0"/>
        <v>8983289</v>
      </c>
      <c r="L34">
        <f t="shared" si="1"/>
        <v>0.41204942746099305</v>
      </c>
    </row>
    <row r="35" spans="1:12" x14ac:dyDescent="0.25">
      <c r="A35" s="5" t="s">
        <v>290</v>
      </c>
      <c r="B35" t="s">
        <v>39</v>
      </c>
      <c r="C35" s="5" t="s">
        <v>546</v>
      </c>
      <c r="D35" s="5" t="s">
        <v>1111</v>
      </c>
      <c r="E35" s="5" t="s">
        <v>1112</v>
      </c>
      <c r="F35" s="5" t="s">
        <v>1113</v>
      </c>
      <c r="G35" s="5" t="s">
        <v>1114</v>
      </c>
      <c r="H35" s="5" t="s">
        <v>1198</v>
      </c>
      <c r="I35" s="5" t="s">
        <v>1162</v>
      </c>
      <c r="J35" s="5"/>
      <c r="K35" s="2">
        <f t="shared" si="0"/>
        <v>10348666</v>
      </c>
      <c r="L35">
        <f t="shared" si="1"/>
        <v>0.31430021951613152</v>
      </c>
    </row>
    <row r="36" spans="1:12" x14ac:dyDescent="0.25">
      <c r="A36" s="5" t="s">
        <v>297</v>
      </c>
      <c r="B36" t="s">
        <v>40</v>
      </c>
      <c r="C36" s="5" t="s">
        <v>546</v>
      </c>
      <c r="D36" s="5" t="s">
        <v>1115</v>
      </c>
      <c r="E36" s="5" t="s">
        <v>1116</v>
      </c>
      <c r="F36" s="5" t="s">
        <v>1117</v>
      </c>
      <c r="G36" s="5" t="s">
        <v>1118</v>
      </c>
      <c r="H36" s="5" t="s">
        <v>1199</v>
      </c>
      <c r="I36" s="5" t="s">
        <v>1163</v>
      </c>
      <c r="J36" s="5"/>
      <c r="K36" s="2">
        <f t="shared" si="0"/>
        <v>1832453</v>
      </c>
      <c r="L36">
        <f t="shared" si="1"/>
        <v>0.36776342922856003</v>
      </c>
    </row>
    <row r="37" spans="1:12" x14ac:dyDescent="0.25">
      <c r="A37" s="5" t="s">
        <v>310</v>
      </c>
      <c r="B37" t="s">
        <v>41</v>
      </c>
      <c r="C37" s="5" t="s">
        <v>546</v>
      </c>
      <c r="D37" s="5" t="s">
        <v>1119</v>
      </c>
      <c r="E37" s="5" t="s">
        <v>1120</v>
      </c>
      <c r="F37" s="5" t="s">
        <v>1121</v>
      </c>
      <c r="G37" s="5" t="s">
        <v>1122</v>
      </c>
      <c r="H37" s="5" t="s">
        <v>1200</v>
      </c>
      <c r="I37" s="5" t="s">
        <v>1164</v>
      </c>
      <c r="J37" s="5"/>
      <c r="K37" s="2">
        <f t="shared" si="0"/>
        <v>7595486</v>
      </c>
      <c r="L37">
        <f t="shared" si="1"/>
        <v>0.38743815604908349</v>
      </c>
    </row>
    <row r="38" spans="1:12" x14ac:dyDescent="0.25">
      <c r="A38" s="5" t="s">
        <v>317</v>
      </c>
      <c r="B38" t="s">
        <v>42</v>
      </c>
      <c r="C38" s="5" t="s">
        <v>546</v>
      </c>
      <c r="D38" s="5" t="s">
        <v>1123</v>
      </c>
      <c r="E38" s="5" t="s">
        <v>1124</v>
      </c>
      <c r="F38" s="5" t="s">
        <v>1125</v>
      </c>
      <c r="G38" s="5" t="s">
        <v>1126</v>
      </c>
      <c r="H38" s="5" t="s">
        <v>1201</v>
      </c>
      <c r="I38" s="5" t="s">
        <v>1165</v>
      </c>
      <c r="J38" s="5"/>
      <c r="K38" s="2">
        <f t="shared" si="0"/>
        <v>49498499</v>
      </c>
      <c r="L38">
        <f t="shared" si="1"/>
        <v>0.58536237022137505</v>
      </c>
    </row>
    <row r="39" spans="1:12" x14ac:dyDescent="0.25">
      <c r="A39" s="5" t="s">
        <v>318</v>
      </c>
      <c r="B39" t="s">
        <v>43</v>
      </c>
      <c r="C39" s="5" t="s">
        <v>546</v>
      </c>
      <c r="D39" s="5" t="s">
        <v>1127</v>
      </c>
      <c r="E39" s="5" t="s">
        <v>1128</v>
      </c>
      <c r="F39" s="5" t="s">
        <v>1129</v>
      </c>
      <c r="G39" s="5" t="s">
        <v>1130</v>
      </c>
      <c r="H39" s="5" t="s">
        <v>1202</v>
      </c>
      <c r="I39" s="5" t="s">
        <v>1166</v>
      </c>
      <c r="J39" s="5"/>
      <c r="K39" s="2">
        <f t="shared" si="0"/>
        <v>24910512</v>
      </c>
      <c r="L39">
        <f t="shared" si="1"/>
        <v>0.41968649406197095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pane xSplit="2" topLeftCell="C1" activePane="topRight" state="frozen"/>
      <selection pane="topRight" activeCell="L2" sqref="L2"/>
    </sheetView>
  </sheetViews>
  <sheetFormatPr defaultRowHeight="15" x14ac:dyDescent="0.25"/>
  <cols>
    <col min="1" max="1" width="15.7109375" bestFit="1" customWidth="1"/>
    <col min="2" max="2" width="86.7109375" bestFit="1" customWidth="1"/>
    <col min="3" max="3" width="5" bestFit="1" customWidth="1"/>
    <col min="4" max="4" width="19.85546875" customWidth="1"/>
    <col min="5" max="5" width="22.28515625" customWidth="1"/>
    <col min="6" max="6" width="24.140625" customWidth="1"/>
    <col min="7" max="7" width="27.5703125" customWidth="1"/>
    <col min="8" max="8" width="29.85546875" customWidth="1"/>
    <col min="9" max="9" width="25.7109375" customWidth="1"/>
    <col min="10" max="10" width="3.85546875" customWidth="1"/>
    <col min="11" max="11" width="11.140625" bestFit="1" customWidth="1"/>
    <col min="12" max="12" width="15.42578125" bestFit="1" customWidth="1"/>
  </cols>
  <sheetData>
    <row r="1" spans="1:12" s="1" customFormat="1" ht="30" customHeight="1" x14ac:dyDescent="0.25">
      <c r="A1" s="1" t="s">
        <v>325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44</v>
      </c>
      <c r="L1" s="1" t="s">
        <v>45</v>
      </c>
    </row>
    <row r="2" spans="1:12" x14ac:dyDescent="0.25">
      <c r="A2" s="5" t="s">
        <v>78</v>
      </c>
      <c r="B2" t="s">
        <v>9</v>
      </c>
      <c r="C2" s="5" t="s">
        <v>978</v>
      </c>
      <c r="D2" s="5" t="s">
        <v>1207</v>
      </c>
      <c r="E2" s="5" t="s">
        <v>1208</v>
      </c>
      <c r="F2" s="5" t="s">
        <v>1209</v>
      </c>
      <c r="G2" s="5" t="s">
        <v>1210</v>
      </c>
      <c r="H2" s="5" t="s">
        <v>1487</v>
      </c>
      <c r="I2" s="5" t="s">
        <v>1557</v>
      </c>
      <c r="J2" s="5"/>
      <c r="K2" s="2">
        <f>G2-(E2+D2+F2)+(I2-H2)</f>
        <v>125795470</v>
      </c>
      <c r="L2">
        <f>K2/G2</f>
        <v>0.35102794324068887</v>
      </c>
    </row>
    <row r="3" spans="1:12" x14ac:dyDescent="0.25">
      <c r="A3" s="5" t="s">
        <v>85</v>
      </c>
      <c r="B3" t="s">
        <v>10</v>
      </c>
      <c r="C3" s="5" t="s">
        <v>978</v>
      </c>
      <c r="D3" s="5" t="s">
        <v>1215</v>
      </c>
      <c r="E3" s="5" t="s">
        <v>1216</v>
      </c>
      <c r="F3" s="5" t="s">
        <v>1217</v>
      </c>
      <c r="G3" s="5" t="s">
        <v>1218</v>
      </c>
      <c r="H3" s="5" t="s">
        <v>1489</v>
      </c>
      <c r="I3" s="5" t="s">
        <v>1559</v>
      </c>
      <c r="J3" s="5"/>
      <c r="K3" s="2">
        <f t="shared" ref="K3:K39" si="0">G3-(E3+D3+F3)+(I3-H3)</f>
        <v>8821436</v>
      </c>
      <c r="L3">
        <f t="shared" ref="L3:L39" si="1">K3/G3</f>
        <v>0.35013743237037398</v>
      </c>
    </row>
    <row r="4" spans="1:12" x14ac:dyDescent="0.25">
      <c r="A4" s="5" t="s">
        <v>98</v>
      </c>
      <c r="B4" t="s">
        <v>11</v>
      </c>
      <c r="C4" s="5" t="s">
        <v>978</v>
      </c>
      <c r="D4" s="5" t="s">
        <v>1223</v>
      </c>
      <c r="E4" s="5" t="s">
        <v>1224</v>
      </c>
      <c r="F4" s="5" t="s">
        <v>1225</v>
      </c>
      <c r="G4" s="5" t="s">
        <v>1226</v>
      </c>
      <c r="H4" s="5" t="s">
        <v>1491</v>
      </c>
      <c r="I4" s="5" t="s">
        <v>1561</v>
      </c>
      <c r="J4" s="5"/>
      <c r="K4" s="2">
        <f t="shared" si="0"/>
        <v>10544183</v>
      </c>
      <c r="L4">
        <f t="shared" si="1"/>
        <v>0.28825174197367881</v>
      </c>
    </row>
    <row r="5" spans="1:12" x14ac:dyDescent="0.25">
      <c r="A5" s="5" t="s">
        <v>99</v>
      </c>
      <c r="B5" t="s">
        <v>12</v>
      </c>
      <c r="C5" s="5" t="s">
        <v>978</v>
      </c>
      <c r="D5" s="5" t="s">
        <v>1231</v>
      </c>
      <c r="E5" s="5" t="s">
        <v>1232</v>
      </c>
      <c r="F5" s="5" t="s">
        <v>1233</v>
      </c>
      <c r="G5" s="5" t="s">
        <v>1234</v>
      </c>
      <c r="H5" s="5" t="s">
        <v>1493</v>
      </c>
      <c r="I5" s="5" t="s">
        <v>1563</v>
      </c>
      <c r="J5" s="5"/>
      <c r="K5" s="2">
        <f t="shared" si="0"/>
        <v>8324519</v>
      </c>
      <c r="L5">
        <f t="shared" si="1"/>
        <v>0.34111754598192151</v>
      </c>
    </row>
    <row r="6" spans="1:12" x14ac:dyDescent="0.25">
      <c r="A6" s="5" t="s">
        <v>106</v>
      </c>
      <c r="B6" t="s">
        <v>13</v>
      </c>
      <c r="C6" s="5" t="s">
        <v>978</v>
      </c>
      <c r="D6" s="5" t="s">
        <v>1239</v>
      </c>
      <c r="E6" s="5" t="s">
        <v>1240</v>
      </c>
      <c r="F6" s="5" t="s">
        <v>1241</v>
      </c>
      <c r="G6" s="5" t="s">
        <v>1242</v>
      </c>
      <c r="H6" s="5" t="s">
        <v>1495</v>
      </c>
      <c r="I6" s="5" t="s">
        <v>1565</v>
      </c>
      <c r="J6" s="5"/>
      <c r="K6" s="2">
        <f t="shared" si="0"/>
        <v>13731053</v>
      </c>
      <c r="L6">
        <f t="shared" si="1"/>
        <v>0.38557114713530249</v>
      </c>
    </row>
    <row r="7" spans="1:12" x14ac:dyDescent="0.25">
      <c r="A7" s="5" t="s">
        <v>113</v>
      </c>
      <c r="B7" t="s">
        <v>14</v>
      </c>
      <c r="C7" s="5" t="s">
        <v>978</v>
      </c>
      <c r="D7" s="5" t="s">
        <v>1247</v>
      </c>
      <c r="E7" s="5" t="s">
        <v>1248</v>
      </c>
      <c r="F7" s="5" t="s">
        <v>1249</v>
      </c>
      <c r="G7" s="5" t="s">
        <v>1250</v>
      </c>
      <c r="H7" s="5" t="s">
        <v>1497</v>
      </c>
      <c r="I7" s="5" t="s">
        <v>1567</v>
      </c>
      <c r="J7" s="5"/>
      <c r="K7" s="2">
        <f t="shared" si="0"/>
        <v>9340719</v>
      </c>
      <c r="L7">
        <f t="shared" si="1"/>
        <v>0.39585787389066085</v>
      </c>
    </row>
    <row r="8" spans="1:12" x14ac:dyDescent="0.25">
      <c r="A8" s="5" t="s">
        <v>120</v>
      </c>
      <c r="B8" t="s">
        <v>14</v>
      </c>
      <c r="C8" s="5" t="s">
        <v>978</v>
      </c>
      <c r="D8" s="5" t="s">
        <v>1247</v>
      </c>
      <c r="E8" s="5" t="s">
        <v>1248</v>
      </c>
      <c r="F8" s="5" t="s">
        <v>1249</v>
      </c>
      <c r="G8" s="5" t="s">
        <v>1250</v>
      </c>
      <c r="H8" s="5" t="s">
        <v>1497</v>
      </c>
      <c r="I8" s="5" t="s">
        <v>1567</v>
      </c>
      <c r="J8" s="5"/>
      <c r="K8" s="2">
        <f t="shared" si="0"/>
        <v>9340719</v>
      </c>
      <c r="L8">
        <f t="shared" si="1"/>
        <v>0.39585787389066085</v>
      </c>
    </row>
    <row r="9" spans="1:12" x14ac:dyDescent="0.25">
      <c r="A9" s="5" t="s">
        <v>364</v>
      </c>
      <c r="B9" t="s">
        <v>365</v>
      </c>
      <c r="C9" s="5" t="s">
        <v>978</v>
      </c>
      <c r="D9" s="5" t="s">
        <v>1255</v>
      </c>
      <c r="E9" s="5" t="s">
        <v>1256</v>
      </c>
      <c r="F9" s="5" t="s">
        <v>1257</v>
      </c>
      <c r="G9" s="5" t="s">
        <v>1258</v>
      </c>
      <c r="H9" s="5" t="s">
        <v>1499</v>
      </c>
      <c r="I9" s="5" t="s">
        <v>1569</v>
      </c>
      <c r="J9" s="5"/>
      <c r="K9" s="2">
        <f t="shared" si="0"/>
        <v>956116</v>
      </c>
      <c r="L9">
        <f t="shared" si="1"/>
        <v>0.47102465978016261</v>
      </c>
    </row>
    <row r="10" spans="1:12" x14ac:dyDescent="0.25">
      <c r="A10" s="5" t="s">
        <v>121</v>
      </c>
      <c r="B10" t="s">
        <v>15</v>
      </c>
      <c r="C10" s="5" t="s">
        <v>978</v>
      </c>
      <c r="D10" s="5" t="s">
        <v>1263</v>
      </c>
      <c r="E10" s="5" t="s">
        <v>1264</v>
      </c>
      <c r="F10" s="5" t="s">
        <v>1265</v>
      </c>
      <c r="G10" s="5" t="s">
        <v>1266</v>
      </c>
      <c r="H10" s="5" t="s">
        <v>1501</v>
      </c>
      <c r="I10" s="5" t="s">
        <v>1571</v>
      </c>
      <c r="J10" s="5"/>
      <c r="K10" s="2">
        <f t="shared" si="0"/>
        <v>1919660</v>
      </c>
      <c r="L10">
        <f t="shared" si="1"/>
        <v>0.39780661972131615</v>
      </c>
    </row>
    <row r="11" spans="1:12" x14ac:dyDescent="0.25">
      <c r="A11" s="5" t="s">
        <v>378</v>
      </c>
      <c r="B11" t="s">
        <v>16</v>
      </c>
      <c r="C11" s="5" t="s">
        <v>978</v>
      </c>
      <c r="D11" s="5" t="s">
        <v>1015</v>
      </c>
      <c r="E11" s="5" t="s">
        <v>1016</v>
      </c>
      <c r="F11" s="5" t="s">
        <v>1017</v>
      </c>
      <c r="G11" s="5" t="s">
        <v>1018</v>
      </c>
      <c r="H11" s="5" t="s">
        <v>1176</v>
      </c>
      <c r="I11" s="5" t="s">
        <v>1573</v>
      </c>
      <c r="J11" s="5"/>
      <c r="K11" s="2">
        <f t="shared" si="0"/>
        <v>1113099</v>
      </c>
      <c r="L11">
        <f t="shared" si="1"/>
        <v>0.50013412107561062</v>
      </c>
    </row>
    <row r="12" spans="1:12" x14ac:dyDescent="0.25">
      <c r="A12" s="5" t="s">
        <v>385</v>
      </c>
      <c r="B12" t="s">
        <v>386</v>
      </c>
      <c r="C12" s="5" t="s">
        <v>978</v>
      </c>
      <c r="D12" s="5" t="s">
        <v>1275</v>
      </c>
      <c r="E12" s="5" t="s">
        <v>1276</v>
      </c>
      <c r="F12" s="5" t="s">
        <v>1277</v>
      </c>
      <c r="G12" s="5" t="s">
        <v>1278</v>
      </c>
      <c r="H12" s="5" t="s">
        <v>1504</v>
      </c>
      <c r="I12" s="5" t="s">
        <v>1575</v>
      </c>
      <c r="J12" s="5"/>
      <c r="K12" s="2">
        <f t="shared" si="0"/>
        <v>5351843</v>
      </c>
      <c r="L12">
        <f t="shared" si="1"/>
        <v>0.36870951878551567</v>
      </c>
    </row>
    <row r="13" spans="1:12" x14ac:dyDescent="0.25">
      <c r="A13" s="5" t="s">
        <v>142</v>
      </c>
      <c r="B13" t="s">
        <v>18</v>
      </c>
      <c r="C13" s="5" t="s">
        <v>978</v>
      </c>
      <c r="D13" s="5" t="s">
        <v>1283</v>
      </c>
      <c r="E13" s="5" t="s">
        <v>1284</v>
      </c>
      <c r="F13" s="5" t="s">
        <v>1285</v>
      </c>
      <c r="G13" s="5" t="s">
        <v>1286</v>
      </c>
      <c r="H13" s="5" t="s">
        <v>1506</v>
      </c>
      <c r="I13" s="5" t="s">
        <v>1577</v>
      </c>
      <c r="J13" s="5"/>
      <c r="K13" s="2">
        <f t="shared" si="0"/>
        <v>13814405</v>
      </c>
      <c r="L13">
        <f t="shared" si="1"/>
        <v>0.33940545985020409</v>
      </c>
    </row>
    <row r="14" spans="1:12" x14ac:dyDescent="0.25">
      <c r="A14" s="5" t="s">
        <v>155</v>
      </c>
      <c r="B14" t="s">
        <v>19</v>
      </c>
      <c r="C14" s="5" t="s">
        <v>978</v>
      </c>
      <c r="D14" s="5" t="s">
        <v>1291</v>
      </c>
      <c r="E14" s="5" t="s">
        <v>1292</v>
      </c>
      <c r="F14" s="5" t="s">
        <v>1293</v>
      </c>
      <c r="G14" s="5" t="s">
        <v>1294</v>
      </c>
      <c r="H14" s="5" t="s">
        <v>1508</v>
      </c>
      <c r="I14" s="5" t="s">
        <v>1579</v>
      </c>
      <c r="J14" s="5"/>
      <c r="K14" s="2">
        <f t="shared" si="0"/>
        <v>10128212</v>
      </c>
      <c r="L14">
        <f t="shared" si="1"/>
        <v>0.34594183168608511</v>
      </c>
    </row>
    <row r="15" spans="1:12" x14ac:dyDescent="0.25">
      <c r="A15" s="5" t="s">
        <v>156</v>
      </c>
      <c r="B15" t="s">
        <v>20</v>
      </c>
      <c r="C15" s="5" t="s">
        <v>978</v>
      </c>
      <c r="D15" s="5" t="s">
        <v>1299</v>
      </c>
      <c r="E15" s="5" t="s">
        <v>1300</v>
      </c>
      <c r="F15" s="5" t="s">
        <v>1301</v>
      </c>
      <c r="G15" s="5" t="s">
        <v>1302</v>
      </c>
      <c r="H15" s="5" t="s">
        <v>1510</v>
      </c>
      <c r="I15" s="5" t="s">
        <v>1581</v>
      </c>
      <c r="J15" s="5"/>
      <c r="K15" s="2">
        <f t="shared" si="0"/>
        <v>12133012</v>
      </c>
      <c r="L15">
        <f t="shared" si="1"/>
        <v>0.27034441661902836</v>
      </c>
    </row>
    <row r="16" spans="1:12" x14ac:dyDescent="0.25">
      <c r="A16" s="5" t="s">
        <v>163</v>
      </c>
      <c r="B16" t="s">
        <v>20</v>
      </c>
      <c r="C16" s="5" t="s">
        <v>978</v>
      </c>
      <c r="D16" s="5" t="s">
        <v>1299</v>
      </c>
      <c r="E16" s="5" t="s">
        <v>1300</v>
      </c>
      <c r="F16" s="5" t="s">
        <v>1301</v>
      </c>
      <c r="G16" s="5" t="s">
        <v>1302</v>
      </c>
      <c r="H16" s="5" t="s">
        <v>1510</v>
      </c>
      <c r="I16" s="5" t="s">
        <v>1581</v>
      </c>
      <c r="J16" s="5"/>
      <c r="K16" s="2">
        <f t="shared" si="0"/>
        <v>12133012</v>
      </c>
      <c r="L16">
        <f t="shared" si="1"/>
        <v>0.27034441661902836</v>
      </c>
    </row>
    <row r="17" spans="1:12" x14ac:dyDescent="0.25">
      <c r="A17" s="5" t="s">
        <v>164</v>
      </c>
      <c r="B17" t="s">
        <v>411</v>
      </c>
      <c r="C17" s="5" t="s">
        <v>978</v>
      </c>
      <c r="D17" s="5" t="s">
        <v>1307</v>
      </c>
      <c r="E17" s="5" t="s">
        <v>1308</v>
      </c>
      <c r="F17" s="5" t="s">
        <v>1309</v>
      </c>
      <c r="G17" s="5" t="s">
        <v>1310</v>
      </c>
      <c r="H17" s="5" t="s">
        <v>1512</v>
      </c>
      <c r="I17" s="5" t="s">
        <v>1583</v>
      </c>
      <c r="J17" s="5"/>
      <c r="K17" s="2">
        <f t="shared" si="0"/>
        <v>2971179</v>
      </c>
      <c r="L17">
        <f t="shared" si="1"/>
        <v>0.30409683104339663</v>
      </c>
    </row>
    <row r="18" spans="1:12" x14ac:dyDescent="0.25">
      <c r="A18" s="5" t="s">
        <v>171</v>
      </c>
      <c r="B18" t="s">
        <v>22</v>
      </c>
      <c r="C18" s="5" t="s">
        <v>978</v>
      </c>
      <c r="D18" s="5" t="s">
        <v>1315</v>
      </c>
      <c r="E18" s="5" t="s">
        <v>1316</v>
      </c>
      <c r="F18" s="5" t="s">
        <v>1317</v>
      </c>
      <c r="G18" s="5" t="s">
        <v>1043</v>
      </c>
      <c r="H18" s="5" t="s">
        <v>1514</v>
      </c>
      <c r="I18" s="5" t="s">
        <v>1585</v>
      </c>
      <c r="J18" s="5"/>
      <c r="K18" s="2">
        <f t="shared" si="0"/>
        <v>1384892</v>
      </c>
      <c r="L18">
        <f t="shared" si="1"/>
        <v>0.37456674664357964</v>
      </c>
    </row>
    <row r="19" spans="1:12" x14ac:dyDescent="0.25">
      <c r="A19" s="5" t="s">
        <v>178</v>
      </c>
      <c r="B19" t="s">
        <v>23</v>
      </c>
      <c r="C19" s="5" t="s">
        <v>978</v>
      </c>
      <c r="D19" s="5" t="s">
        <v>1322</v>
      </c>
      <c r="E19" s="5" t="s">
        <v>1323</v>
      </c>
      <c r="F19" s="5" t="s">
        <v>1324</v>
      </c>
      <c r="G19" s="5" t="s">
        <v>1325</v>
      </c>
      <c r="H19" s="5" t="s">
        <v>1516</v>
      </c>
      <c r="I19" s="5" t="s">
        <v>1587</v>
      </c>
      <c r="J19" s="5"/>
      <c r="K19" s="2">
        <f t="shared" si="0"/>
        <v>1754318</v>
      </c>
      <c r="L19">
        <f t="shared" si="1"/>
        <v>0.39663334254272303</v>
      </c>
    </row>
    <row r="20" spans="1:12" x14ac:dyDescent="0.25">
      <c r="A20" s="5" t="s">
        <v>185</v>
      </c>
      <c r="B20" t="s">
        <v>24</v>
      </c>
      <c r="C20" s="5" t="s">
        <v>978</v>
      </c>
      <c r="D20" s="5" t="s">
        <v>1330</v>
      </c>
      <c r="E20" s="5" t="s">
        <v>1331</v>
      </c>
      <c r="F20" s="5" t="s">
        <v>1332</v>
      </c>
      <c r="G20" s="5" t="s">
        <v>1333</v>
      </c>
      <c r="H20" s="5" t="s">
        <v>1518</v>
      </c>
      <c r="I20" s="5" t="s">
        <v>1589</v>
      </c>
      <c r="J20" s="5"/>
      <c r="K20" s="2">
        <f t="shared" si="0"/>
        <v>6022624</v>
      </c>
      <c r="L20">
        <f t="shared" si="1"/>
        <v>0.22315114422584914</v>
      </c>
    </row>
    <row r="21" spans="1:12" x14ac:dyDescent="0.25">
      <c r="A21" s="5" t="s">
        <v>192</v>
      </c>
      <c r="B21" t="s">
        <v>25</v>
      </c>
      <c r="C21" s="5" t="s">
        <v>978</v>
      </c>
      <c r="D21" s="5" t="s">
        <v>1338</v>
      </c>
      <c r="E21" s="5" t="s">
        <v>1339</v>
      </c>
      <c r="F21" s="5" t="s">
        <v>1340</v>
      </c>
      <c r="G21" s="5" t="s">
        <v>1341</v>
      </c>
      <c r="H21" s="5" t="s">
        <v>1520</v>
      </c>
      <c r="I21" s="5" t="s">
        <v>1591</v>
      </c>
      <c r="J21" s="5"/>
      <c r="K21" s="2">
        <f t="shared" si="0"/>
        <v>32200703</v>
      </c>
      <c r="L21">
        <f t="shared" si="1"/>
        <v>0.3636342621595598</v>
      </c>
    </row>
    <row r="22" spans="1:12" x14ac:dyDescent="0.25">
      <c r="A22" s="5" t="s">
        <v>205</v>
      </c>
      <c r="B22" t="s">
        <v>26</v>
      </c>
      <c r="C22" s="5" t="s">
        <v>978</v>
      </c>
      <c r="D22" s="5" t="s">
        <v>1346</v>
      </c>
      <c r="E22" s="5" t="s">
        <v>1347</v>
      </c>
      <c r="F22" s="5" t="s">
        <v>1348</v>
      </c>
      <c r="G22" s="5" t="s">
        <v>1349</v>
      </c>
      <c r="H22" s="5" t="s">
        <v>1522</v>
      </c>
      <c r="I22" s="5" t="s">
        <v>1593</v>
      </c>
      <c r="J22" s="5"/>
      <c r="K22" s="2">
        <f t="shared" si="0"/>
        <v>35674536</v>
      </c>
      <c r="L22">
        <f t="shared" si="1"/>
        <v>0.52377797192440145</v>
      </c>
    </row>
    <row r="23" spans="1:12" x14ac:dyDescent="0.25">
      <c r="A23" s="5" t="s">
        <v>206</v>
      </c>
      <c r="B23" t="s">
        <v>27</v>
      </c>
      <c r="C23" s="5" t="s">
        <v>978</v>
      </c>
      <c r="D23" s="5" t="s">
        <v>1354</v>
      </c>
      <c r="E23" s="5" t="s">
        <v>1355</v>
      </c>
      <c r="F23" s="5" t="s">
        <v>1356</v>
      </c>
      <c r="G23" s="5" t="s">
        <v>1357</v>
      </c>
      <c r="H23" s="5" t="s">
        <v>1524</v>
      </c>
      <c r="I23" s="5" t="s">
        <v>1595</v>
      </c>
      <c r="J23" s="5"/>
      <c r="K23" s="2">
        <f t="shared" si="0"/>
        <v>24445503</v>
      </c>
      <c r="L23">
        <f t="shared" si="1"/>
        <v>0.45382507069695383</v>
      </c>
    </row>
    <row r="24" spans="1:12" x14ac:dyDescent="0.25">
      <c r="A24" s="5" t="s">
        <v>219</v>
      </c>
      <c r="B24" t="s">
        <v>461</v>
      </c>
      <c r="C24" s="5" t="s">
        <v>978</v>
      </c>
      <c r="D24" s="5" t="s">
        <v>1362</v>
      </c>
      <c r="E24" s="5" t="s">
        <v>1363</v>
      </c>
      <c r="F24" s="5" t="s">
        <v>1364</v>
      </c>
      <c r="G24" s="5" t="s">
        <v>1365</v>
      </c>
      <c r="H24" s="5" t="s">
        <v>1526</v>
      </c>
      <c r="I24" s="5" t="s">
        <v>1597</v>
      </c>
      <c r="J24" s="5"/>
      <c r="K24" s="2">
        <f t="shared" si="0"/>
        <v>71211505</v>
      </c>
      <c r="L24">
        <f t="shared" si="1"/>
        <v>0.50947283582377012</v>
      </c>
    </row>
    <row r="25" spans="1:12" x14ac:dyDescent="0.25">
      <c r="A25" s="5" t="s">
        <v>220</v>
      </c>
      <c r="B25" t="s">
        <v>29</v>
      </c>
      <c r="C25" s="5" t="s">
        <v>978</v>
      </c>
      <c r="D25" s="5" t="s">
        <v>1370</v>
      </c>
      <c r="E25" s="5" t="s">
        <v>1371</v>
      </c>
      <c r="F25" s="5" t="s">
        <v>1372</v>
      </c>
      <c r="G25" s="5" t="s">
        <v>1373</v>
      </c>
      <c r="H25" s="5" t="s">
        <v>1528</v>
      </c>
      <c r="I25" s="5" t="s">
        <v>1599</v>
      </c>
      <c r="J25" s="5"/>
      <c r="K25" s="2">
        <f t="shared" si="0"/>
        <v>15938679</v>
      </c>
      <c r="L25">
        <f t="shared" si="1"/>
        <v>0.57692711981279077</v>
      </c>
    </row>
    <row r="26" spans="1:12" x14ac:dyDescent="0.25">
      <c r="A26" s="5" t="s">
        <v>227</v>
      </c>
      <c r="B26" t="s">
        <v>30</v>
      </c>
      <c r="C26" s="5" t="s">
        <v>978</v>
      </c>
      <c r="D26" s="5" t="s">
        <v>1378</v>
      </c>
      <c r="E26" s="5" t="s">
        <v>1379</v>
      </c>
      <c r="F26" s="5" t="s">
        <v>1380</v>
      </c>
      <c r="G26" s="5" t="s">
        <v>1381</v>
      </c>
      <c r="H26" s="5" t="s">
        <v>1530</v>
      </c>
      <c r="I26" s="5" t="s">
        <v>1601</v>
      </c>
      <c r="J26" s="5"/>
      <c r="K26" s="2">
        <f t="shared" si="0"/>
        <v>6569393</v>
      </c>
      <c r="L26">
        <f t="shared" si="1"/>
        <v>0.29944815312303596</v>
      </c>
    </row>
    <row r="27" spans="1:12" x14ac:dyDescent="0.25">
      <c r="A27" s="5" t="s">
        <v>234</v>
      </c>
      <c r="B27" t="s">
        <v>31</v>
      </c>
      <c r="C27" s="5" t="s">
        <v>978</v>
      </c>
      <c r="D27" s="5" t="s">
        <v>1386</v>
      </c>
      <c r="E27" s="5" t="s">
        <v>1387</v>
      </c>
      <c r="F27" s="5" t="s">
        <v>1388</v>
      </c>
      <c r="G27" s="5" t="s">
        <v>1389</v>
      </c>
      <c r="H27" s="5" t="s">
        <v>1532</v>
      </c>
      <c r="I27" s="5" t="s">
        <v>1603</v>
      </c>
      <c r="J27" s="5"/>
      <c r="K27" s="2">
        <f t="shared" si="0"/>
        <v>16123878</v>
      </c>
      <c r="L27">
        <f t="shared" si="1"/>
        <v>0.36396230365773596</v>
      </c>
    </row>
    <row r="28" spans="1:12" x14ac:dyDescent="0.25">
      <c r="A28" s="5" t="s">
        <v>241</v>
      </c>
      <c r="B28" t="s">
        <v>32</v>
      </c>
      <c r="C28" s="5" t="s">
        <v>978</v>
      </c>
      <c r="D28" s="5" t="s">
        <v>1394</v>
      </c>
      <c r="E28" s="5" t="s">
        <v>1395</v>
      </c>
      <c r="F28" s="5" t="s">
        <v>1396</v>
      </c>
      <c r="G28" s="5" t="s">
        <v>1397</v>
      </c>
      <c r="H28" s="5" t="s">
        <v>1534</v>
      </c>
      <c r="I28" s="5" t="s">
        <v>1605</v>
      </c>
      <c r="J28" s="5"/>
      <c r="K28" s="2">
        <f t="shared" si="0"/>
        <v>17446427</v>
      </c>
      <c r="L28">
        <f t="shared" si="1"/>
        <v>0.33765920456669124</v>
      </c>
    </row>
    <row r="29" spans="1:12" x14ac:dyDescent="0.25">
      <c r="A29" s="5" t="s">
        <v>248</v>
      </c>
      <c r="B29" t="s">
        <v>33</v>
      </c>
      <c r="C29" s="5" t="s">
        <v>978</v>
      </c>
      <c r="D29" s="5" t="s">
        <v>1402</v>
      </c>
      <c r="E29" s="5" t="s">
        <v>1403</v>
      </c>
      <c r="F29" s="5" t="s">
        <v>1404</v>
      </c>
      <c r="G29" s="5" t="s">
        <v>1405</v>
      </c>
      <c r="H29" s="5" t="s">
        <v>1536</v>
      </c>
      <c r="I29" s="5" t="s">
        <v>1607</v>
      </c>
      <c r="J29" s="5"/>
      <c r="K29" s="2">
        <f t="shared" si="0"/>
        <v>12762997</v>
      </c>
      <c r="L29">
        <f t="shared" si="1"/>
        <v>0.15623216023677472</v>
      </c>
    </row>
    <row r="30" spans="1:12" x14ac:dyDescent="0.25">
      <c r="A30" s="5" t="s">
        <v>261</v>
      </c>
      <c r="B30" t="s">
        <v>34</v>
      </c>
      <c r="C30" s="5" t="s">
        <v>978</v>
      </c>
      <c r="D30" s="5" t="s">
        <v>1410</v>
      </c>
      <c r="E30" s="5" t="s">
        <v>1411</v>
      </c>
      <c r="F30" s="5" t="s">
        <v>1412</v>
      </c>
      <c r="G30" s="5" t="s">
        <v>1413</v>
      </c>
      <c r="H30" s="5" t="s">
        <v>1538</v>
      </c>
      <c r="I30" s="5" t="s">
        <v>1609</v>
      </c>
      <c r="J30" s="5"/>
      <c r="K30" s="2">
        <f t="shared" si="0"/>
        <v>1942054</v>
      </c>
      <c r="L30">
        <f t="shared" si="1"/>
        <v>0.10331673129634793</v>
      </c>
    </row>
    <row r="31" spans="1:12" x14ac:dyDescent="0.25">
      <c r="A31" s="5" t="s">
        <v>262</v>
      </c>
      <c r="B31" t="s">
        <v>35</v>
      </c>
      <c r="C31" s="5" t="s">
        <v>978</v>
      </c>
      <c r="D31" s="5" t="s">
        <v>1418</v>
      </c>
      <c r="E31" s="5" t="s">
        <v>1096</v>
      </c>
      <c r="F31" s="5" t="s">
        <v>1097</v>
      </c>
      <c r="G31" s="5" t="s">
        <v>1098</v>
      </c>
      <c r="H31" s="5" t="s">
        <v>1195</v>
      </c>
      <c r="I31" s="5" t="s">
        <v>1158</v>
      </c>
      <c r="J31" s="5"/>
      <c r="K31" s="2">
        <f t="shared" si="0"/>
        <v>1230755</v>
      </c>
      <c r="L31">
        <f t="shared" si="1"/>
        <v>0.2052154098597371</v>
      </c>
    </row>
    <row r="32" spans="1:12" x14ac:dyDescent="0.25">
      <c r="A32" s="5" t="s">
        <v>269</v>
      </c>
      <c r="B32" t="s">
        <v>36</v>
      </c>
      <c r="C32" s="5" t="s">
        <v>978</v>
      </c>
      <c r="D32" s="5" t="s">
        <v>1423</v>
      </c>
      <c r="E32" s="5" t="s">
        <v>1424</v>
      </c>
      <c r="F32" s="5" t="s">
        <v>1425</v>
      </c>
      <c r="G32" s="5" t="s">
        <v>1426</v>
      </c>
      <c r="H32" s="5" t="s">
        <v>1541</v>
      </c>
      <c r="I32" s="5" t="s">
        <v>1611</v>
      </c>
      <c r="J32" s="5"/>
      <c r="K32" s="2">
        <f t="shared" si="0"/>
        <v>30852217</v>
      </c>
      <c r="L32">
        <f t="shared" si="1"/>
        <v>0.34548422472813606</v>
      </c>
    </row>
    <row r="33" spans="1:12" x14ac:dyDescent="0.25">
      <c r="A33" s="5" t="s">
        <v>282</v>
      </c>
      <c r="B33" t="s">
        <v>37</v>
      </c>
      <c r="C33" s="5" t="s">
        <v>978</v>
      </c>
      <c r="D33" s="5" t="s">
        <v>1431</v>
      </c>
      <c r="E33" s="5" t="s">
        <v>1432</v>
      </c>
      <c r="F33" s="5" t="s">
        <v>1433</v>
      </c>
      <c r="G33" s="5" t="s">
        <v>1434</v>
      </c>
      <c r="H33" s="5" t="s">
        <v>1543</v>
      </c>
      <c r="I33" s="5" t="s">
        <v>1613</v>
      </c>
      <c r="J33" s="5"/>
      <c r="K33" s="2">
        <f t="shared" si="0"/>
        <v>3441929</v>
      </c>
      <c r="L33">
        <f t="shared" si="1"/>
        <v>0.21850727503935846</v>
      </c>
    </row>
    <row r="34" spans="1:12" x14ac:dyDescent="0.25">
      <c r="A34" s="5" t="s">
        <v>283</v>
      </c>
      <c r="B34" t="s">
        <v>38</v>
      </c>
      <c r="C34" s="5" t="s">
        <v>978</v>
      </c>
      <c r="D34" s="5" t="s">
        <v>1439</v>
      </c>
      <c r="E34" s="5" t="s">
        <v>1440</v>
      </c>
      <c r="F34" s="5" t="s">
        <v>1441</v>
      </c>
      <c r="G34" s="5" t="s">
        <v>1442</v>
      </c>
      <c r="H34" s="5" t="s">
        <v>1545</v>
      </c>
      <c r="I34" s="5" t="s">
        <v>1615</v>
      </c>
      <c r="J34" s="5"/>
      <c r="K34" s="2">
        <f t="shared" si="0"/>
        <v>8188085</v>
      </c>
      <c r="L34">
        <f t="shared" si="1"/>
        <v>0.38499066379120933</v>
      </c>
    </row>
    <row r="35" spans="1:12" x14ac:dyDescent="0.25">
      <c r="A35" s="5" t="s">
        <v>290</v>
      </c>
      <c r="B35" t="s">
        <v>39</v>
      </c>
      <c r="C35" s="5" t="s">
        <v>978</v>
      </c>
      <c r="D35" s="5" t="s">
        <v>1447</v>
      </c>
      <c r="E35" s="5" t="s">
        <v>1448</v>
      </c>
      <c r="F35" s="5" t="s">
        <v>1449</v>
      </c>
      <c r="G35" s="5" t="s">
        <v>1450</v>
      </c>
      <c r="H35" s="5" t="s">
        <v>1547</v>
      </c>
      <c r="I35" s="5" t="s">
        <v>1617</v>
      </c>
      <c r="J35" s="5"/>
      <c r="K35" s="2">
        <f t="shared" si="0"/>
        <v>15453514</v>
      </c>
      <c r="L35">
        <f t="shared" si="1"/>
        <v>0.34456312062443029</v>
      </c>
    </row>
    <row r="36" spans="1:12" x14ac:dyDescent="0.25">
      <c r="A36" s="5" t="s">
        <v>297</v>
      </c>
      <c r="B36" t="s">
        <v>40</v>
      </c>
      <c r="C36" s="5" t="s">
        <v>978</v>
      </c>
      <c r="D36" s="5" t="s">
        <v>1455</v>
      </c>
      <c r="E36" s="5" t="s">
        <v>1456</v>
      </c>
      <c r="F36" s="5" t="s">
        <v>1457</v>
      </c>
      <c r="G36" s="5" t="s">
        <v>1458</v>
      </c>
      <c r="H36" s="5" t="s">
        <v>1549</v>
      </c>
      <c r="I36" s="5" t="s">
        <v>1619</v>
      </c>
      <c r="J36" s="5"/>
      <c r="K36" s="2">
        <f t="shared" si="0"/>
        <v>2600852</v>
      </c>
      <c r="L36">
        <f t="shared" si="1"/>
        <v>0.3932127704512135</v>
      </c>
    </row>
    <row r="37" spans="1:12" x14ac:dyDescent="0.25">
      <c r="A37" s="5" t="s">
        <v>310</v>
      </c>
      <c r="B37" t="s">
        <v>41</v>
      </c>
      <c r="C37" s="5" t="s">
        <v>978</v>
      </c>
      <c r="D37" s="5" t="s">
        <v>1463</v>
      </c>
      <c r="E37" s="5" t="s">
        <v>1464</v>
      </c>
      <c r="F37" s="5" t="s">
        <v>1465</v>
      </c>
      <c r="G37" s="5" t="s">
        <v>1466</v>
      </c>
      <c r="H37" s="5" t="s">
        <v>1551</v>
      </c>
      <c r="I37" s="5" t="s">
        <v>1621</v>
      </c>
      <c r="J37" s="5"/>
      <c r="K37" s="2">
        <f t="shared" si="0"/>
        <v>10514879</v>
      </c>
      <c r="L37">
        <f t="shared" si="1"/>
        <v>0.39793732500159423</v>
      </c>
    </row>
    <row r="38" spans="1:12" x14ac:dyDescent="0.25">
      <c r="A38" s="5" t="s">
        <v>317</v>
      </c>
      <c r="B38" t="s">
        <v>42</v>
      </c>
      <c r="C38" s="5" t="s">
        <v>978</v>
      </c>
      <c r="D38" s="5" t="s">
        <v>1471</v>
      </c>
      <c r="E38" s="5" t="s">
        <v>1472</v>
      </c>
      <c r="F38" s="5" t="s">
        <v>1473</v>
      </c>
      <c r="G38" s="5" t="s">
        <v>1474</v>
      </c>
      <c r="H38" s="5" t="s">
        <v>1553</v>
      </c>
      <c r="I38" s="5" t="s">
        <v>1623</v>
      </c>
      <c r="J38" s="5"/>
      <c r="K38" s="2">
        <f t="shared" si="0"/>
        <v>49249845</v>
      </c>
      <c r="L38">
        <f t="shared" si="1"/>
        <v>0.58610227065778697</v>
      </c>
    </row>
    <row r="39" spans="1:12" x14ac:dyDescent="0.25">
      <c r="A39" s="5" t="s">
        <v>318</v>
      </c>
      <c r="B39" t="s">
        <v>43</v>
      </c>
      <c r="C39" s="5" t="s">
        <v>978</v>
      </c>
      <c r="D39" s="5" t="s">
        <v>1479</v>
      </c>
      <c r="E39" s="5" t="s">
        <v>1480</v>
      </c>
      <c r="F39" s="5" t="s">
        <v>1481</v>
      </c>
      <c r="G39" s="5" t="s">
        <v>1482</v>
      </c>
      <c r="H39" s="5" t="s">
        <v>1555</v>
      </c>
      <c r="I39" s="5" t="s">
        <v>1625</v>
      </c>
      <c r="J39" s="5"/>
      <c r="K39" s="2">
        <f t="shared" si="0"/>
        <v>29188918</v>
      </c>
      <c r="L39">
        <f t="shared" si="1"/>
        <v>0.42198674357355348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pane xSplit="2" topLeftCell="C1" activePane="topRight" state="frozen"/>
      <selection pane="topRight" activeCell="L2" sqref="L2"/>
    </sheetView>
  </sheetViews>
  <sheetFormatPr defaultRowHeight="15" x14ac:dyDescent="0.25"/>
  <cols>
    <col min="1" max="1" width="15.7109375" bestFit="1" customWidth="1"/>
    <col min="2" max="2" width="86.7109375" bestFit="1" customWidth="1"/>
    <col min="3" max="3" width="5" bestFit="1" customWidth="1"/>
    <col min="4" max="4" width="21.42578125" customWidth="1"/>
    <col min="5" max="5" width="21.85546875" customWidth="1"/>
    <col min="6" max="6" width="20.7109375" bestFit="1" customWidth="1"/>
    <col min="7" max="7" width="27.7109375" customWidth="1"/>
    <col min="8" max="8" width="26.28515625" customWidth="1"/>
    <col min="9" max="9" width="28.85546875" customWidth="1"/>
    <col min="10" max="10" width="3.7109375" customWidth="1"/>
    <col min="11" max="11" width="11.140625" bestFit="1" customWidth="1"/>
    <col min="12" max="12" width="15.42578125" bestFit="1" customWidth="1"/>
  </cols>
  <sheetData>
    <row r="1" spans="1:12" s="1" customFormat="1" ht="30" customHeight="1" x14ac:dyDescent="0.25">
      <c r="A1" s="1" t="s">
        <v>325</v>
      </c>
      <c r="B1" s="1" t="s">
        <v>8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K1" s="1" t="s">
        <v>44</v>
      </c>
      <c r="L1" s="1" t="s">
        <v>45</v>
      </c>
    </row>
    <row r="2" spans="1:12" x14ac:dyDescent="0.25">
      <c r="A2" s="10" t="s">
        <v>78</v>
      </c>
      <c r="B2" s="8" t="s">
        <v>9</v>
      </c>
      <c r="C2" s="10" t="s">
        <v>1206</v>
      </c>
      <c r="D2" s="10" t="s">
        <v>1211</v>
      </c>
      <c r="E2" s="10" t="s">
        <v>1212</v>
      </c>
      <c r="F2" s="10" t="s">
        <v>1213</v>
      </c>
      <c r="G2" s="10" t="s">
        <v>1214</v>
      </c>
      <c r="H2" s="10" t="s">
        <v>1488</v>
      </c>
      <c r="I2" s="10" t="s">
        <v>1558</v>
      </c>
      <c r="K2" s="2">
        <f>G2-(E2+D2+F2)+(I2-H2)</f>
        <v>121717867</v>
      </c>
      <c r="L2" s="8">
        <f>K2/G2</f>
        <v>0.352404184618824</v>
      </c>
    </row>
    <row r="3" spans="1:12" x14ac:dyDescent="0.25">
      <c r="A3" s="10" t="s">
        <v>85</v>
      </c>
      <c r="B3" s="8" t="s">
        <v>10</v>
      </c>
      <c r="C3" s="10" t="s">
        <v>1206</v>
      </c>
      <c r="D3" s="10" t="s">
        <v>1219</v>
      </c>
      <c r="E3" s="10" t="s">
        <v>1220</v>
      </c>
      <c r="F3" s="10" t="s">
        <v>1221</v>
      </c>
      <c r="G3" s="10" t="s">
        <v>1222</v>
      </c>
      <c r="H3" s="10" t="s">
        <v>1490</v>
      </c>
      <c r="I3" s="10" t="s">
        <v>1560</v>
      </c>
      <c r="K3" s="2">
        <f t="shared" ref="K3:K39" si="0">G3-(E3+D3+F3)+(I3-H3)</f>
        <v>7891816</v>
      </c>
      <c r="L3" s="8">
        <f t="shared" ref="L3:L39" si="1">K3/G3</f>
        <v>0.36439743019019988</v>
      </c>
    </row>
    <row r="4" spans="1:12" x14ac:dyDescent="0.25">
      <c r="A4" s="10" t="s">
        <v>98</v>
      </c>
      <c r="B4" s="8" t="s">
        <v>11</v>
      </c>
      <c r="C4" s="10" t="s">
        <v>1206</v>
      </c>
      <c r="D4" s="10" t="s">
        <v>1227</v>
      </c>
      <c r="E4" s="10" t="s">
        <v>1228</v>
      </c>
      <c r="F4" s="10" t="s">
        <v>1229</v>
      </c>
      <c r="G4" s="10" t="s">
        <v>1230</v>
      </c>
      <c r="H4" s="10" t="s">
        <v>1492</v>
      </c>
      <c r="I4" s="10" t="s">
        <v>1562</v>
      </c>
      <c r="K4" s="2">
        <f t="shared" si="0"/>
        <v>9956928</v>
      </c>
      <c r="L4" s="8">
        <f t="shared" si="1"/>
        <v>0.26609867893357397</v>
      </c>
    </row>
    <row r="5" spans="1:12" x14ac:dyDescent="0.25">
      <c r="A5" s="10" t="s">
        <v>99</v>
      </c>
      <c r="B5" s="8" t="s">
        <v>12</v>
      </c>
      <c r="C5" s="10" t="s">
        <v>1206</v>
      </c>
      <c r="D5" s="10" t="s">
        <v>1235</v>
      </c>
      <c r="E5" s="10" t="s">
        <v>1236</v>
      </c>
      <c r="F5" s="10" t="s">
        <v>1237</v>
      </c>
      <c r="G5" s="10" t="s">
        <v>1238</v>
      </c>
      <c r="H5" s="10" t="s">
        <v>1494</v>
      </c>
      <c r="I5" s="10" t="s">
        <v>1564</v>
      </c>
      <c r="K5" s="2">
        <f t="shared" si="0"/>
        <v>7313335</v>
      </c>
      <c r="L5" s="8">
        <f t="shared" si="1"/>
        <v>0.34923878457863117</v>
      </c>
    </row>
    <row r="6" spans="1:12" x14ac:dyDescent="0.25">
      <c r="A6" s="10" t="s">
        <v>106</v>
      </c>
      <c r="B6" s="8" t="s">
        <v>13</v>
      </c>
      <c r="C6" s="10" t="s">
        <v>1206</v>
      </c>
      <c r="D6" s="10" t="s">
        <v>1243</v>
      </c>
      <c r="E6" s="10" t="s">
        <v>1244</v>
      </c>
      <c r="F6" s="10" t="s">
        <v>1245</v>
      </c>
      <c r="G6" s="10" t="s">
        <v>1246</v>
      </c>
      <c r="H6" s="10" t="s">
        <v>1496</v>
      </c>
      <c r="I6" s="10" t="s">
        <v>1566</v>
      </c>
      <c r="K6" s="2">
        <f t="shared" si="0"/>
        <v>16354082</v>
      </c>
      <c r="L6" s="8">
        <f t="shared" si="1"/>
        <v>0.40662898898576538</v>
      </c>
    </row>
    <row r="7" spans="1:12" x14ac:dyDescent="0.25">
      <c r="A7" s="10" t="s">
        <v>113</v>
      </c>
      <c r="B7" s="8" t="s">
        <v>14</v>
      </c>
      <c r="C7" s="10" t="s">
        <v>1206</v>
      </c>
      <c r="D7" s="10" t="s">
        <v>1251</v>
      </c>
      <c r="E7" s="10" t="s">
        <v>1252</v>
      </c>
      <c r="F7" s="10" t="s">
        <v>1253</v>
      </c>
      <c r="G7" s="10" t="s">
        <v>1254</v>
      </c>
      <c r="H7" s="10" t="s">
        <v>1498</v>
      </c>
      <c r="I7" s="10" t="s">
        <v>1568</v>
      </c>
      <c r="K7" s="2">
        <f t="shared" si="0"/>
        <v>8952501</v>
      </c>
      <c r="L7" s="8">
        <f t="shared" si="1"/>
        <v>0.39217532234705199</v>
      </c>
    </row>
    <row r="8" spans="1:12" x14ac:dyDescent="0.25">
      <c r="A8" s="10" t="s">
        <v>120</v>
      </c>
      <c r="B8" s="8" t="s">
        <v>14</v>
      </c>
      <c r="C8" s="10" t="s">
        <v>1206</v>
      </c>
      <c r="D8" s="10" t="s">
        <v>1251</v>
      </c>
      <c r="E8" s="10" t="s">
        <v>1252</v>
      </c>
      <c r="F8" s="10" t="s">
        <v>1253</v>
      </c>
      <c r="G8" s="10" t="s">
        <v>1254</v>
      </c>
      <c r="H8" s="10" t="s">
        <v>1498</v>
      </c>
      <c r="I8" s="10" t="s">
        <v>1568</v>
      </c>
      <c r="K8" s="2">
        <f t="shared" si="0"/>
        <v>8952501</v>
      </c>
      <c r="L8" s="8">
        <f t="shared" si="1"/>
        <v>0.39217532234705199</v>
      </c>
    </row>
    <row r="9" spans="1:12" x14ac:dyDescent="0.25">
      <c r="A9" s="10" t="s">
        <v>364</v>
      </c>
      <c r="B9" s="8" t="s">
        <v>365</v>
      </c>
      <c r="C9" s="10" t="s">
        <v>1206</v>
      </c>
      <c r="D9" s="10" t="s">
        <v>1259</v>
      </c>
      <c r="E9" s="10" t="s">
        <v>1260</v>
      </c>
      <c r="F9" s="10" t="s">
        <v>1261</v>
      </c>
      <c r="G9" s="10" t="s">
        <v>1262</v>
      </c>
      <c r="H9" s="10" t="s">
        <v>1500</v>
      </c>
      <c r="I9" s="10" t="s">
        <v>1570</v>
      </c>
      <c r="K9" s="2">
        <f t="shared" si="0"/>
        <v>939683</v>
      </c>
      <c r="L9" s="8">
        <f t="shared" si="1"/>
        <v>0.44100299138439991</v>
      </c>
    </row>
    <row r="10" spans="1:12" x14ac:dyDescent="0.25">
      <c r="A10" s="10" t="s">
        <v>121</v>
      </c>
      <c r="B10" s="8" t="s">
        <v>15</v>
      </c>
      <c r="C10" s="10" t="s">
        <v>1206</v>
      </c>
      <c r="D10" s="10" t="s">
        <v>1267</v>
      </c>
      <c r="E10" s="10" t="s">
        <v>1268</v>
      </c>
      <c r="F10" s="10" t="s">
        <v>1269</v>
      </c>
      <c r="G10" s="10" t="s">
        <v>1270</v>
      </c>
      <c r="H10" s="10" t="s">
        <v>1502</v>
      </c>
      <c r="I10" s="10" t="s">
        <v>1572</v>
      </c>
      <c r="K10" s="2">
        <f t="shared" si="0"/>
        <v>1690919</v>
      </c>
      <c r="L10" s="8">
        <f t="shared" si="1"/>
        <v>0.40082126071080793</v>
      </c>
    </row>
    <row r="11" spans="1:12" x14ac:dyDescent="0.25">
      <c r="A11" s="10" t="s">
        <v>378</v>
      </c>
      <c r="B11" s="8" t="s">
        <v>16</v>
      </c>
      <c r="C11" s="10" t="s">
        <v>1206</v>
      </c>
      <c r="D11" s="10" t="s">
        <v>1271</v>
      </c>
      <c r="E11" s="10" t="s">
        <v>1272</v>
      </c>
      <c r="F11" s="10" t="s">
        <v>1273</v>
      </c>
      <c r="G11" s="10" t="s">
        <v>1274</v>
      </c>
      <c r="H11" s="10" t="s">
        <v>1503</v>
      </c>
      <c r="I11" s="10" t="s">
        <v>1574</v>
      </c>
      <c r="K11" s="2">
        <f t="shared" si="0"/>
        <v>1028571</v>
      </c>
      <c r="L11" s="8">
        <f t="shared" si="1"/>
        <v>0.46712587321757343</v>
      </c>
    </row>
    <row r="12" spans="1:12" x14ac:dyDescent="0.25">
      <c r="A12" s="10" t="s">
        <v>385</v>
      </c>
      <c r="B12" s="8" t="s">
        <v>386</v>
      </c>
      <c r="C12" s="10" t="s">
        <v>1206</v>
      </c>
      <c r="D12" s="10" t="s">
        <v>1279</v>
      </c>
      <c r="E12" s="10" t="s">
        <v>1280</v>
      </c>
      <c r="F12" s="10" t="s">
        <v>1281</v>
      </c>
      <c r="G12" s="10" t="s">
        <v>1282</v>
      </c>
      <c r="H12" s="10" t="s">
        <v>1505</v>
      </c>
      <c r="I12" s="10" t="s">
        <v>1576</v>
      </c>
      <c r="K12" s="2">
        <f t="shared" si="0"/>
        <v>5293328</v>
      </c>
      <c r="L12" s="8">
        <f t="shared" si="1"/>
        <v>0.37077296504800522</v>
      </c>
    </row>
    <row r="13" spans="1:12" x14ac:dyDescent="0.25">
      <c r="A13" s="10" t="s">
        <v>142</v>
      </c>
      <c r="B13" s="8" t="s">
        <v>18</v>
      </c>
      <c r="C13" s="10" t="s">
        <v>1206</v>
      </c>
      <c r="D13" s="10" t="s">
        <v>1287</v>
      </c>
      <c r="E13" s="10" t="s">
        <v>1288</v>
      </c>
      <c r="F13" s="10" t="s">
        <v>1289</v>
      </c>
      <c r="G13" s="10" t="s">
        <v>1290</v>
      </c>
      <c r="H13" s="10" t="s">
        <v>1507</v>
      </c>
      <c r="I13" s="10" t="s">
        <v>1578</v>
      </c>
      <c r="K13" s="2">
        <f t="shared" si="0"/>
        <v>13705908</v>
      </c>
      <c r="L13" s="8">
        <f t="shared" si="1"/>
        <v>0.34044617079195671</v>
      </c>
    </row>
    <row r="14" spans="1:12" x14ac:dyDescent="0.25">
      <c r="A14" s="10" t="s">
        <v>155</v>
      </c>
      <c r="B14" s="8" t="s">
        <v>19</v>
      </c>
      <c r="C14" s="10" t="s">
        <v>1206</v>
      </c>
      <c r="D14" s="10" t="s">
        <v>1295</v>
      </c>
      <c r="E14" s="10" t="s">
        <v>1296</v>
      </c>
      <c r="F14" s="10" t="s">
        <v>1297</v>
      </c>
      <c r="G14" s="10" t="s">
        <v>1298</v>
      </c>
      <c r="H14" s="10" t="s">
        <v>1509</v>
      </c>
      <c r="I14" s="10" t="s">
        <v>1580</v>
      </c>
      <c r="K14" s="2">
        <f t="shared" si="0"/>
        <v>10061064</v>
      </c>
      <c r="L14" s="8">
        <f t="shared" si="1"/>
        <v>0.34625646520824366</v>
      </c>
    </row>
    <row r="15" spans="1:12" x14ac:dyDescent="0.25">
      <c r="A15" s="10" t="s">
        <v>156</v>
      </c>
      <c r="B15" s="8" t="s">
        <v>20</v>
      </c>
      <c r="C15" s="10" t="s">
        <v>1206</v>
      </c>
      <c r="D15" s="10" t="s">
        <v>1303</v>
      </c>
      <c r="E15" s="10" t="s">
        <v>1304</v>
      </c>
      <c r="F15" s="10" t="s">
        <v>1305</v>
      </c>
      <c r="G15" s="10" t="s">
        <v>1306</v>
      </c>
      <c r="H15" s="10" t="s">
        <v>1511</v>
      </c>
      <c r="I15" s="10" t="s">
        <v>1582</v>
      </c>
      <c r="K15" s="2">
        <f t="shared" si="0"/>
        <v>11710036</v>
      </c>
      <c r="L15" s="8">
        <f t="shared" si="1"/>
        <v>0.27038668340211164</v>
      </c>
    </row>
    <row r="16" spans="1:12" x14ac:dyDescent="0.25">
      <c r="A16" s="10" t="s">
        <v>163</v>
      </c>
      <c r="B16" s="8" t="s">
        <v>20</v>
      </c>
      <c r="C16" s="10" t="s">
        <v>1206</v>
      </c>
      <c r="D16" s="10" t="s">
        <v>1303</v>
      </c>
      <c r="E16" s="10" t="s">
        <v>1304</v>
      </c>
      <c r="F16" s="10" t="s">
        <v>1305</v>
      </c>
      <c r="G16" s="10" t="s">
        <v>1306</v>
      </c>
      <c r="H16" s="10" t="s">
        <v>1511</v>
      </c>
      <c r="I16" s="10" t="s">
        <v>1582</v>
      </c>
      <c r="K16" s="2">
        <f t="shared" si="0"/>
        <v>11710036</v>
      </c>
      <c r="L16" s="8">
        <f t="shared" si="1"/>
        <v>0.27038668340211164</v>
      </c>
    </row>
    <row r="17" spans="1:12" x14ac:dyDescent="0.25">
      <c r="A17" s="10" t="s">
        <v>164</v>
      </c>
      <c r="B17" s="8" t="s">
        <v>411</v>
      </c>
      <c r="C17" s="10" t="s">
        <v>1206</v>
      </c>
      <c r="D17" s="10" t="s">
        <v>1311</v>
      </c>
      <c r="E17" s="10" t="s">
        <v>1312</v>
      </c>
      <c r="F17" s="10" t="s">
        <v>1313</v>
      </c>
      <c r="G17" s="10" t="s">
        <v>1314</v>
      </c>
      <c r="H17" s="10" t="s">
        <v>1513</v>
      </c>
      <c r="I17" s="10" t="s">
        <v>1584</v>
      </c>
      <c r="K17" s="2">
        <f t="shared" si="0"/>
        <v>2677528</v>
      </c>
      <c r="L17" s="8">
        <f t="shared" si="1"/>
        <v>0.29919676426133979</v>
      </c>
    </row>
    <row r="18" spans="1:12" x14ac:dyDescent="0.25">
      <c r="A18" s="10" t="s">
        <v>171</v>
      </c>
      <c r="B18" s="8" t="s">
        <v>22</v>
      </c>
      <c r="C18" s="10" t="s">
        <v>1206</v>
      </c>
      <c r="D18" s="10" t="s">
        <v>1318</v>
      </c>
      <c r="E18" s="10" t="s">
        <v>1319</v>
      </c>
      <c r="F18" s="10" t="s">
        <v>1320</v>
      </c>
      <c r="G18" s="10" t="s">
        <v>1321</v>
      </c>
      <c r="H18" s="10" t="s">
        <v>1515</v>
      </c>
      <c r="I18" s="10" t="s">
        <v>1586</v>
      </c>
      <c r="K18" s="2">
        <f t="shared" si="0"/>
        <v>1392743</v>
      </c>
      <c r="L18" s="8">
        <f t="shared" si="1"/>
        <v>0.40481925539623653</v>
      </c>
    </row>
    <row r="19" spans="1:12" x14ac:dyDescent="0.25">
      <c r="A19" s="10" t="s">
        <v>178</v>
      </c>
      <c r="B19" s="8" t="s">
        <v>23</v>
      </c>
      <c r="C19" s="10" t="s">
        <v>1206</v>
      </c>
      <c r="D19" s="10" t="s">
        <v>1326</v>
      </c>
      <c r="E19" s="10" t="s">
        <v>1327</v>
      </c>
      <c r="F19" s="10" t="s">
        <v>1328</v>
      </c>
      <c r="G19" s="10" t="s">
        <v>1329</v>
      </c>
      <c r="H19" s="10" t="s">
        <v>1517</v>
      </c>
      <c r="I19" s="10" t="s">
        <v>1588</v>
      </c>
      <c r="K19" s="2">
        <f t="shared" si="0"/>
        <v>1644713</v>
      </c>
      <c r="L19" s="8">
        <f t="shared" si="1"/>
        <v>0.38891426928346418</v>
      </c>
    </row>
    <row r="20" spans="1:12" x14ac:dyDescent="0.25">
      <c r="A20" s="10" t="s">
        <v>185</v>
      </c>
      <c r="B20" s="8" t="s">
        <v>24</v>
      </c>
      <c r="C20" s="10" t="s">
        <v>1206</v>
      </c>
      <c r="D20" s="10" t="s">
        <v>1334</v>
      </c>
      <c r="E20" s="10" t="s">
        <v>1335</v>
      </c>
      <c r="F20" s="10" t="s">
        <v>1336</v>
      </c>
      <c r="G20" s="10" t="s">
        <v>1337</v>
      </c>
      <c r="H20" s="10" t="s">
        <v>1519</v>
      </c>
      <c r="I20" s="10" t="s">
        <v>1590</v>
      </c>
      <c r="K20" s="2">
        <f t="shared" si="0"/>
        <v>5995052</v>
      </c>
      <c r="L20" s="8">
        <f t="shared" si="1"/>
        <v>0.22461764002381113</v>
      </c>
    </row>
    <row r="21" spans="1:12" x14ac:dyDescent="0.25">
      <c r="A21" s="10" t="s">
        <v>192</v>
      </c>
      <c r="B21" s="8" t="s">
        <v>25</v>
      </c>
      <c r="C21" s="10" t="s">
        <v>1206</v>
      </c>
      <c r="D21" s="10" t="s">
        <v>1342</v>
      </c>
      <c r="E21" s="10" t="s">
        <v>1343</v>
      </c>
      <c r="F21" s="10" t="s">
        <v>1344</v>
      </c>
      <c r="G21" s="10" t="s">
        <v>1345</v>
      </c>
      <c r="H21" s="10" t="s">
        <v>1521</v>
      </c>
      <c r="I21" s="10" t="s">
        <v>1592</v>
      </c>
      <c r="K21" s="2">
        <f t="shared" si="0"/>
        <v>31769716</v>
      </c>
      <c r="L21" s="8">
        <f t="shared" si="1"/>
        <v>0.36274859062292103</v>
      </c>
    </row>
    <row r="22" spans="1:12" x14ac:dyDescent="0.25">
      <c r="A22" s="10" t="s">
        <v>205</v>
      </c>
      <c r="B22" s="8" t="s">
        <v>26</v>
      </c>
      <c r="C22" s="10" t="s">
        <v>1206</v>
      </c>
      <c r="D22" s="10" t="s">
        <v>1350</v>
      </c>
      <c r="E22" s="10" t="s">
        <v>1351</v>
      </c>
      <c r="F22" s="10" t="s">
        <v>1352</v>
      </c>
      <c r="G22" s="10" t="s">
        <v>1353</v>
      </c>
      <c r="H22" s="10" t="s">
        <v>1523</v>
      </c>
      <c r="I22" s="10" t="s">
        <v>1594</v>
      </c>
      <c r="K22" s="2">
        <f t="shared" si="0"/>
        <v>31171301</v>
      </c>
      <c r="L22" s="8">
        <f t="shared" si="1"/>
        <v>0.47480056619089483</v>
      </c>
    </row>
    <row r="23" spans="1:12" x14ac:dyDescent="0.25">
      <c r="A23" s="10" t="s">
        <v>206</v>
      </c>
      <c r="B23" s="8" t="s">
        <v>27</v>
      </c>
      <c r="C23" s="10" t="s">
        <v>1206</v>
      </c>
      <c r="D23" s="10" t="s">
        <v>1358</v>
      </c>
      <c r="E23" s="10" t="s">
        <v>1359</v>
      </c>
      <c r="F23" s="10" t="s">
        <v>1360</v>
      </c>
      <c r="G23" s="10" t="s">
        <v>1361</v>
      </c>
      <c r="H23" s="10" t="s">
        <v>1525</v>
      </c>
      <c r="I23" s="10" t="s">
        <v>1596</v>
      </c>
      <c r="K23" s="2">
        <f t="shared" si="0"/>
        <v>31674164</v>
      </c>
      <c r="L23" s="8">
        <f t="shared" si="1"/>
        <v>0.48070060939117853</v>
      </c>
    </row>
    <row r="24" spans="1:12" x14ac:dyDescent="0.25">
      <c r="A24" s="10" t="s">
        <v>219</v>
      </c>
      <c r="B24" s="8" t="s">
        <v>461</v>
      </c>
      <c r="C24" s="10" t="s">
        <v>1206</v>
      </c>
      <c r="D24" s="10" t="s">
        <v>1366</v>
      </c>
      <c r="E24" s="10" t="s">
        <v>1367</v>
      </c>
      <c r="F24" s="10" t="s">
        <v>1368</v>
      </c>
      <c r="G24" s="10" t="s">
        <v>1369</v>
      </c>
      <c r="H24" s="10" t="s">
        <v>1527</v>
      </c>
      <c r="I24" s="10" t="s">
        <v>1598</v>
      </c>
      <c r="K24" s="2">
        <f t="shared" si="0"/>
        <v>69230661</v>
      </c>
      <c r="L24" s="8">
        <f t="shared" si="1"/>
        <v>0.51450920307566106</v>
      </c>
    </row>
    <row r="25" spans="1:12" x14ac:dyDescent="0.25">
      <c r="A25" s="10" t="s">
        <v>220</v>
      </c>
      <c r="B25" s="8" t="s">
        <v>29</v>
      </c>
      <c r="C25" s="10" t="s">
        <v>1206</v>
      </c>
      <c r="D25" s="10" t="s">
        <v>1374</v>
      </c>
      <c r="E25" s="10" t="s">
        <v>1375</v>
      </c>
      <c r="F25" s="10" t="s">
        <v>1376</v>
      </c>
      <c r="G25" s="10" t="s">
        <v>1377</v>
      </c>
      <c r="H25" s="10" t="s">
        <v>1529</v>
      </c>
      <c r="I25" s="10" t="s">
        <v>1600</v>
      </c>
      <c r="K25" s="2">
        <f t="shared" si="0"/>
        <v>15006653</v>
      </c>
      <c r="L25" s="8">
        <f t="shared" si="1"/>
        <v>0.58347522019826636</v>
      </c>
    </row>
    <row r="26" spans="1:12" x14ac:dyDescent="0.25">
      <c r="A26" s="10" t="s">
        <v>227</v>
      </c>
      <c r="B26" s="8" t="s">
        <v>30</v>
      </c>
      <c r="C26" s="10" t="s">
        <v>1206</v>
      </c>
      <c r="D26" s="10" t="s">
        <v>1382</v>
      </c>
      <c r="E26" s="10" t="s">
        <v>1383</v>
      </c>
      <c r="F26" s="10" t="s">
        <v>1384</v>
      </c>
      <c r="G26" s="10" t="s">
        <v>1385</v>
      </c>
      <c r="H26" s="10" t="s">
        <v>1531</v>
      </c>
      <c r="I26" s="10" t="s">
        <v>1602</v>
      </c>
      <c r="K26" s="2">
        <f t="shared" si="0"/>
        <v>7436565</v>
      </c>
      <c r="L26" s="8">
        <f t="shared" si="1"/>
        <v>0.31457928682391956</v>
      </c>
    </row>
    <row r="27" spans="1:12" x14ac:dyDescent="0.25">
      <c r="A27" s="10" t="s">
        <v>234</v>
      </c>
      <c r="B27" s="8" t="s">
        <v>31</v>
      </c>
      <c r="C27" s="10" t="s">
        <v>1206</v>
      </c>
      <c r="D27" s="10" t="s">
        <v>1390</v>
      </c>
      <c r="E27" s="10" t="s">
        <v>1391</v>
      </c>
      <c r="F27" s="10" t="s">
        <v>1392</v>
      </c>
      <c r="G27" s="10" t="s">
        <v>1393</v>
      </c>
      <c r="H27" s="10" t="s">
        <v>1533</v>
      </c>
      <c r="I27" s="10" t="s">
        <v>1604</v>
      </c>
      <c r="K27" s="2">
        <f t="shared" si="0"/>
        <v>15191698</v>
      </c>
      <c r="L27" s="8">
        <f t="shared" si="1"/>
        <v>0.3622024588437725</v>
      </c>
    </row>
    <row r="28" spans="1:12" x14ac:dyDescent="0.25">
      <c r="A28" s="10" t="s">
        <v>241</v>
      </c>
      <c r="B28" s="8" t="s">
        <v>32</v>
      </c>
      <c r="C28" s="10" t="s">
        <v>1206</v>
      </c>
      <c r="D28" s="10" t="s">
        <v>1398</v>
      </c>
      <c r="E28" s="10" t="s">
        <v>1399</v>
      </c>
      <c r="F28" s="10" t="s">
        <v>1400</v>
      </c>
      <c r="G28" s="10" t="s">
        <v>1401</v>
      </c>
      <c r="H28" s="10" t="s">
        <v>1535</v>
      </c>
      <c r="I28" s="10" t="s">
        <v>1606</v>
      </c>
      <c r="K28" s="2">
        <f t="shared" si="0"/>
        <v>16936676</v>
      </c>
      <c r="L28" s="8">
        <f t="shared" si="1"/>
        <v>0.33733586330443976</v>
      </c>
    </row>
    <row r="29" spans="1:12" x14ac:dyDescent="0.25">
      <c r="A29" s="10" t="s">
        <v>248</v>
      </c>
      <c r="B29" s="8" t="s">
        <v>33</v>
      </c>
      <c r="C29" s="10" t="s">
        <v>1206</v>
      </c>
      <c r="D29" s="10" t="s">
        <v>1406</v>
      </c>
      <c r="E29" s="10" t="s">
        <v>1407</v>
      </c>
      <c r="F29" s="10" t="s">
        <v>1408</v>
      </c>
      <c r="G29" s="10" t="s">
        <v>1409</v>
      </c>
      <c r="H29" s="10" t="s">
        <v>1537</v>
      </c>
      <c r="I29" s="10" t="s">
        <v>1608</v>
      </c>
      <c r="K29" s="2">
        <f t="shared" si="0"/>
        <v>14920440</v>
      </c>
      <c r="L29" s="8">
        <f t="shared" si="1"/>
        <v>0.17600858141573589</v>
      </c>
    </row>
    <row r="30" spans="1:12" x14ac:dyDescent="0.25">
      <c r="A30" s="10" t="s">
        <v>261</v>
      </c>
      <c r="B30" s="8" t="s">
        <v>34</v>
      </c>
      <c r="C30" s="10" t="s">
        <v>1206</v>
      </c>
      <c r="D30" s="10" t="s">
        <v>1414</v>
      </c>
      <c r="E30" s="10" t="s">
        <v>1415</v>
      </c>
      <c r="F30" s="10" t="s">
        <v>1416</v>
      </c>
      <c r="G30" s="10" t="s">
        <v>1417</v>
      </c>
      <c r="H30" s="10" t="s">
        <v>1539</v>
      </c>
      <c r="I30" s="10" t="s">
        <v>1610</v>
      </c>
      <c r="K30" s="2">
        <f t="shared" si="0"/>
        <v>2842992</v>
      </c>
      <c r="L30" s="8">
        <f t="shared" si="1"/>
        <v>0.14625420224795863</v>
      </c>
    </row>
    <row r="31" spans="1:12" x14ac:dyDescent="0.25">
      <c r="A31" s="10" t="s">
        <v>262</v>
      </c>
      <c r="B31" s="8" t="s">
        <v>35</v>
      </c>
      <c r="C31" s="10" t="s">
        <v>1206</v>
      </c>
      <c r="D31" s="10" t="s">
        <v>1419</v>
      </c>
      <c r="E31" s="10" t="s">
        <v>1420</v>
      </c>
      <c r="F31" s="10" t="s">
        <v>1421</v>
      </c>
      <c r="G31" s="10" t="s">
        <v>1422</v>
      </c>
      <c r="H31" s="10" t="s">
        <v>1540</v>
      </c>
      <c r="I31" s="10" t="s">
        <v>767</v>
      </c>
      <c r="K31" s="2">
        <f t="shared" si="0"/>
        <v>1564786</v>
      </c>
      <c r="L31" s="8">
        <f t="shared" si="1"/>
        <v>0.21073758545466692</v>
      </c>
    </row>
    <row r="32" spans="1:12" x14ac:dyDescent="0.25">
      <c r="A32" s="10" t="s">
        <v>269</v>
      </c>
      <c r="B32" s="8" t="s">
        <v>36</v>
      </c>
      <c r="C32" s="10" t="s">
        <v>1206</v>
      </c>
      <c r="D32" s="10" t="s">
        <v>1427</v>
      </c>
      <c r="E32" s="10" t="s">
        <v>1428</v>
      </c>
      <c r="F32" s="10" t="s">
        <v>1429</v>
      </c>
      <c r="G32" s="10" t="s">
        <v>1430</v>
      </c>
      <c r="H32" s="10" t="s">
        <v>1542</v>
      </c>
      <c r="I32" s="10" t="s">
        <v>1612</v>
      </c>
      <c r="K32" s="2">
        <f t="shared" si="0"/>
        <v>31408639</v>
      </c>
      <c r="L32" s="8">
        <f t="shared" si="1"/>
        <v>0.34939411145405352</v>
      </c>
    </row>
    <row r="33" spans="1:12" x14ac:dyDescent="0.25">
      <c r="A33" s="10" t="s">
        <v>282</v>
      </c>
      <c r="B33" s="8" t="s">
        <v>37</v>
      </c>
      <c r="C33" s="10" t="s">
        <v>1206</v>
      </c>
      <c r="D33" s="10" t="s">
        <v>1435</v>
      </c>
      <c r="E33" s="10" t="s">
        <v>1436</v>
      </c>
      <c r="F33" s="10" t="s">
        <v>1437</v>
      </c>
      <c r="G33" s="10" t="s">
        <v>1438</v>
      </c>
      <c r="H33" s="10" t="s">
        <v>1544</v>
      </c>
      <c r="I33" s="10" t="s">
        <v>1614</v>
      </c>
      <c r="K33" s="2">
        <f t="shared" si="0"/>
        <v>3078817</v>
      </c>
      <c r="L33" s="8">
        <f t="shared" si="1"/>
        <v>0.23080293610179381</v>
      </c>
    </row>
    <row r="34" spans="1:12" x14ac:dyDescent="0.25">
      <c r="A34" s="10" t="s">
        <v>283</v>
      </c>
      <c r="B34" s="8" t="s">
        <v>38</v>
      </c>
      <c r="C34" s="10" t="s">
        <v>1206</v>
      </c>
      <c r="D34" s="10" t="s">
        <v>1443</v>
      </c>
      <c r="E34" s="10" t="s">
        <v>1444</v>
      </c>
      <c r="F34" s="10" t="s">
        <v>1445</v>
      </c>
      <c r="G34" s="10" t="s">
        <v>1446</v>
      </c>
      <c r="H34" s="10" t="s">
        <v>1546</v>
      </c>
      <c r="I34" s="10" t="s">
        <v>1616</v>
      </c>
      <c r="K34" s="2">
        <f t="shared" si="0"/>
        <v>6677120</v>
      </c>
      <c r="L34" s="8">
        <f t="shared" si="1"/>
        <v>0.37535829714407332</v>
      </c>
    </row>
    <row r="35" spans="1:12" x14ac:dyDescent="0.25">
      <c r="A35" s="10" t="s">
        <v>290</v>
      </c>
      <c r="B35" s="8" t="s">
        <v>39</v>
      </c>
      <c r="C35" s="10" t="s">
        <v>1206</v>
      </c>
      <c r="D35" s="10" t="s">
        <v>1451</v>
      </c>
      <c r="E35" s="10" t="s">
        <v>1452</v>
      </c>
      <c r="F35" s="10" t="s">
        <v>1453</v>
      </c>
      <c r="G35" s="10" t="s">
        <v>1454</v>
      </c>
      <c r="H35" s="10" t="s">
        <v>1548</v>
      </c>
      <c r="I35" s="10" t="s">
        <v>1618</v>
      </c>
      <c r="K35" s="2">
        <f t="shared" si="0"/>
        <v>15738137</v>
      </c>
      <c r="L35" s="8">
        <f t="shared" si="1"/>
        <v>0.32471506851525278</v>
      </c>
    </row>
    <row r="36" spans="1:12" x14ac:dyDescent="0.25">
      <c r="A36" s="10" t="s">
        <v>297</v>
      </c>
      <c r="B36" s="8" t="s">
        <v>40</v>
      </c>
      <c r="C36" s="10" t="s">
        <v>1206</v>
      </c>
      <c r="D36" s="10" t="s">
        <v>1459</v>
      </c>
      <c r="E36" s="10" t="s">
        <v>1460</v>
      </c>
      <c r="F36" s="10" t="s">
        <v>1461</v>
      </c>
      <c r="G36" s="10" t="s">
        <v>1462</v>
      </c>
      <c r="H36" s="10" t="s">
        <v>1550</v>
      </c>
      <c r="I36" s="10" t="s">
        <v>1620</v>
      </c>
      <c r="K36" s="2">
        <f t="shared" si="0"/>
        <v>2415382</v>
      </c>
      <c r="L36" s="8">
        <f t="shared" si="1"/>
        <v>0.38345842578935097</v>
      </c>
    </row>
    <row r="37" spans="1:12" x14ac:dyDescent="0.25">
      <c r="A37" s="10" t="s">
        <v>310</v>
      </c>
      <c r="B37" s="8" t="s">
        <v>41</v>
      </c>
      <c r="C37" s="10" t="s">
        <v>1206</v>
      </c>
      <c r="D37" s="10" t="s">
        <v>1467</v>
      </c>
      <c r="E37" s="10" t="s">
        <v>1468</v>
      </c>
      <c r="F37" s="10" t="s">
        <v>1469</v>
      </c>
      <c r="G37" s="10" t="s">
        <v>1470</v>
      </c>
      <c r="H37" s="10" t="s">
        <v>1552</v>
      </c>
      <c r="I37" s="10" t="s">
        <v>1622</v>
      </c>
      <c r="K37" s="2">
        <f t="shared" si="0"/>
        <v>10647805</v>
      </c>
      <c r="L37" s="8">
        <f t="shared" si="1"/>
        <v>0.39976013201937188</v>
      </c>
    </row>
    <row r="38" spans="1:12" x14ac:dyDescent="0.25">
      <c r="A38" s="10" t="s">
        <v>317</v>
      </c>
      <c r="B38" s="8" t="s">
        <v>42</v>
      </c>
      <c r="C38" s="10" t="s">
        <v>1206</v>
      </c>
      <c r="D38" s="10" t="s">
        <v>1475</v>
      </c>
      <c r="E38" s="10" t="s">
        <v>1476</v>
      </c>
      <c r="F38" s="10" t="s">
        <v>1477</v>
      </c>
      <c r="G38" s="10" t="s">
        <v>1478</v>
      </c>
      <c r="H38" s="10" t="s">
        <v>1554</v>
      </c>
      <c r="I38" s="10" t="s">
        <v>1624</v>
      </c>
      <c r="K38" s="2">
        <f t="shared" si="0"/>
        <v>43902750</v>
      </c>
      <c r="L38" s="8">
        <f t="shared" si="1"/>
        <v>0.56183856051695324</v>
      </c>
    </row>
    <row r="39" spans="1:12" x14ac:dyDescent="0.25">
      <c r="A39" s="10" t="s">
        <v>318</v>
      </c>
      <c r="B39" s="8" t="s">
        <v>43</v>
      </c>
      <c r="C39" s="10" t="s">
        <v>1206</v>
      </c>
      <c r="D39" s="10" t="s">
        <v>1483</v>
      </c>
      <c r="E39" s="10" t="s">
        <v>1484</v>
      </c>
      <c r="F39" s="10" t="s">
        <v>1485</v>
      </c>
      <c r="G39" s="10" t="s">
        <v>1486</v>
      </c>
      <c r="H39" s="10" t="s">
        <v>1556</v>
      </c>
      <c r="I39" s="10" t="s">
        <v>1626</v>
      </c>
      <c r="K39" s="2">
        <f t="shared" si="0"/>
        <v>29490511</v>
      </c>
      <c r="L39" s="8">
        <f t="shared" si="1"/>
        <v>0.41988041062026454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2015</vt:lpstr>
      <vt:lpstr>2014</vt:lpstr>
      <vt:lpstr>2013</vt:lpstr>
      <vt:lpstr>2012</vt:lpstr>
      <vt:lpstr>2011</vt:lpstr>
      <vt:lpstr>2010</vt:lpstr>
      <vt:lpstr>2009</vt:lpstr>
      <vt:lpstr>2008</vt:lpstr>
      <vt:lpstr>2007</vt:lpstr>
      <vt:lpstr>2006</vt:lpstr>
      <vt:lpstr>2005</vt:lpstr>
      <vt:lpstr>Gross 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Givens, Gregory</dc:creator>
  <cp:lastModifiedBy>Givens, Gregory</cp:lastModifiedBy>
  <dcterms:created xsi:type="dcterms:W3CDTF">2017-03-10T19:21:19Z</dcterms:created>
  <dcterms:modified xsi:type="dcterms:W3CDTF">2018-04-30T18:58:10Z</dcterms:modified>
</cp:coreProperties>
</file>