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E\Dropbox\Oil\codes\"/>
    </mc:Choice>
  </mc:AlternateContent>
  <bookViews>
    <workbookView xWindow="0" yWindow="0" windowWidth="14355" windowHeight="7875" activeTab="6"/>
  </bookViews>
  <sheets>
    <sheet name="TopM&amp;Q" sheetId="1" r:id="rId1"/>
    <sheet name="InputShares" sheetId="2" r:id="rId2"/>
    <sheet name="Exports" sheetId="3" r:id="rId3"/>
    <sheet name="Brent" sheetId="5" r:id="rId4"/>
    <sheet name="USCPI" sheetId="7" r:id="rId5"/>
    <sheet name="BrentReal" sheetId="6" r:id="rId6"/>
    <sheet name="Norway" sheetId="8" r:id="rId7"/>
  </sheets>
  <externalReferences>
    <externalReference r:id="rId8"/>
  </externalReferences>
  <calcPr calcId="162913"/>
</workbook>
</file>

<file path=xl/calcChain.xml><?xml version="1.0" encoding="utf-8"?>
<calcChain xmlns="http://schemas.openxmlformats.org/spreadsheetml/2006/main">
  <c r="F161" i="8" l="1"/>
  <c r="E161" i="8"/>
  <c r="G161" i="8" s="1"/>
  <c r="F160" i="8"/>
  <c r="E160" i="8"/>
  <c r="G160" i="8" s="1"/>
  <c r="F159" i="8"/>
  <c r="E159" i="8"/>
  <c r="F158" i="8"/>
  <c r="E158" i="8"/>
  <c r="G158" i="8" s="1"/>
  <c r="F157" i="8"/>
  <c r="E157" i="8"/>
  <c r="F156" i="8"/>
  <c r="E156" i="8"/>
  <c r="G156" i="8" s="1"/>
  <c r="F155" i="8"/>
  <c r="E155" i="8"/>
  <c r="F154" i="8"/>
  <c r="E154" i="8"/>
  <c r="G154" i="8" s="1"/>
  <c r="F153" i="8"/>
  <c r="E153" i="8"/>
  <c r="F152" i="8"/>
  <c r="E152" i="8"/>
  <c r="G152" i="8" s="1"/>
  <c r="F151" i="8"/>
  <c r="E151" i="8"/>
  <c r="F150" i="8"/>
  <c r="E150" i="8"/>
  <c r="G150" i="8" s="1"/>
  <c r="F149" i="8"/>
  <c r="E149" i="8"/>
  <c r="F148" i="8"/>
  <c r="E148" i="8"/>
  <c r="G148" i="8" s="1"/>
  <c r="F147" i="8"/>
  <c r="E147" i="8"/>
  <c r="G147" i="8" s="1"/>
  <c r="F146" i="8"/>
  <c r="E146" i="8"/>
  <c r="F145" i="8"/>
  <c r="E145" i="8"/>
  <c r="G145" i="8" s="1"/>
  <c r="F144" i="8"/>
  <c r="E144" i="8"/>
  <c r="F143" i="8"/>
  <c r="E143" i="8"/>
  <c r="G143" i="8" s="1"/>
  <c r="F142" i="8"/>
  <c r="E142" i="8"/>
  <c r="F141" i="8"/>
  <c r="E141" i="8"/>
  <c r="G141" i="8" s="1"/>
  <c r="F140" i="8"/>
  <c r="E140" i="8"/>
  <c r="F139" i="8"/>
  <c r="E139" i="8"/>
  <c r="G139" i="8" s="1"/>
  <c r="F138" i="8"/>
  <c r="E138" i="8"/>
  <c r="F137" i="8"/>
  <c r="E137" i="8"/>
  <c r="G137" i="8" s="1"/>
  <c r="F136" i="8"/>
  <c r="E136" i="8"/>
  <c r="F135" i="8"/>
  <c r="E135" i="8"/>
  <c r="G135" i="8" s="1"/>
  <c r="F134" i="8"/>
  <c r="E134" i="8"/>
  <c r="F133" i="8"/>
  <c r="E133" i="8"/>
  <c r="F132" i="8"/>
  <c r="E132" i="8"/>
  <c r="F131" i="8"/>
  <c r="E131" i="8"/>
  <c r="G131" i="8" s="1"/>
  <c r="F130" i="8"/>
  <c r="E130" i="8"/>
  <c r="F129" i="8"/>
  <c r="E129" i="8"/>
  <c r="G129" i="8" s="1"/>
  <c r="F128" i="8"/>
  <c r="E128" i="8"/>
  <c r="F127" i="8"/>
  <c r="E127" i="8"/>
  <c r="G127" i="8" s="1"/>
  <c r="F126" i="8"/>
  <c r="E126" i="8"/>
  <c r="F125" i="8"/>
  <c r="E125" i="8"/>
  <c r="G125" i="8" s="1"/>
  <c r="F124" i="8"/>
  <c r="E124" i="8"/>
  <c r="F123" i="8"/>
  <c r="E123" i="8"/>
  <c r="G123" i="8" s="1"/>
  <c r="F122" i="8"/>
  <c r="E122" i="8"/>
  <c r="F121" i="8"/>
  <c r="E121" i="8"/>
  <c r="G121" i="8" s="1"/>
  <c r="F120" i="8"/>
  <c r="E120" i="8"/>
  <c r="F119" i="8"/>
  <c r="E119" i="8"/>
  <c r="G119" i="8" s="1"/>
  <c r="F118" i="8"/>
  <c r="E118" i="8"/>
  <c r="F117" i="8"/>
  <c r="E117" i="8"/>
  <c r="G117" i="8" s="1"/>
  <c r="F116" i="8"/>
  <c r="E116" i="8"/>
  <c r="F115" i="8"/>
  <c r="E115" i="8"/>
  <c r="G115" i="8" s="1"/>
  <c r="F114" i="8"/>
  <c r="E114" i="8"/>
  <c r="F113" i="8"/>
  <c r="E113" i="8"/>
  <c r="G113" i="8" s="1"/>
  <c r="F112" i="8"/>
  <c r="E112" i="8"/>
  <c r="F111" i="8"/>
  <c r="E111" i="8"/>
  <c r="G111" i="8" s="1"/>
  <c r="F110" i="8"/>
  <c r="E110" i="8"/>
  <c r="F109" i="8"/>
  <c r="E109" i="8"/>
  <c r="G109" i="8" s="1"/>
  <c r="F108" i="8"/>
  <c r="E108" i="8"/>
  <c r="F107" i="8"/>
  <c r="E107" i="8"/>
  <c r="G107" i="8" s="1"/>
  <c r="F106" i="8"/>
  <c r="E106" i="8"/>
  <c r="F105" i="8"/>
  <c r="E105" i="8"/>
  <c r="G105" i="8" s="1"/>
  <c r="F104" i="8"/>
  <c r="E104" i="8"/>
  <c r="F103" i="8"/>
  <c r="E103" i="8"/>
  <c r="G103" i="8" s="1"/>
  <c r="F102" i="8"/>
  <c r="E102" i="8"/>
  <c r="F101" i="8"/>
  <c r="E101" i="8"/>
  <c r="G101" i="8" s="1"/>
  <c r="F100" i="8"/>
  <c r="E100" i="8"/>
  <c r="F99" i="8"/>
  <c r="E99" i="8"/>
  <c r="F98" i="8"/>
  <c r="E98" i="8"/>
  <c r="F97" i="8"/>
  <c r="E97" i="8"/>
  <c r="G97" i="8" s="1"/>
  <c r="F96" i="8"/>
  <c r="E96" i="8"/>
  <c r="F95" i="8"/>
  <c r="E95" i="8"/>
  <c r="G95" i="8" s="1"/>
  <c r="F94" i="8"/>
  <c r="E94" i="8"/>
  <c r="F93" i="8"/>
  <c r="E93" i="8"/>
  <c r="G93" i="8" s="1"/>
  <c r="F92" i="8"/>
  <c r="E92" i="8"/>
  <c r="F91" i="8"/>
  <c r="E91" i="8"/>
  <c r="G91" i="8" s="1"/>
  <c r="F90" i="8"/>
  <c r="E90" i="8"/>
  <c r="F89" i="8"/>
  <c r="E89" i="8"/>
  <c r="F88" i="8"/>
  <c r="E88" i="8"/>
  <c r="F87" i="8"/>
  <c r="E87" i="8"/>
  <c r="G87" i="8" s="1"/>
  <c r="F86" i="8"/>
  <c r="E86" i="8"/>
  <c r="F85" i="8"/>
  <c r="E85" i="8"/>
  <c r="G85" i="8" s="1"/>
  <c r="F84" i="8"/>
  <c r="E84" i="8"/>
  <c r="F83" i="8"/>
  <c r="E83" i="8"/>
  <c r="G83" i="8" s="1"/>
  <c r="F82" i="8"/>
  <c r="E82" i="8"/>
  <c r="F81" i="8"/>
  <c r="E81" i="8"/>
  <c r="G81" i="8" s="1"/>
  <c r="F80" i="8"/>
  <c r="E80" i="8"/>
  <c r="F79" i="8"/>
  <c r="E79" i="8"/>
  <c r="F78" i="8"/>
  <c r="E78" i="8"/>
  <c r="F77" i="8"/>
  <c r="E77" i="8"/>
  <c r="G77" i="8" s="1"/>
  <c r="F76" i="8"/>
  <c r="E76" i="8"/>
  <c r="G76" i="8" s="1"/>
  <c r="F75" i="8"/>
  <c r="E75" i="8"/>
  <c r="G75" i="8" s="1"/>
  <c r="F74" i="8"/>
  <c r="E74" i="8"/>
  <c r="G74" i="8" s="1"/>
  <c r="F73" i="8"/>
  <c r="E73" i="8"/>
  <c r="G73" i="8" s="1"/>
  <c r="F72" i="8"/>
  <c r="E72" i="8"/>
  <c r="G72" i="8" s="1"/>
  <c r="F71" i="8"/>
  <c r="E71" i="8"/>
  <c r="G71" i="8" s="1"/>
  <c r="F70" i="8"/>
  <c r="E70" i="8"/>
  <c r="G70" i="8" s="1"/>
  <c r="H70" i="8" s="1"/>
  <c r="F69" i="8"/>
  <c r="E69" i="8"/>
  <c r="G69" i="8" s="1"/>
  <c r="F68" i="8"/>
  <c r="E68" i="8"/>
  <c r="G68" i="8" s="1"/>
  <c r="F67" i="8"/>
  <c r="E67" i="8"/>
  <c r="G67" i="8" s="1"/>
  <c r="F66" i="8"/>
  <c r="E66" i="8"/>
  <c r="G66" i="8" s="1"/>
  <c r="F65" i="8"/>
  <c r="E65" i="8"/>
  <c r="G65" i="8" s="1"/>
  <c r="F64" i="8"/>
  <c r="E64" i="8"/>
  <c r="G64" i="8" s="1"/>
  <c r="F63" i="8"/>
  <c r="E63" i="8"/>
  <c r="G63" i="8" s="1"/>
  <c r="F62" i="8"/>
  <c r="E62" i="8"/>
  <c r="G62" i="8" s="1"/>
  <c r="F61" i="8"/>
  <c r="E61" i="8"/>
  <c r="G61" i="8" s="1"/>
  <c r="F60" i="8"/>
  <c r="E60" i="8"/>
  <c r="G60" i="8" s="1"/>
  <c r="F59" i="8"/>
  <c r="E59" i="8"/>
  <c r="G59" i="8" s="1"/>
  <c r="F58" i="8"/>
  <c r="E58" i="8"/>
  <c r="G58" i="8" s="1"/>
  <c r="F57" i="8"/>
  <c r="E57" i="8"/>
  <c r="G57" i="8" s="1"/>
  <c r="F56" i="8"/>
  <c r="E56" i="8"/>
  <c r="G56" i="8" s="1"/>
  <c r="F55" i="8"/>
  <c r="E55" i="8"/>
  <c r="G55" i="8" s="1"/>
  <c r="F54" i="8"/>
  <c r="E54" i="8"/>
  <c r="G54" i="8" s="1"/>
  <c r="F53" i="8"/>
  <c r="E53" i="8"/>
  <c r="G53" i="8" s="1"/>
  <c r="F52" i="8"/>
  <c r="E52" i="8"/>
  <c r="G52" i="8" s="1"/>
  <c r="F51" i="8"/>
  <c r="E51" i="8"/>
  <c r="G51" i="8" s="1"/>
  <c r="F50" i="8"/>
  <c r="E50" i="8"/>
  <c r="G50" i="8" s="1"/>
  <c r="F49" i="8"/>
  <c r="E49" i="8"/>
  <c r="G49" i="8" s="1"/>
  <c r="F48" i="8"/>
  <c r="E48" i="8"/>
  <c r="G48" i="8" s="1"/>
  <c r="F47" i="8"/>
  <c r="E47" i="8"/>
  <c r="G47" i="8" s="1"/>
  <c r="F46" i="8"/>
  <c r="E46" i="8"/>
  <c r="F45" i="8"/>
  <c r="E45" i="8"/>
  <c r="G45" i="8" s="1"/>
  <c r="F44" i="8"/>
  <c r="E44" i="8"/>
  <c r="G44" i="8" s="1"/>
  <c r="F43" i="8"/>
  <c r="E43" i="8"/>
  <c r="G43" i="8" s="1"/>
  <c r="F42" i="8"/>
  <c r="E42" i="8"/>
  <c r="G42" i="8" s="1"/>
  <c r="F41" i="8"/>
  <c r="E41" i="8"/>
  <c r="G41" i="8" s="1"/>
  <c r="F40" i="8"/>
  <c r="E40" i="8"/>
  <c r="G40" i="8" s="1"/>
  <c r="F39" i="8"/>
  <c r="E39" i="8"/>
  <c r="G39" i="8" s="1"/>
  <c r="F38" i="8"/>
  <c r="E38" i="8"/>
  <c r="G38" i="8" s="1"/>
  <c r="F37" i="8"/>
  <c r="E37" i="8"/>
  <c r="G37" i="8" s="1"/>
  <c r="F36" i="8"/>
  <c r="E36" i="8"/>
  <c r="G36" i="8" s="1"/>
  <c r="F35" i="8"/>
  <c r="E35" i="8"/>
  <c r="G35" i="8" s="1"/>
  <c r="F34" i="8"/>
  <c r="E34" i="8"/>
  <c r="G34" i="8" s="1"/>
  <c r="F33" i="8"/>
  <c r="E33" i="8"/>
  <c r="G33" i="8" s="1"/>
  <c r="F32" i="8"/>
  <c r="E32" i="8"/>
  <c r="G32" i="8" s="1"/>
  <c r="F31" i="8"/>
  <c r="E31" i="8"/>
  <c r="G31" i="8" s="1"/>
  <c r="F30" i="8"/>
  <c r="E30" i="8"/>
  <c r="G30" i="8" s="1"/>
  <c r="F29" i="8"/>
  <c r="E29" i="8"/>
  <c r="G29" i="8" s="1"/>
  <c r="F28" i="8"/>
  <c r="E28" i="8"/>
  <c r="G28" i="8" s="1"/>
  <c r="F27" i="8"/>
  <c r="E27" i="8"/>
  <c r="G27" i="8" s="1"/>
  <c r="F26" i="8"/>
  <c r="E26" i="8"/>
  <c r="G26" i="8" s="1"/>
  <c r="F25" i="8"/>
  <c r="E25" i="8"/>
  <c r="G25" i="8" s="1"/>
  <c r="F24" i="8"/>
  <c r="E24" i="8"/>
  <c r="G24" i="8" s="1"/>
  <c r="F23" i="8"/>
  <c r="E23" i="8"/>
  <c r="G23" i="8" s="1"/>
  <c r="F22" i="8"/>
  <c r="E22" i="8"/>
  <c r="G22" i="8" s="1"/>
  <c r="F21" i="8"/>
  <c r="E21" i="8"/>
  <c r="F20" i="8"/>
  <c r="E20" i="8"/>
  <c r="G20" i="8" s="1"/>
  <c r="F19" i="8"/>
  <c r="E19" i="8"/>
  <c r="F18" i="8"/>
  <c r="E18" i="8"/>
  <c r="G18" i="8" s="1"/>
  <c r="F17" i="8"/>
  <c r="E17" i="8"/>
  <c r="F16" i="8"/>
  <c r="E16" i="8"/>
  <c r="F15" i="8"/>
  <c r="E15" i="8"/>
  <c r="F14" i="8"/>
  <c r="E14" i="8"/>
  <c r="F13" i="8"/>
  <c r="E13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3" i="8"/>
  <c r="E3" i="8"/>
  <c r="G3" i="8" l="1"/>
  <c r="G5" i="8"/>
  <c r="G7" i="8"/>
  <c r="G9" i="8"/>
  <c r="G11" i="8"/>
  <c r="G13" i="8"/>
  <c r="G15" i="8"/>
  <c r="G17" i="8"/>
  <c r="H17" i="8" s="1"/>
  <c r="G19" i="8"/>
  <c r="G21" i="8"/>
  <c r="G79" i="8"/>
  <c r="G89" i="8"/>
  <c r="G99" i="8"/>
  <c r="G133" i="8"/>
  <c r="H33" i="8"/>
  <c r="H53" i="8"/>
  <c r="H57" i="8"/>
  <c r="H65" i="8"/>
  <c r="G46" i="8"/>
  <c r="H45" i="8" s="1"/>
  <c r="H21" i="8"/>
  <c r="H25" i="8"/>
  <c r="H29" i="8"/>
  <c r="H37" i="8"/>
  <c r="H41" i="8"/>
  <c r="H49" i="8"/>
  <c r="H61" i="8"/>
  <c r="H69" i="8"/>
  <c r="H74" i="8"/>
  <c r="H18" i="8"/>
  <c r="H22" i="8"/>
  <c r="H26" i="8"/>
  <c r="H30" i="8"/>
  <c r="H34" i="8"/>
  <c r="H38" i="8"/>
  <c r="H42" i="8"/>
  <c r="H50" i="8"/>
  <c r="H54" i="8"/>
  <c r="H58" i="8"/>
  <c r="H62" i="8"/>
  <c r="H66" i="8"/>
  <c r="H19" i="8"/>
  <c r="H23" i="8"/>
  <c r="H27" i="8"/>
  <c r="H31" i="8"/>
  <c r="H35" i="8"/>
  <c r="H39" i="8"/>
  <c r="H47" i="8"/>
  <c r="H51" i="8"/>
  <c r="H55" i="8"/>
  <c r="H59" i="8"/>
  <c r="H63" i="8"/>
  <c r="H67" i="8"/>
  <c r="H71" i="8"/>
  <c r="G4" i="8"/>
  <c r="G6" i="8"/>
  <c r="G8" i="8"/>
  <c r="G10" i="8"/>
  <c r="G12" i="8"/>
  <c r="G14" i="8"/>
  <c r="G16" i="8"/>
  <c r="H20" i="8"/>
  <c r="H24" i="8"/>
  <c r="H28" i="8"/>
  <c r="H32" i="8"/>
  <c r="H36" i="8"/>
  <c r="H40" i="8"/>
  <c r="H48" i="8"/>
  <c r="H52" i="8"/>
  <c r="H56" i="8"/>
  <c r="H60" i="8"/>
  <c r="H64" i="8"/>
  <c r="H68" i="8"/>
  <c r="H72" i="8"/>
  <c r="H73" i="8"/>
  <c r="G78" i="8"/>
  <c r="H76" i="8" s="1"/>
  <c r="G80" i="8"/>
  <c r="G82" i="8"/>
  <c r="G84" i="8"/>
  <c r="G86" i="8"/>
  <c r="G88" i="8"/>
  <c r="G90" i="8"/>
  <c r="G92" i="8"/>
  <c r="G94" i="8"/>
  <c r="G96" i="8"/>
  <c r="G98" i="8"/>
  <c r="G100" i="8"/>
  <c r="G102" i="8"/>
  <c r="G104" i="8"/>
  <c r="G106" i="8"/>
  <c r="G108" i="8"/>
  <c r="G110" i="8"/>
  <c r="G112" i="8"/>
  <c r="G114" i="8"/>
  <c r="G116" i="8"/>
  <c r="G118" i="8"/>
  <c r="G120" i="8"/>
  <c r="G122" i="8"/>
  <c r="G124" i="8"/>
  <c r="G126" i="8"/>
  <c r="G128" i="8"/>
  <c r="G130" i="8"/>
  <c r="G132" i="8"/>
  <c r="G134" i="8"/>
  <c r="G136" i="8"/>
  <c r="G138" i="8"/>
  <c r="G140" i="8"/>
  <c r="G142" i="8"/>
  <c r="G144" i="8"/>
  <c r="G146" i="8"/>
  <c r="G149" i="8"/>
  <c r="G151" i="8"/>
  <c r="G153" i="8"/>
  <c r="G155" i="8"/>
  <c r="G157" i="8"/>
  <c r="G159" i="8"/>
  <c r="H158" i="8" s="1"/>
  <c r="H133" i="8" l="1"/>
  <c r="H16" i="8"/>
  <c r="H125" i="8"/>
  <c r="H117" i="8"/>
  <c r="H101" i="8"/>
  <c r="H156" i="8"/>
  <c r="H87" i="8"/>
  <c r="H5" i="8"/>
  <c r="H43" i="8"/>
  <c r="H46" i="8"/>
  <c r="H155" i="8"/>
  <c r="H44" i="8"/>
  <c r="H13" i="8"/>
  <c r="H151" i="8"/>
  <c r="H144" i="8"/>
  <c r="H136" i="8"/>
  <c r="H128" i="8"/>
  <c r="H120" i="8"/>
  <c r="H112" i="8"/>
  <c r="H104" i="8"/>
  <c r="H96" i="8"/>
  <c r="H88" i="8"/>
  <c r="H80" i="8"/>
  <c r="H8" i="8"/>
  <c r="H148" i="8"/>
  <c r="H140" i="8"/>
  <c r="H132" i="8"/>
  <c r="H124" i="8"/>
  <c r="H116" i="8"/>
  <c r="H108" i="8"/>
  <c r="H100" i="8"/>
  <c r="H92" i="8"/>
  <c r="H84" i="8"/>
  <c r="H119" i="8"/>
  <c r="H79" i="8"/>
  <c r="H12" i="8"/>
  <c r="H4" i="8"/>
  <c r="H154" i="8"/>
  <c r="H153" i="8"/>
  <c r="H146" i="8"/>
  <c r="H138" i="8"/>
  <c r="H130" i="8"/>
  <c r="H122" i="8"/>
  <c r="H114" i="8"/>
  <c r="H106" i="8"/>
  <c r="H98" i="8"/>
  <c r="H90" i="8"/>
  <c r="H82" i="8"/>
  <c r="H131" i="8"/>
  <c r="H99" i="8"/>
  <c r="H81" i="8"/>
  <c r="H145" i="8"/>
  <c r="H113" i="8"/>
  <c r="H143" i="8"/>
  <c r="H111" i="8"/>
  <c r="H10" i="8"/>
  <c r="H15" i="8"/>
  <c r="H7" i="8"/>
  <c r="H139" i="8"/>
  <c r="H89" i="8"/>
  <c r="H9" i="8"/>
  <c r="H123" i="8"/>
  <c r="H91" i="8"/>
  <c r="H77" i="8"/>
  <c r="H137" i="8"/>
  <c r="H105" i="8"/>
  <c r="H135" i="8"/>
  <c r="H103" i="8"/>
  <c r="H83" i="8"/>
  <c r="H150" i="8"/>
  <c r="H107" i="8"/>
  <c r="H121" i="8"/>
  <c r="H152" i="8"/>
  <c r="H157" i="8"/>
  <c r="H149" i="8"/>
  <c r="H142" i="8"/>
  <c r="H134" i="8"/>
  <c r="H126" i="8"/>
  <c r="H118" i="8"/>
  <c r="H110" i="8"/>
  <c r="H102" i="8"/>
  <c r="H94" i="8"/>
  <c r="H86" i="8"/>
  <c r="H78" i="8"/>
  <c r="H147" i="8"/>
  <c r="H115" i="8"/>
  <c r="H85" i="8"/>
  <c r="H75" i="8"/>
  <c r="H129" i="8"/>
  <c r="H97" i="8"/>
  <c r="H93" i="8"/>
  <c r="H127" i="8"/>
  <c r="H95" i="8"/>
  <c r="H141" i="8"/>
  <c r="H109" i="8"/>
  <c r="H14" i="8"/>
  <c r="H6" i="8"/>
  <c r="H11" i="8"/>
  <c r="H3" i="8"/>
  <c r="B233" i="6" l="1"/>
  <c r="B232" i="6"/>
  <c r="B231" i="6"/>
  <c r="B230" i="6"/>
  <c r="B229" i="6"/>
  <c r="B228" i="6"/>
  <c r="B227" i="6"/>
  <c r="B226" i="6"/>
  <c r="B225" i="6"/>
  <c r="B224" i="6"/>
  <c r="B223" i="6"/>
  <c r="B222" i="6"/>
  <c r="B221" i="6"/>
  <c r="B220" i="6"/>
  <c r="B219" i="6"/>
  <c r="B218" i="6"/>
  <c r="B217" i="6"/>
  <c r="B216" i="6"/>
  <c r="B215" i="6"/>
  <c r="B214" i="6"/>
  <c r="B213" i="6"/>
  <c r="B212" i="6"/>
  <c r="B211" i="6"/>
  <c r="B210" i="6"/>
  <c r="B209" i="6"/>
  <c r="B208" i="6"/>
  <c r="B207" i="6"/>
  <c r="B206" i="6"/>
  <c r="B205" i="6"/>
  <c r="B204" i="6"/>
  <c r="B203" i="6"/>
  <c r="B202" i="6"/>
  <c r="B201" i="6"/>
  <c r="B200" i="6"/>
  <c r="B199" i="6"/>
  <c r="B198" i="6"/>
  <c r="B197" i="6"/>
  <c r="B196" i="6"/>
  <c r="B195" i="6"/>
  <c r="B194" i="6"/>
  <c r="B193" i="6"/>
  <c r="B192" i="6"/>
  <c r="B191" i="6"/>
  <c r="B190" i="6"/>
  <c r="B189" i="6"/>
  <c r="B188" i="6"/>
  <c r="B187" i="6"/>
  <c r="B186" i="6"/>
  <c r="B185" i="6"/>
  <c r="B184" i="6"/>
  <c r="B183" i="6"/>
  <c r="B182" i="6"/>
  <c r="B181" i="6"/>
  <c r="B180" i="6"/>
  <c r="B179" i="6"/>
  <c r="B178" i="6"/>
  <c r="B177" i="6"/>
  <c r="B176" i="6"/>
  <c r="B175" i="6"/>
  <c r="B174" i="6"/>
  <c r="B173" i="6"/>
  <c r="B172" i="6"/>
  <c r="B171" i="6"/>
  <c r="B170" i="6"/>
  <c r="B169" i="6"/>
  <c r="B168" i="6"/>
  <c r="B167" i="6"/>
  <c r="B166" i="6"/>
  <c r="B165" i="6"/>
  <c r="B164" i="6"/>
  <c r="B163" i="6"/>
  <c r="B162" i="6"/>
  <c r="B161" i="6"/>
  <c r="B160" i="6"/>
  <c r="B159" i="6"/>
  <c r="B158" i="6"/>
  <c r="B157" i="6"/>
  <c r="B156" i="6"/>
  <c r="B155" i="6"/>
  <c r="B154" i="6"/>
  <c r="B153" i="6"/>
  <c r="B152" i="6"/>
  <c r="B151" i="6"/>
  <c r="B150" i="6"/>
  <c r="B149" i="6"/>
  <c r="B148" i="6"/>
  <c r="B147" i="6"/>
  <c r="B146" i="6"/>
  <c r="B145" i="6"/>
  <c r="B144" i="6"/>
  <c r="B143" i="6"/>
  <c r="B142" i="6"/>
  <c r="B141" i="6"/>
  <c r="B140" i="6"/>
  <c r="B139" i="6"/>
  <c r="B138" i="6"/>
  <c r="B137" i="6"/>
  <c r="B136" i="6"/>
  <c r="B135" i="6"/>
  <c r="B134" i="6"/>
  <c r="B133" i="6"/>
  <c r="B132" i="6"/>
  <c r="B131" i="6"/>
  <c r="B130" i="6"/>
  <c r="B129" i="6"/>
  <c r="B128" i="6"/>
  <c r="B127" i="6"/>
  <c r="B126" i="6"/>
  <c r="B125" i="6"/>
  <c r="B124" i="6"/>
  <c r="B123" i="6"/>
  <c r="B122" i="6"/>
  <c r="B121" i="6"/>
  <c r="B120" i="6"/>
  <c r="B119" i="6"/>
  <c r="B118" i="6"/>
  <c r="B117" i="6"/>
  <c r="B116" i="6"/>
  <c r="B115" i="6"/>
  <c r="B114" i="6"/>
  <c r="B113" i="6"/>
  <c r="B112" i="6"/>
  <c r="B111" i="6"/>
  <c r="B110" i="6"/>
  <c r="B109" i="6"/>
  <c r="B108" i="6"/>
  <c r="B107" i="6"/>
  <c r="B106" i="6"/>
  <c r="B105" i="6"/>
  <c r="B104" i="6"/>
  <c r="B103" i="6"/>
  <c r="B102" i="6"/>
  <c r="B101" i="6"/>
  <c r="B100" i="6"/>
  <c r="B99" i="6"/>
  <c r="B98" i="6"/>
  <c r="B97" i="6"/>
  <c r="B96" i="6"/>
  <c r="B95" i="6"/>
  <c r="B94" i="6"/>
  <c r="B93" i="6"/>
  <c r="B92" i="6"/>
  <c r="B91" i="6"/>
  <c r="B90" i="6"/>
  <c r="B89" i="6"/>
  <c r="B88" i="6"/>
  <c r="B87" i="6"/>
  <c r="B86" i="6"/>
  <c r="B85" i="6"/>
  <c r="B84" i="6"/>
  <c r="B83" i="6"/>
  <c r="B82" i="6"/>
  <c r="B81" i="6"/>
  <c r="B80" i="6"/>
  <c r="B79" i="6"/>
  <c r="B78" i="6"/>
  <c r="B77" i="6"/>
  <c r="B76" i="6"/>
  <c r="B75" i="6"/>
  <c r="B74" i="6"/>
  <c r="B73" i="6"/>
  <c r="B72" i="6"/>
  <c r="B71" i="6"/>
  <c r="B70" i="6"/>
  <c r="B69" i="6"/>
  <c r="B68" i="6"/>
  <c r="B67" i="6"/>
  <c r="B66" i="6"/>
  <c r="B65" i="6"/>
  <c r="B64" i="6"/>
  <c r="B63" i="6"/>
  <c r="B62" i="6"/>
  <c r="B61" i="6"/>
  <c r="B60" i="6"/>
  <c r="B59" i="6"/>
  <c r="B58" i="6"/>
  <c r="B57" i="6"/>
  <c r="B56" i="6"/>
  <c r="B55" i="6"/>
  <c r="B54" i="6"/>
  <c r="B53" i="6"/>
  <c r="B52" i="6"/>
  <c r="B51" i="6"/>
  <c r="B50" i="6"/>
  <c r="B49" i="6"/>
  <c r="B48" i="6"/>
  <c r="B47" i="6"/>
  <c r="B46" i="6"/>
  <c r="B45" i="6"/>
  <c r="B44" i="6"/>
  <c r="B43" i="6"/>
  <c r="B42" i="6"/>
  <c r="B41" i="6"/>
  <c r="B40" i="6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AJ44" i="2" l="1"/>
  <c r="AJ43" i="2"/>
  <c r="AJ42" i="2"/>
  <c r="AJ41" i="2"/>
  <c r="AJ40" i="2"/>
  <c r="AJ39" i="2"/>
  <c r="AJ38" i="2"/>
  <c r="AJ37" i="2"/>
  <c r="AJ36" i="2"/>
  <c r="AJ35" i="2"/>
  <c r="AJ34" i="2"/>
  <c r="AJ33" i="2"/>
  <c r="AJ32" i="2"/>
  <c r="AJ31" i="2"/>
  <c r="AJ30" i="2"/>
  <c r="AJ29" i="2"/>
  <c r="AJ28" i="2"/>
  <c r="AJ27" i="2"/>
  <c r="AJ26" i="2"/>
  <c r="AJ25" i="2"/>
  <c r="AJ24" i="2"/>
  <c r="AJ23" i="2"/>
  <c r="AJ22" i="2"/>
  <c r="AJ21" i="2"/>
  <c r="AJ20" i="2"/>
  <c r="AJ19" i="2"/>
  <c r="AJ18" i="2"/>
  <c r="AJ17" i="2"/>
  <c r="AJ16" i="2"/>
  <c r="AJ15" i="2"/>
  <c r="AJ14" i="2"/>
  <c r="AJ13" i="2"/>
  <c r="AJ12" i="2"/>
  <c r="AJ11" i="2"/>
  <c r="AJ10" i="2"/>
  <c r="AJ9" i="2"/>
  <c r="AJ8" i="2"/>
  <c r="AJ7" i="2"/>
  <c r="AJ6" i="2"/>
  <c r="AJ5" i="2"/>
  <c r="AJ4" i="2"/>
  <c r="AJ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45" i="2"/>
  <c r="Z44" i="2"/>
  <c r="Z43" i="2"/>
  <c r="Z42" i="2"/>
  <c r="Z41" i="2"/>
  <c r="Z40" i="2"/>
  <c r="Z39" i="2"/>
  <c r="Z38" i="2"/>
  <c r="Z37" i="2"/>
  <c r="Z36" i="2"/>
  <c r="Z35" i="2"/>
  <c r="Z34" i="2"/>
  <c r="Z33" i="2"/>
  <c r="Z32" i="2"/>
  <c r="Z31" i="2"/>
  <c r="Z30" i="2"/>
  <c r="Z29" i="2"/>
  <c r="Z28" i="2"/>
  <c r="Z27" i="2"/>
  <c r="Z26" i="2"/>
  <c r="Z25" i="2"/>
  <c r="Z24" i="2"/>
  <c r="Z23" i="2"/>
  <c r="Z22" i="2"/>
  <c r="Z21" i="2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Z45" i="2"/>
  <c r="AI46" i="2" l="1"/>
  <c r="AI45" i="2"/>
  <c r="AI44" i="2"/>
  <c r="AI43" i="2"/>
  <c r="AI42" i="2"/>
  <c r="AI41" i="2"/>
  <c r="AI40" i="2"/>
  <c r="AI39" i="2"/>
  <c r="AI38" i="2"/>
  <c r="AI37" i="2"/>
  <c r="AD38" i="2"/>
  <c r="Y38" i="2"/>
  <c r="AD46" i="2"/>
  <c r="AD45" i="2"/>
  <c r="AD44" i="2"/>
  <c r="AD43" i="2"/>
  <c r="AD42" i="2"/>
  <c r="AD41" i="2"/>
  <c r="AD40" i="2"/>
  <c r="AD39" i="2"/>
  <c r="AD37" i="2"/>
  <c r="Y46" i="2"/>
  <c r="Y45" i="2"/>
  <c r="Y44" i="2"/>
  <c r="Y43" i="2"/>
  <c r="Y42" i="2"/>
  <c r="Y41" i="2"/>
  <c r="Y40" i="2"/>
  <c r="Y39" i="2"/>
  <c r="Y37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B47" i="2" l="1"/>
  <c r="AB46" i="2"/>
  <c r="AB45" i="2"/>
  <c r="AB44" i="2"/>
  <c r="AB43" i="2"/>
  <c r="AB42" i="2"/>
  <c r="X42" i="2" l="1"/>
  <c r="X41" i="2"/>
  <c r="X40" i="2"/>
  <c r="X39" i="2"/>
  <c r="X36" i="2"/>
  <c r="X33" i="2"/>
  <c r="X43" i="2"/>
  <c r="X44" i="2"/>
  <c r="X47" i="2"/>
  <c r="AH47" i="2"/>
  <c r="AC47" i="2"/>
  <c r="X45" i="2" l="1"/>
  <c r="X34" i="2"/>
  <c r="X35" i="2" s="1"/>
  <c r="X37" i="2"/>
  <c r="X38" i="2" s="1"/>
  <c r="X46" i="2"/>
  <c r="AG47" i="2"/>
  <c r="AG46" i="2"/>
  <c r="AG45" i="2"/>
  <c r="AG44" i="2"/>
  <c r="AG43" i="2"/>
  <c r="AG42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C46" i="2" l="1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A13" i="2"/>
  <c r="AA12" i="2"/>
  <c r="AA11" i="2"/>
  <c r="AA10" i="2"/>
  <c r="AA9" i="2"/>
  <c r="AA8" i="2"/>
  <c r="AA7" i="2"/>
  <c r="AA6" i="2"/>
  <c r="AA5" i="2"/>
  <c r="AA4" i="2"/>
  <c r="W47" i="2"/>
  <c r="W46" i="2"/>
  <c r="W45" i="2"/>
  <c r="W44" i="2"/>
  <c r="W43" i="2"/>
  <c r="W42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31" i="2"/>
  <c r="V30" i="2"/>
  <c r="V29" i="2"/>
  <c r="V28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V7" i="2"/>
  <c r="V6" i="2"/>
  <c r="V5" i="2"/>
  <c r="V4" i="2"/>
  <c r="D9" i="1" l="1"/>
  <c r="D14" i="1"/>
  <c r="D18" i="1"/>
  <c r="D16" i="1"/>
  <c r="D19" i="1"/>
  <c r="D8" i="1"/>
  <c r="D11" i="1"/>
  <c r="D2" i="1"/>
  <c r="D7" i="1"/>
  <c r="D5" i="1"/>
  <c r="D29" i="1"/>
  <c r="D26" i="1"/>
  <c r="D30" i="1"/>
  <c r="D21" i="1"/>
  <c r="D31" i="1"/>
  <c r="D24" i="1"/>
  <c r="D23" i="1"/>
  <c r="D20" i="1"/>
  <c r="D10" i="1"/>
  <c r="D27" i="1"/>
  <c r="D17" i="1"/>
  <c r="D13" i="1"/>
  <c r="D22" i="1"/>
  <c r="D6" i="1"/>
  <c r="D25" i="1"/>
  <c r="D12" i="1"/>
  <c r="D3" i="1"/>
  <c r="D28" i="1"/>
  <c r="D15" i="1"/>
  <c r="D4" i="1"/>
</calcChain>
</file>

<file path=xl/comments1.xml><?xml version="1.0" encoding="utf-8"?>
<comments xmlns="http://schemas.openxmlformats.org/spreadsheetml/2006/main">
  <authors>
    <author>Martin Seneca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Martin Seneca:</t>
        </r>
        <r>
          <rPr>
            <sz val="9"/>
            <color indexed="81"/>
            <rFont val="Tahoma"/>
            <charset val="1"/>
          </rPr>
          <t xml:space="preserve">
Source: stats.oecd.org</t>
        </r>
      </text>
    </comment>
  </commentList>
</comments>
</file>

<file path=xl/comments2.xml><?xml version="1.0" encoding="utf-8"?>
<comments xmlns="http://schemas.openxmlformats.org/spreadsheetml/2006/main">
  <authors>
    <author>Seneca, Martin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Seneca, Martin:</t>
        </r>
        <r>
          <rPr>
            <sz val="9"/>
            <color indexed="81"/>
            <rFont val="Tahoma"/>
            <family val="2"/>
          </rPr>
          <t xml:space="preserve">
Nominal data in home currency from stats.OECD.org</t>
        </r>
      </text>
    </comment>
    <comment ref="B3" authorId="0" shapeId="0">
      <text>
        <r>
          <rPr>
            <b/>
            <sz val="9"/>
            <color indexed="81"/>
            <rFont val="Tahoma"/>
            <charset val="1"/>
          </rPr>
          <t>Seneca, Martin:</t>
        </r>
        <r>
          <rPr>
            <sz val="9"/>
            <color indexed="81"/>
            <rFont val="Tahoma"/>
            <charset val="1"/>
          </rPr>
          <t xml:space="preserve">
From I/0 tables from Australian Bureau of Statistics</t>
        </r>
      </text>
    </comment>
    <comment ref="G3" authorId="0" shapeId="0">
      <text>
        <r>
          <rPr>
            <b/>
            <sz val="9"/>
            <color indexed="81"/>
            <rFont val="Tahoma"/>
            <charset val="1"/>
          </rPr>
          <t>Seneca, Martin:</t>
        </r>
        <r>
          <rPr>
            <sz val="9"/>
            <color indexed="81"/>
            <rFont val="Tahoma"/>
            <charset val="1"/>
          </rPr>
          <t xml:space="preserve">
From Statistics Canada</t>
        </r>
      </text>
    </comment>
    <comment ref="K3" authorId="0" shapeId="0">
      <text>
        <r>
          <rPr>
            <b/>
            <sz val="9"/>
            <color indexed="81"/>
            <rFont val="Tahoma"/>
            <charset val="1"/>
          </rPr>
          <t>Seneca, Martin:</t>
        </r>
        <r>
          <rPr>
            <sz val="9"/>
            <color indexed="81"/>
            <rFont val="Tahoma"/>
            <charset val="1"/>
          </rPr>
          <t xml:space="preserve">
From Banco de Chile</t>
        </r>
      </text>
    </comment>
  </commentList>
</comments>
</file>

<file path=xl/comments3.xml><?xml version="1.0" encoding="utf-8"?>
<comments xmlns="http://schemas.openxmlformats.org/spreadsheetml/2006/main">
  <authors>
    <author>Seneca, Martin</author>
  </authors>
  <commentList>
    <comment ref="B2" authorId="0" shapeId="0">
      <text>
        <r>
          <rPr>
            <b/>
            <sz val="9"/>
            <color indexed="81"/>
            <rFont val="Tahoma"/>
            <charset val="1"/>
          </rPr>
          <t>Seneca, Martin:</t>
        </r>
        <r>
          <rPr>
            <sz val="9"/>
            <color indexed="81"/>
            <rFont val="Tahoma"/>
            <charset val="1"/>
          </rPr>
          <t xml:space="preserve">
Source: Statistics Norway
</t>
        </r>
      </text>
    </comment>
    <comment ref="C2" authorId="0" shapeId="0">
      <text>
        <r>
          <rPr>
            <b/>
            <sz val="9"/>
            <color indexed="81"/>
            <rFont val="Tahoma"/>
            <charset val="1"/>
          </rPr>
          <t>Seneca, Martin: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charset val="1"/>
          </rPr>
          <t>Seneca, Martin:</t>
        </r>
        <r>
          <rPr>
            <sz val="9"/>
            <color indexed="81"/>
            <rFont val="Tahoma"/>
            <charset val="1"/>
          </rPr>
          <t xml:space="preserve">
Source: Australian Bureau of Statistics
</t>
        </r>
      </text>
    </comment>
    <comment ref="E2" authorId="0" shapeId="0">
      <text>
        <r>
          <rPr>
            <b/>
            <sz val="9"/>
            <color indexed="81"/>
            <rFont val="Tahoma"/>
            <charset val="1"/>
          </rPr>
          <t>Seneca, Martin:</t>
        </r>
        <r>
          <rPr>
            <sz val="9"/>
            <color indexed="81"/>
            <rFont val="Tahoma"/>
            <charset val="1"/>
          </rPr>
          <t xml:space="preserve">
Source: Statistics Mexico
</t>
        </r>
      </text>
    </comment>
    <comment ref="F2" authorId="0" shapeId="0">
      <text>
        <r>
          <rPr>
            <b/>
            <sz val="9"/>
            <color indexed="81"/>
            <rFont val="Tahoma"/>
            <charset val="1"/>
          </rPr>
          <t>Seneca, Martin:</t>
        </r>
        <r>
          <rPr>
            <sz val="9"/>
            <color indexed="81"/>
            <rFont val="Tahoma"/>
            <charset val="1"/>
          </rPr>
          <t xml:space="preserve">
Source: Statistics Canaca</t>
        </r>
      </text>
    </comment>
  </commentList>
</comments>
</file>

<file path=xl/comments4.xml><?xml version="1.0" encoding="utf-8"?>
<comments xmlns="http://schemas.openxmlformats.org/spreadsheetml/2006/main">
  <authors>
    <author>Martin Seneca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Martin Seneca:</t>
        </r>
        <r>
          <rPr>
            <sz val="9"/>
            <color indexed="81"/>
            <rFont val="Tahoma"/>
            <charset val="1"/>
          </rPr>
          <t xml:space="preserve">
Source: stats.oecd.org</t>
        </r>
      </text>
    </comment>
  </commentList>
</comments>
</file>

<file path=xl/comments5.xml><?xml version="1.0" encoding="utf-8"?>
<comments xmlns="http://schemas.openxmlformats.org/spreadsheetml/2006/main">
  <authors>
    <author>Seneca, Martin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Seneca, Martin:</t>
        </r>
        <r>
          <rPr>
            <sz val="9"/>
            <color indexed="81"/>
            <rFont val="Tahoma"/>
            <charset val="1"/>
          </rPr>
          <t xml:space="preserve">
Source: stats.oecd.org
</t>
        </r>
      </text>
    </comment>
  </commentList>
</comments>
</file>

<file path=xl/comments6.xml><?xml version="1.0" encoding="utf-8"?>
<comments xmlns="http://schemas.openxmlformats.org/spreadsheetml/2006/main">
  <authors>
    <author>Martin Seneca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Martin Seneca:</t>
        </r>
        <r>
          <rPr>
            <sz val="9"/>
            <color indexed="81"/>
            <rFont val="Tahoma"/>
            <charset val="1"/>
          </rPr>
          <t xml:space="preserve">
Source: stats.oecd.org</t>
        </r>
      </text>
    </comment>
  </commentList>
</comments>
</file>

<file path=xl/comments7.xml><?xml version="1.0" encoding="utf-8"?>
<comments xmlns="http://schemas.openxmlformats.org/spreadsheetml/2006/main">
  <authors>
    <author>Martin Seneca</author>
  </authors>
  <commentList>
    <comment ref="A1" authorId="0" shapeId="0">
      <text>
        <r>
          <rPr>
            <b/>
            <sz val="9"/>
            <color indexed="81"/>
            <rFont val="Tahoma"/>
            <charset val="1"/>
          </rPr>
          <t>Martin Seneca:</t>
        </r>
        <r>
          <rPr>
            <sz val="9"/>
            <color indexed="81"/>
            <rFont val="Tahoma"/>
            <charset val="1"/>
          </rPr>
          <t xml:space="preserve">
Source: Statistics Norway
</t>
        </r>
      </text>
    </comment>
  </commentList>
</comments>
</file>

<file path=xl/sharedStrings.xml><?xml version="1.0" encoding="utf-8"?>
<sst xmlns="http://schemas.openxmlformats.org/spreadsheetml/2006/main" count="110" uniqueCount="65">
  <si>
    <t>JPN</t>
  </si>
  <si>
    <t>KOR</t>
  </si>
  <si>
    <t>CHL</t>
  </si>
  <si>
    <t>BEL</t>
  </si>
  <si>
    <t>AUT</t>
  </si>
  <si>
    <t>CZE</t>
  </si>
  <si>
    <t>USA</t>
  </si>
  <si>
    <t>FRA</t>
  </si>
  <si>
    <t>DEU</t>
  </si>
  <si>
    <t>ITA</t>
  </si>
  <si>
    <t>NLD</t>
  </si>
  <si>
    <t>SVN</t>
  </si>
  <si>
    <t>HUN</t>
  </si>
  <si>
    <t>LUX</t>
  </si>
  <si>
    <t>DNK</t>
  </si>
  <si>
    <t>EST</t>
  </si>
  <si>
    <t>GRC</t>
  </si>
  <si>
    <t>SWE</t>
  </si>
  <si>
    <t>SVK</t>
  </si>
  <si>
    <t>POL</t>
  </si>
  <si>
    <t>ESP</t>
  </si>
  <si>
    <t>FIN</t>
  </si>
  <si>
    <t>NOR</t>
  </si>
  <si>
    <t>ISL</t>
  </si>
  <si>
    <t>IRL</t>
  </si>
  <si>
    <t>AUS</t>
  </si>
  <si>
    <t>MEX</t>
  </si>
  <si>
    <t>GBR</t>
  </si>
  <si>
    <t>NZL</t>
  </si>
  <si>
    <t>PRT</t>
  </si>
  <si>
    <t>TOT2011</t>
  </si>
  <si>
    <t>MQ2011</t>
  </si>
  <si>
    <t>Share2011</t>
  </si>
  <si>
    <t>Australia</t>
  </si>
  <si>
    <t>Canada</t>
  </si>
  <si>
    <t>Chile</t>
  </si>
  <si>
    <t>Norway</t>
  </si>
  <si>
    <t>YEAR</t>
  </si>
  <si>
    <t>MATERIALS SHARES</t>
  </si>
  <si>
    <t xml:space="preserve">CAN </t>
  </si>
  <si>
    <t>Gross value added</t>
  </si>
  <si>
    <t>Intermediate consumption</t>
  </si>
  <si>
    <t>Mining and quarrying</t>
  </si>
  <si>
    <t>Total activity</t>
  </si>
  <si>
    <t>Gross fixed capital formation</t>
  </si>
  <si>
    <t>Mexico</t>
  </si>
  <si>
    <t>INVESTMENT SHARES</t>
  </si>
  <si>
    <t>GROSS VALUE ADDED SHARES</t>
  </si>
  <si>
    <t>Export shares (M&amp;Q exports as share of total exports)</t>
  </si>
  <si>
    <t>CAN</t>
  </si>
  <si>
    <t>QUARTER</t>
  </si>
  <si>
    <t>BRENT</t>
  </si>
  <si>
    <t>US CPI</t>
  </si>
  <si>
    <t>REAL BRENT</t>
  </si>
  <si>
    <t>US CPI (2017Q4=100)</t>
  </si>
  <si>
    <t>IOIL</t>
  </si>
  <si>
    <t>Gross fixed capital formation. Current prices (NOK million). Oil and gas extraction including services</t>
  </si>
  <si>
    <t>M</t>
  </si>
  <si>
    <t>Intermediate consumption. Current prices (NOK million); Oil and gas extraction including services</t>
  </si>
  <si>
    <t>ASSETS</t>
  </si>
  <si>
    <t>Fixed assets. Current prices (NOK million), Oil and gas extraction including services. (interpolation from yearly data)</t>
  </si>
  <si>
    <t>IOIL SHARE</t>
  </si>
  <si>
    <t>MSHARE</t>
  </si>
  <si>
    <t>SUM SHARE</t>
  </si>
  <si>
    <t>AVERAGE SUM 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</si>
</sst>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###\ ###\ ##0"/>
    <numFmt numFmtId="166" formatCode="0.0"/>
    <numFmt numFmtId="167" formatCode="mmm\-yyyy"/>
  </numFmts>
  <fonts count="1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</font>
    <font>
      <b/>
      <sz val="8"/>
      <color theme="1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</font>
    <font>
      <u/>
      <sz val="10"/>
      <color indexed="12"/>
      <name val="Arial"/>
    </font>
    <font>
      <b/>
      <sz val="10"/>
      <name val="MS Sans Serif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/>
    <xf numFmtId="165" fontId="5" fillId="3" borderId="0">
      <alignment horizontal="right" vertical="top"/>
    </xf>
    <xf numFmtId="165" fontId="5" fillId="3" borderId="0">
      <alignment horizontal="right" vertical="top"/>
    </xf>
    <xf numFmtId="0" fontId="10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165" fontId="3" fillId="3" borderId="0">
      <alignment horizontal="right" vertical="top"/>
    </xf>
    <xf numFmtId="0" fontId="3" fillId="0" borderId="0"/>
  </cellStyleXfs>
  <cellXfs count="29">
    <xf numFmtId="0" fontId="0" fillId="0" borderId="0" xfId="0"/>
    <xf numFmtId="164" fontId="0" fillId="0" borderId="0" xfId="0" applyNumberFormat="1"/>
    <xf numFmtId="0" fontId="0" fillId="0" borderId="1" xfId="0" applyBorder="1"/>
    <xf numFmtId="0" fontId="0" fillId="0" borderId="0" xfId="0" applyBorder="1"/>
    <xf numFmtId="0" fontId="0" fillId="0" borderId="2" xfId="0" applyBorder="1"/>
    <xf numFmtId="165" fontId="4" fillId="0" borderId="0" xfId="0" applyNumberFormat="1" applyFont="1" applyAlignment="1">
      <alignment horizontal="right"/>
    </xf>
    <xf numFmtId="165" fontId="0" fillId="0" borderId="0" xfId="0" applyNumberFormat="1"/>
    <xf numFmtId="165" fontId="4" fillId="0" borderId="0" xfId="0" applyNumberFormat="1" applyFont="1" applyAlignment="1">
      <alignment horizontal="right"/>
    </xf>
    <xf numFmtId="0" fontId="0" fillId="0" borderId="0" xfId="0"/>
    <xf numFmtId="1" fontId="8" fillId="0" borderId="0" xfId="0" applyNumberFormat="1" applyFont="1" applyAlignment="1" applyProtection="1">
      <alignment horizontal="right"/>
      <protection locked="0"/>
    </xf>
    <xf numFmtId="1" fontId="11" fillId="0" borderId="0" xfId="0" applyNumberFormat="1" applyFont="1" applyAlignment="1" applyProtection="1">
      <alignment horizontal="right"/>
      <protection locked="0"/>
    </xf>
    <xf numFmtId="0" fontId="0" fillId="2" borderId="0" xfId="0" applyFill="1" applyBorder="1"/>
    <xf numFmtId="0" fontId="0" fillId="4" borderId="0" xfId="0" applyFill="1"/>
    <xf numFmtId="165" fontId="0" fillId="0" borderId="1" xfId="0" applyNumberFormat="1" applyBorder="1"/>
    <xf numFmtId="0" fontId="0" fillId="0" borderId="0" xfId="0" applyFill="1" applyBorder="1"/>
    <xf numFmtId="0" fontId="0" fillId="0" borderId="2" xfId="0" applyFill="1" applyBorder="1"/>
    <xf numFmtId="0" fontId="0" fillId="2" borderId="0" xfId="0" applyFill="1"/>
    <xf numFmtId="0" fontId="0" fillId="4" borderId="2" xfId="0" applyFill="1" applyBorder="1"/>
    <xf numFmtId="166" fontId="5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left"/>
    </xf>
    <xf numFmtId="0" fontId="14" fillId="0" borderId="0" xfId="0" applyFont="1" applyFill="1" applyProtection="1"/>
    <xf numFmtId="0" fontId="0" fillId="0" borderId="0" xfId="0" applyFill="1" applyProtection="1"/>
    <xf numFmtId="14" fontId="0" fillId="0" borderId="0" xfId="0" applyNumberFormat="1"/>
    <xf numFmtId="0" fontId="0" fillId="0" borderId="0" xfId="0" applyAlignment="1"/>
    <xf numFmtId="0" fontId="0" fillId="0" borderId="1" xfId="0" applyBorder="1" applyAlignment="1"/>
    <xf numFmtId="0" fontId="0" fillId="0" borderId="0" xfId="0" applyBorder="1" applyAlignment="1"/>
    <xf numFmtId="0" fontId="0" fillId="0" borderId="0" xfId="0" applyAlignment="1">
      <alignment horizontal="right"/>
    </xf>
    <xf numFmtId="1" fontId="0" fillId="0" borderId="0" xfId="0" applyNumberFormat="1" applyFill="1" applyProtection="1"/>
    <xf numFmtId="0" fontId="15" fillId="0" borderId="0" xfId="2" applyFont="1" applyFill="1" applyProtection="1"/>
  </cellXfs>
  <cellStyles count="9">
    <cellStyle name="Hyperlink 2" xfId="1"/>
    <cellStyle name="Hyperlink 3" xfId="6"/>
    <cellStyle name="Hyperlink 4" xfId="5"/>
    <cellStyle name="Normal" xfId="0" builtinId="0"/>
    <cellStyle name="Normal 2" xfId="2"/>
    <cellStyle name="Normal 3" xfId="3"/>
    <cellStyle name="Normal 3 2" xfId="4"/>
    <cellStyle name="Normal 4" xfId="7"/>
    <cellStyle name="Normal 5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ainlandOilSuppl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1"/>
      <sheetName val="Sheet1"/>
      <sheetName val="Update"/>
      <sheetName val="Sheet2"/>
    </sheetNames>
    <sheetDataSet>
      <sheetData sheetId="0"/>
      <sheetData sheetId="1"/>
      <sheetData sheetId="2"/>
      <sheetData sheetId="3">
        <row r="2">
          <cell r="Q2" t="str">
            <v>UPDATE</v>
          </cell>
          <cell r="R2" t="str">
            <v>DATA_NW</v>
          </cell>
          <cell r="T2" t="str">
            <v>UPDATE</v>
          </cell>
          <cell r="U2" t="str">
            <v>DATA_NW</v>
          </cell>
        </row>
        <row r="3">
          <cell r="Q3">
            <v>6.0620123176059561E-2</v>
          </cell>
          <cell r="R3">
            <v>6.0461015241214257E-2</v>
          </cell>
          <cell r="T3">
            <v>5.9060290513761153E-2</v>
          </cell>
          <cell r="U3">
            <v>5.7519116839176876E-2</v>
          </cell>
        </row>
        <row r="4">
          <cell r="Q4">
            <v>5.3412691286445435E-2</v>
          </cell>
          <cell r="R4">
            <v>5.4567144268140945E-2</v>
          </cell>
          <cell r="T4">
            <v>5.9928037423878186E-2</v>
          </cell>
          <cell r="U4">
            <v>5.8564966871458166E-2</v>
          </cell>
        </row>
        <row r="5">
          <cell r="Q5">
            <v>5.7393086741824278E-2</v>
          </cell>
          <cell r="R5">
            <v>5.5604211310910277E-2</v>
          </cell>
          <cell r="T5">
            <v>6.5675752218745762E-2</v>
          </cell>
          <cell r="U5">
            <v>6.4101444701755661E-2</v>
          </cell>
        </row>
        <row r="6">
          <cell r="Q6">
            <v>6.4815260850715345E-2</v>
          </cell>
          <cell r="R6">
            <v>5.9444096536442025E-2</v>
          </cell>
          <cell r="T6">
            <v>6.9807559104149458E-2</v>
          </cell>
          <cell r="U6">
            <v>6.882380917554376E-2</v>
          </cell>
        </row>
        <row r="7">
          <cell r="Q7">
            <v>6.4091110816527672E-2</v>
          </cell>
          <cell r="R7">
            <v>6.4644415370339423E-2</v>
          </cell>
          <cell r="T7">
            <v>7.3941238018010488E-2</v>
          </cell>
          <cell r="U7">
            <v>7.4254312958244639E-2</v>
          </cell>
        </row>
        <row r="8">
          <cell r="Q8">
            <v>7.6403550465915751E-2</v>
          </cell>
          <cell r="R8">
            <v>7.671305558933092E-2</v>
          </cell>
          <cell r="T8">
            <v>7.436076204537502E-2</v>
          </cell>
          <cell r="U8">
            <v>7.4683338965971874E-2</v>
          </cell>
        </row>
        <row r="9">
          <cell r="Q9">
            <v>7.3920314283439065E-2</v>
          </cell>
          <cell r="R9">
            <v>7.4493669206062693E-2</v>
          </cell>
          <cell r="T9">
            <v>7.1734987348711837E-2</v>
          </cell>
          <cell r="U9">
            <v>7.2118822217693307E-2</v>
          </cell>
        </row>
        <row r="10">
          <cell r="Q10">
            <v>8.1349976506159466E-2</v>
          </cell>
          <cell r="R10">
            <v>8.1166111667245494E-2</v>
          </cell>
          <cell r="T10">
            <v>6.8895894475717895E-2</v>
          </cell>
          <cell r="U10">
            <v>6.9271117812517685E-2</v>
          </cell>
        </row>
        <row r="11">
          <cell r="Q11">
            <v>6.5769206925985799E-2</v>
          </cell>
          <cell r="R11">
            <v>6.636051940124843E-2</v>
          </cell>
          <cell r="T11">
            <v>6.5167793247230738E-2</v>
          </cell>
          <cell r="U11">
            <v>6.5712280490080766E-2</v>
          </cell>
        </row>
        <row r="12">
          <cell r="Q12">
            <v>6.5900451679263006E-2</v>
          </cell>
          <cell r="R12">
            <v>6.6454988596216624E-2</v>
          </cell>
          <cell r="T12">
            <v>6.3787948323563493E-2</v>
          </cell>
          <cell r="U12">
            <v>6.4247770191981954E-2</v>
          </cell>
        </row>
        <row r="13">
          <cell r="Q13">
            <v>6.2563942791463351E-2</v>
          </cell>
          <cell r="R13">
            <v>6.3102851585360206E-2</v>
          </cell>
          <cell r="T13">
            <v>6.0698782947565803E-2</v>
          </cell>
          <cell r="U13">
            <v>6.1068773520499359E-2</v>
          </cell>
        </row>
        <row r="14">
          <cell r="Q14">
            <v>6.6437571592210767E-2</v>
          </cell>
          <cell r="R14">
            <v>6.6930762377497774E-2</v>
          </cell>
          <cell r="T14">
            <v>6.0593435320549296E-2</v>
          </cell>
          <cell r="U14">
            <v>6.1111045456228655E-2</v>
          </cell>
        </row>
        <row r="15">
          <cell r="Q15">
            <v>6.0249827231316833E-2</v>
          </cell>
          <cell r="R15">
            <v>6.050247820885319E-2</v>
          </cell>
          <cell r="T15">
            <v>5.921462645287711E-2</v>
          </cell>
          <cell r="U15">
            <v>5.9670990568871013E-2</v>
          </cell>
        </row>
        <row r="16">
          <cell r="Q16">
            <v>5.3543790175272249E-2</v>
          </cell>
          <cell r="R16">
            <v>5.3739001910286265E-2</v>
          </cell>
          <cell r="T16">
            <v>6.2312624133936019E-2</v>
          </cell>
          <cell r="U16">
            <v>6.1788396968019528E-2</v>
          </cell>
        </row>
        <row r="17">
          <cell r="Q17">
            <v>6.2142552283397351E-2</v>
          </cell>
          <cell r="R17">
            <v>6.3271939328277363E-2</v>
          </cell>
          <cell r="T17">
            <v>6.568328675960948E-2</v>
          </cell>
          <cell r="U17">
            <v>6.4608561744685239E-2</v>
          </cell>
        </row>
        <row r="18">
          <cell r="Q18">
            <v>6.0922336121522008E-2</v>
          </cell>
          <cell r="R18">
            <v>6.117054282806722E-2</v>
          </cell>
          <cell r="T18">
            <v>6.5398854779037688E-2</v>
          </cell>
          <cell r="U18">
            <v>6.3472860460549549E-2</v>
          </cell>
        </row>
        <row r="19">
          <cell r="Q19">
            <v>7.2641817955552468E-2</v>
          </cell>
          <cell r="R19">
            <v>6.8972103805447271E-2</v>
          </cell>
          <cell r="T19">
            <v>6.5366205178361322E-2</v>
          </cell>
          <cell r="U19">
            <v>6.2763979582670382E-2</v>
          </cell>
        </row>
        <row r="20">
          <cell r="Q20">
            <v>6.7026440677966093E-2</v>
          </cell>
          <cell r="R20">
            <v>6.5019661016949143E-2</v>
          </cell>
          <cell r="T20">
            <v>6.4781603397641108E-2</v>
          </cell>
          <cell r="U20">
            <v>6.694253402686913E-2</v>
          </cell>
        </row>
        <row r="21">
          <cell r="Q21">
            <v>6.1004824361110196E-2</v>
          </cell>
          <cell r="R21">
            <v>5.8729134191734547E-2</v>
          </cell>
          <cell r="T21">
            <v>6.6379350670506876E-2</v>
          </cell>
          <cell r="U21">
            <v>7.2729690629874735E-2</v>
          </cell>
        </row>
        <row r="22">
          <cell r="Q22">
            <v>6.0791737718816539E-2</v>
          </cell>
          <cell r="R22">
            <v>5.8335019316550572E-2</v>
          </cell>
          <cell r="T22">
            <v>6.6817076658789082E-2</v>
          </cell>
          <cell r="U22">
            <v>7.5545616983741432E-2</v>
          </cell>
        </row>
        <row r="23">
          <cell r="Q23">
            <v>7.0303410832671609E-2</v>
          </cell>
          <cell r="R23">
            <v>8.568632158224225E-2</v>
          </cell>
          <cell r="T23">
            <v>7.051839274420188E-2</v>
          </cell>
          <cell r="U23">
            <v>8.3066740784023332E-2</v>
          </cell>
        </row>
        <row r="24">
          <cell r="Q24">
            <v>7.3417429769429193E-2</v>
          </cell>
          <cell r="R24">
            <v>8.8168287428971592E-2</v>
          </cell>
          <cell r="T24">
            <v>6.551480314127725E-2</v>
          </cell>
          <cell r="U24">
            <v>7.7304695202981749E-2</v>
          </cell>
        </row>
        <row r="25">
          <cell r="Q25">
            <v>6.2755728314238951E-2</v>
          </cell>
          <cell r="R25">
            <v>6.9992839607201318E-2</v>
          </cell>
          <cell r="T25">
            <v>6.9804949447427461E-2</v>
          </cell>
          <cell r="U25">
            <v>7.9720558840717756E-2</v>
          </cell>
        </row>
        <row r="26">
          <cell r="Q26">
            <v>7.5597002060467752E-2</v>
          </cell>
          <cell r="R26">
            <v>8.8419514517678155E-2</v>
          </cell>
          <cell r="T26">
            <v>7.2573226291853643E-2</v>
          </cell>
          <cell r="U26">
            <v>8.3427436008833261E-2</v>
          </cell>
        </row>
        <row r="27">
          <cell r="Q27">
            <v>5.0289052420973084E-2</v>
          </cell>
          <cell r="R27">
            <v>6.2638139258075945E-2</v>
          </cell>
          <cell r="T27">
            <v>6.9139453637987708E-2</v>
          </cell>
          <cell r="U27">
            <v>7.9464223358114303E-2</v>
          </cell>
        </row>
        <row r="28">
          <cell r="Q28">
            <v>9.0578014994030079E-2</v>
          </cell>
          <cell r="R28">
            <v>9.7831741979915635E-2</v>
          </cell>
          <cell r="T28">
            <v>6.94868590646954E-2</v>
          </cell>
          <cell r="U28">
            <v>8.0920838047521246E-2</v>
          </cell>
        </row>
        <row r="29">
          <cell r="Q29">
            <v>7.3828835691943678E-2</v>
          </cell>
          <cell r="R29">
            <v>8.4820348279663366E-2</v>
          </cell>
          <cell r="T29">
            <v>6.0718133764804824E-2</v>
          </cell>
          <cell r="U29">
            <v>7.2003836722036196E-2</v>
          </cell>
        </row>
        <row r="30">
          <cell r="Q30">
            <v>6.1861911445003991E-2</v>
          </cell>
          <cell r="R30">
            <v>7.2566663914802279E-2</v>
          </cell>
          <cell r="T30">
            <v>6.7025116130618928E-2</v>
          </cell>
          <cell r="U30">
            <v>6.8872087239753715E-2</v>
          </cell>
        </row>
        <row r="31">
          <cell r="Q31">
            <v>5.1678674127803852E-2</v>
          </cell>
          <cell r="R31">
            <v>6.8464598015703704E-2</v>
          </cell>
          <cell r="T31">
            <v>6.7580078386656639E-2</v>
          </cell>
          <cell r="U31">
            <v>6.7932288770376464E-2</v>
          </cell>
        </row>
        <row r="32">
          <cell r="Q32">
            <v>5.5503113794467755E-2</v>
          </cell>
          <cell r="R32">
            <v>6.2163736677975395E-2</v>
          </cell>
          <cell r="T32">
            <v>7.0792290200914848E-2</v>
          </cell>
          <cell r="U32">
            <v>6.6757749662034085E-2</v>
          </cell>
        </row>
        <row r="33">
          <cell r="Q33">
            <v>9.9056765155200135E-2</v>
          </cell>
          <cell r="R33">
            <v>7.2293350350533497E-2</v>
          </cell>
          <cell r="T33">
            <v>7.3355944242522578E-2</v>
          </cell>
          <cell r="U33">
            <v>6.6937764365509689E-2</v>
          </cell>
        </row>
        <row r="34">
          <cell r="Q34">
            <v>6.4081760469154786E-2</v>
          </cell>
          <cell r="R34">
            <v>6.8807470037293247E-2</v>
          </cell>
          <cell r="T34">
            <v>6.3156754485743052E-2</v>
          </cell>
          <cell r="U34">
            <v>6.2601755824095023E-2</v>
          </cell>
        </row>
        <row r="35">
          <cell r="Q35">
            <v>6.4527521384836722E-2</v>
          </cell>
          <cell r="R35">
            <v>6.3766441582334188E-2</v>
          </cell>
          <cell r="T35">
            <v>6.0700959126748555E-2</v>
          </cell>
          <cell r="U35">
            <v>5.8746005897124531E-2</v>
          </cell>
        </row>
        <row r="36">
          <cell r="Q36">
            <v>6.5757729960898667E-2</v>
          </cell>
          <cell r="R36">
            <v>6.2883795491877836E-2</v>
          </cell>
          <cell r="T36">
            <v>5.5912661274501799E-2</v>
          </cell>
          <cell r="U36">
            <v>5.4175073477626283E-2</v>
          </cell>
        </row>
        <row r="37">
          <cell r="Q37">
            <v>5.8260006128081999E-2</v>
          </cell>
          <cell r="R37">
            <v>5.4949316184874822E-2</v>
          </cell>
          <cell r="T37">
            <v>5.2693996123229704E-2</v>
          </cell>
          <cell r="U37">
            <v>5.1541280214764215E-2</v>
          </cell>
        </row>
        <row r="38">
          <cell r="Q38">
            <v>5.4258579033176844E-2</v>
          </cell>
          <cell r="R38">
            <v>5.3384470329411307E-2</v>
          </cell>
          <cell r="T38">
            <v>5.227889943740447E-2</v>
          </cell>
          <cell r="U38">
            <v>5.2135879902378626E-2</v>
          </cell>
        </row>
        <row r="39">
          <cell r="Q39">
            <v>4.5374329975849677E-2</v>
          </cell>
          <cell r="R39">
            <v>4.5482711904341167E-2</v>
          </cell>
          <cell r="T39">
            <v>5.0500740461359717E-2</v>
          </cell>
          <cell r="U39">
            <v>5.0492194005058284E-2</v>
          </cell>
        </row>
        <row r="40">
          <cell r="Q40">
            <v>5.2883069355810296E-2</v>
          </cell>
          <cell r="R40">
            <v>5.2348622440429551E-2</v>
          </cell>
          <cell r="T40">
            <v>4.7456002617912552E-2</v>
          </cell>
          <cell r="U40">
            <v>4.7496336740868686E-2</v>
          </cell>
        </row>
        <row r="41">
          <cell r="Q41">
            <v>5.6599619384781058E-2</v>
          </cell>
          <cell r="R41">
            <v>5.7327714935332473E-2</v>
          </cell>
          <cell r="T41">
            <v>4.4622561696777828E-2</v>
          </cell>
          <cell r="U41">
            <v>4.4833648162945147E-2</v>
          </cell>
        </row>
        <row r="42">
          <cell r="Q42">
            <v>4.7145943128997822E-2</v>
          </cell>
          <cell r="R42">
            <v>4.6809726740129946E-2</v>
          </cell>
          <cell r="T42">
            <v>4.1044739365259465E-2</v>
          </cell>
          <cell r="U42">
            <v>4.1331058897336376E-2</v>
          </cell>
        </row>
        <row r="43">
          <cell r="Q43">
            <v>3.3195378602061003E-2</v>
          </cell>
          <cell r="R43">
            <v>3.349928284758278E-2</v>
          </cell>
          <cell r="T43">
            <v>4.216160338025407E-2</v>
          </cell>
          <cell r="U43">
            <v>4.2727045523760082E-2</v>
          </cell>
        </row>
        <row r="44">
          <cell r="Q44">
            <v>4.1549305671271436E-2</v>
          </cell>
          <cell r="R44">
            <v>4.1697868128735396E-2</v>
          </cell>
          <cell r="T44">
            <v>4.2056112044249666E-2</v>
          </cell>
          <cell r="U44">
            <v>4.2974420921485665E-2</v>
          </cell>
        </row>
        <row r="45">
          <cell r="Q45">
            <v>4.2288330058707607E-2</v>
          </cell>
          <cell r="R45">
            <v>4.3317357872897387E-2</v>
          </cell>
          <cell r="T45">
            <v>4.2271888167052574E-2</v>
          </cell>
          <cell r="U45">
            <v>4.3157700395646405E-2</v>
          </cell>
        </row>
        <row r="46">
          <cell r="Q46">
            <v>5.1613399188976228E-2</v>
          </cell>
          <cell r="R46">
            <v>5.2393673245824765E-2</v>
          </cell>
          <cell r="T46">
            <v>4.168364551629801E-2</v>
          </cell>
          <cell r="U46">
            <v>4.2604526599419719E-2</v>
          </cell>
        </row>
        <row r="47">
          <cell r="Q47">
            <v>3.27734132580434E-2</v>
          </cell>
          <cell r="R47">
            <v>3.4488784438485146E-2</v>
          </cell>
          <cell r="T47">
            <v>4.1126252119502604E-2</v>
          </cell>
          <cell r="U47">
            <v>4.1938343483960187E-2</v>
          </cell>
        </row>
        <row r="48">
          <cell r="Q48">
            <v>4.2412410162483073E-2</v>
          </cell>
          <cell r="R48">
            <v>4.2430986025378342E-2</v>
          </cell>
          <cell r="T48">
            <v>4.5382918349554685E-2</v>
          </cell>
          <cell r="U48">
            <v>4.2756924689527555E-2</v>
          </cell>
        </row>
        <row r="49">
          <cell r="Q49">
            <v>3.9935359455689344E-2</v>
          </cell>
          <cell r="R49">
            <v>4.1104662687990616E-2</v>
          </cell>
          <cell r="T49">
            <v>4.4003307778051962E-2</v>
          </cell>
          <cell r="U49">
            <v>4.2476096720224704E-2</v>
          </cell>
        </row>
        <row r="50">
          <cell r="Q50">
            <v>4.93838256017946E-2</v>
          </cell>
          <cell r="R50">
            <v>4.9728940783986653E-2</v>
          </cell>
          <cell r="T50">
            <v>4.3134146722199479E-2</v>
          </cell>
          <cell r="U50">
            <v>4.2281631902846797E-2</v>
          </cell>
        </row>
        <row r="51">
          <cell r="Q51">
            <v>4.980007817825173E-2</v>
          </cell>
          <cell r="R51">
            <v>3.7763109260754608E-2</v>
          </cell>
          <cell r="T51">
            <v>4.1594763305914238E-2</v>
          </cell>
          <cell r="U51">
            <v>4.0777697925494474E-2</v>
          </cell>
        </row>
        <row r="52">
          <cell r="Q52">
            <v>3.6893967876472186E-2</v>
          </cell>
          <cell r="R52">
            <v>4.1307674148166926E-2</v>
          </cell>
          <cell r="T52">
            <v>3.9378197302478379E-2</v>
          </cell>
          <cell r="U52">
            <v>4.2497715373594848E-2</v>
          </cell>
        </row>
        <row r="53">
          <cell r="Q53">
            <v>3.6458715232279386E-2</v>
          </cell>
          <cell r="R53">
            <v>4.032680341847901E-2</v>
          </cell>
          <cell r="T53">
            <v>4.0974437590833288E-2</v>
          </cell>
          <cell r="U53">
            <v>4.4440264176623792E-2</v>
          </cell>
        </row>
        <row r="54">
          <cell r="Q54">
            <v>4.322629193665365E-2</v>
          </cell>
          <cell r="R54">
            <v>4.3713204874577354E-2</v>
          </cell>
          <cell r="T54">
            <v>4.480914725220727E-2</v>
          </cell>
          <cell r="U54">
            <v>4.7568437352814602E-2</v>
          </cell>
        </row>
        <row r="55">
          <cell r="Q55">
            <v>4.0933814164508323E-2</v>
          </cell>
          <cell r="R55">
            <v>4.4643179053156103E-2</v>
          </cell>
          <cell r="T55">
            <v>4.7307462649152726E-2</v>
          </cell>
          <cell r="U55">
            <v>5.0668718015837548E-2</v>
          </cell>
        </row>
        <row r="56">
          <cell r="Q56">
            <v>4.3278929029891805E-2</v>
          </cell>
          <cell r="R56">
            <v>4.9077869360282717E-2</v>
          </cell>
          <cell r="T56">
            <v>4.9058647617205554E-2</v>
          </cell>
          <cell r="U56">
            <v>5.1860859799833112E-2</v>
          </cell>
        </row>
        <row r="57">
          <cell r="Q57">
            <v>5.1797553877775293E-2</v>
          </cell>
          <cell r="R57">
            <v>5.2839496123242236E-2</v>
          </cell>
          <cell r="T57">
            <v>4.9923532621337682E-2</v>
          </cell>
          <cell r="U57">
            <v>5.268137605867397E-2</v>
          </cell>
        </row>
        <row r="58">
          <cell r="Q58">
            <v>5.3219553524435484E-2</v>
          </cell>
          <cell r="R58">
            <v>5.6114327526669144E-2</v>
          </cell>
          <cell r="T58">
            <v>4.97909449995763E-2</v>
          </cell>
          <cell r="U58">
            <v>5.3220571653940257E-2</v>
          </cell>
        </row>
        <row r="59">
          <cell r="Q59">
            <v>4.7938554036719629E-2</v>
          </cell>
          <cell r="R59">
            <v>4.9411746189138357E-2</v>
          </cell>
          <cell r="T59">
            <v>5.0328555770056196E-2</v>
          </cell>
          <cell r="U59">
            <v>5.3792849495661141E-2</v>
          </cell>
        </row>
        <row r="60">
          <cell r="Q60">
            <v>4.6738469046420331E-2</v>
          </cell>
          <cell r="R60">
            <v>5.2359934395646145E-2</v>
          </cell>
          <cell r="T60">
            <v>5.0233891287985714E-2</v>
          </cell>
          <cell r="U60">
            <v>5.4257334091693726E-2</v>
          </cell>
        </row>
        <row r="61">
          <cell r="Q61">
            <v>5.1267203390729765E-2</v>
          </cell>
          <cell r="R61">
            <v>5.4996278504307383E-2</v>
          </cell>
          <cell r="T61">
            <v>5.1507699464595318E-2</v>
          </cell>
          <cell r="U61">
            <v>5.5381589419860801E-2</v>
          </cell>
        </row>
        <row r="62">
          <cell r="Q62">
            <v>5.536999660635504E-2</v>
          </cell>
          <cell r="R62">
            <v>5.8403438893552664E-2</v>
          </cell>
          <cell r="T62">
            <v>5.2139781745090798E-2</v>
          </cell>
          <cell r="U62">
            <v>5.5904261758675786E-2</v>
          </cell>
        </row>
        <row r="63">
          <cell r="Q63">
            <v>4.7559896108437721E-2</v>
          </cell>
          <cell r="R63">
            <v>5.1269684573268692E-2</v>
          </cell>
          <cell r="T63">
            <v>5.2613971143166391E-2</v>
          </cell>
          <cell r="U63">
            <v>5.687961928274457E-2</v>
          </cell>
        </row>
        <row r="64">
          <cell r="Q64">
            <v>5.1833701752858764E-2</v>
          </cell>
          <cell r="R64">
            <v>5.6856955708314484E-2</v>
          </cell>
          <cell r="T64">
            <v>5.2209924549085102E-2</v>
          </cell>
          <cell r="U64">
            <v>5.6872642357806508E-2</v>
          </cell>
        </row>
        <row r="65">
          <cell r="Q65">
            <v>5.3795532512711665E-2</v>
          </cell>
          <cell r="R65">
            <v>5.7086967859567288E-2</v>
          </cell>
          <cell r="T65">
            <v>5.197868884534472E-2</v>
          </cell>
          <cell r="U65">
            <v>5.7763214791758527E-2</v>
          </cell>
        </row>
        <row r="66">
          <cell r="Q66">
            <v>5.7266754198657413E-2</v>
          </cell>
          <cell r="R66">
            <v>6.230486898982783E-2</v>
          </cell>
          <cell r="T66">
            <v>4.8982658573212323E-2</v>
          </cell>
          <cell r="U66">
            <v>5.5519130925352503E-2</v>
          </cell>
        </row>
        <row r="67">
          <cell r="Q67">
            <v>4.5943709732112578E-2</v>
          </cell>
          <cell r="R67">
            <v>5.1241776873516443E-2</v>
          </cell>
          <cell r="T67">
            <v>4.4879945810498395E-2</v>
          </cell>
          <cell r="U67">
            <v>5.0997583807328266E-2</v>
          </cell>
        </row>
        <row r="68">
          <cell r="Q68">
            <v>5.0908758937897217E-2</v>
          </cell>
          <cell r="R68">
            <v>6.0419245444122541E-2</v>
          </cell>
          <cell r="T68">
            <v>4.303202038658091E-2</v>
          </cell>
          <cell r="U68">
            <v>4.8222927279467989E-2</v>
          </cell>
        </row>
        <row r="69">
          <cell r="Q69">
            <v>4.1811411424182099E-2</v>
          </cell>
          <cell r="R69">
            <v>4.8110632393943184E-2</v>
          </cell>
          <cell r="T69">
            <v>4.0033319652863129E-2</v>
          </cell>
          <cell r="U69">
            <v>4.3815780745989782E-2</v>
          </cell>
        </row>
        <row r="70">
          <cell r="Q70">
            <v>4.0855903147801693E-2</v>
          </cell>
          <cell r="R70">
            <v>4.4218680517730889E-2</v>
          </cell>
          <cell r="T70">
            <v>3.9144372350618961E-2</v>
          </cell>
          <cell r="U70">
            <v>4.2874037048858872E-2</v>
          </cell>
        </row>
        <row r="71">
          <cell r="Q71">
            <v>3.8552008036442639E-2</v>
          </cell>
          <cell r="R71">
            <v>4.0143150762075336E-2</v>
          </cell>
          <cell r="T71">
            <v>4.0137876721496532E-2</v>
          </cell>
          <cell r="U71">
            <v>4.398990603035538E-2</v>
          </cell>
        </row>
        <row r="72">
          <cell r="Q72">
            <v>3.8913956003026093E-2</v>
          </cell>
          <cell r="R72">
            <v>4.2790659310209728E-2</v>
          </cell>
          <cell r="T72">
            <v>4.2163969666399667E-2</v>
          </cell>
          <cell r="U72">
            <v>4.4262313544638957E-2</v>
          </cell>
        </row>
        <row r="73">
          <cell r="Q73">
            <v>3.8255622215205412E-2</v>
          </cell>
          <cell r="R73">
            <v>4.4343657605419529E-2</v>
          </cell>
          <cell r="T73">
            <v>4.4056753520690661E-2</v>
          </cell>
          <cell r="U73">
            <v>4.5188370217910494E-2</v>
          </cell>
        </row>
        <row r="74">
          <cell r="Q74">
            <v>4.4829920631311984E-2</v>
          </cell>
          <cell r="R74">
            <v>4.8682156443716935E-2</v>
          </cell>
          <cell r="T74">
            <v>4.4665971338242981E-2</v>
          </cell>
          <cell r="U74">
            <v>4.5725006591733987E-2</v>
          </cell>
        </row>
        <row r="75">
          <cell r="Q75">
            <v>4.6656379816055193E-2</v>
          </cell>
          <cell r="R75">
            <v>4.1232780819209634E-2</v>
          </cell>
          <cell r="T75">
            <v>4.4005433000877614E-2</v>
          </cell>
          <cell r="U75">
            <v>4.5051744769687735E-2</v>
          </cell>
        </row>
        <row r="76">
          <cell r="Q76">
            <v>4.6485091420190069E-2</v>
          </cell>
          <cell r="R76">
            <v>4.6494886003295877E-2</v>
          </cell>
          <cell r="T76">
            <v>4.3262354456675173E-2</v>
          </cell>
          <cell r="U76">
            <v>4.6153314265827354E-2</v>
          </cell>
        </row>
        <row r="77">
          <cell r="Q77">
            <v>4.0692493485414684E-2</v>
          </cell>
          <cell r="R77">
            <v>4.6490203100713501E-2</v>
          </cell>
          <cell r="T77">
            <v>4.4218764764317735E-2</v>
          </cell>
          <cell r="U77">
            <v>4.8186017781273315E-2</v>
          </cell>
        </row>
        <row r="78">
          <cell r="Q78">
            <v>4.2187767281850495E-2</v>
          </cell>
          <cell r="R78">
            <v>4.5989109155531907E-2</v>
          </cell>
          <cell r="T78">
            <v>4.4728324391185306E-2</v>
          </cell>
          <cell r="U78">
            <v>4.8754154417438467E-2</v>
          </cell>
        </row>
        <row r="79">
          <cell r="Q79">
            <v>4.3684065639245435E-2</v>
          </cell>
          <cell r="R79">
            <v>4.5639058803768146E-2</v>
          </cell>
          <cell r="T79">
            <v>4.6335266856538132E-2</v>
          </cell>
          <cell r="U79">
            <v>5.0665541529093694E-2</v>
          </cell>
        </row>
        <row r="80">
          <cell r="Q80">
            <v>5.0310732650760331E-2</v>
          </cell>
          <cell r="R80">
            <v>5.4625700065079698E-2</v>
          </cell>
          <cell r="T80">
            <v>4.7549923709251582E-2</v>
          </cell>
          <cell r="U80">
            <v>5.2370081152167111E-2</v>
          </cell>
        </row>
        <row r="81">
          <cell r="Q81">
            <v>4.2730731992884963E-2</v>
          </cell>
          <cell r="R81">
            <v>4.8762749645374102E-2</v>
          </cell>
          <cell r="T81">
            <v>4.9045030585197436E-2</v>
          </cell>
          <cell r="U81">
            <v>5.3746542057515383E-2</v>
          </cell>
        </row>
        <row r="82">
          <cell r="Q82">
            <v>4.8615537143261806E-2</v>
          </cell>
          <cell r="R82">
            <v>5.363465760215283E-2</v>
          </cell>
          <cell r="T82">
            <v>5.212205129709549E-2</v>
          </cell>
          <cell r="U82">
            <v>5.6605949453572092E-2</v>
          </cell>
        </row>
        <row r="83">
          <cell r="Q83">
            <v>4.8542693050099214E-2</v>
          </cell>
          <cell r="R83">
            <v>5.2457217296061821E-2</v>
          </cell>
          <cell r="T83">
            <v>5.438040614828981E-2</v>
          </cell>
          <cell r="U83">
            <v>5.7937682270495325E-2</v>
          </cell>
        </row>
        <row r="84">
          <cell r="Q84">
            <v>5.6291160154543787E-2</v>
          </cell>
          <cell r="R84">
            <v>6.0131543686472777E-2</v>
          </cell>
          <cell r="T84">
            <v>5.5269986171135925E-2</v>
          </cell>
          <cell r="U84">
            <v>5.8832615778177277E-2</v>
          </cell>
        </row>
        <row r="85">
          <cell r="Q85">
            <v>5.5038814840477138E-2</v>
          </cell>
          <cell r="R85">
            <v>6.0200379229600941E-2</v>
          </cell>
          <cell r="T85">
            <v>5.418695569417515E-2</v>
          </cell>
          <cell r="U85">
            <v>5.748416299997907E-2</v>
          </cell>
        </row>
        <row r="86">
          <cell r="Q86">
            <v>5.7648956548039115E-2</v>
          </cell>
          <cell r="R86">
            <v>5.8961588869845746E-2</v>
          </cell>
          <cell r="T86">
            <v>5.2343015915741586E-2</v>
          </cell>
          <cell r="U86">
            <v>5.4646145722500969E-2</v>
          </cell>
        </row>
        <row r="87">
          <cell r="Q87">
            <v>5.2101013141483667E-2</v>
          </cell>
          <cell r="R87">
            <v>5.6036951326789666E-2</v>
          </cell>
          <cell r="T87">
            <v>4.6681845026690948E-2</v>
          </cell>
          <cell r="U87">
            <v>4.9841168276524878E-2</v>
          </cell>
        </row>
        <row r="88">
          <cell r="Q88">
            <v>5.1959038246700673E-2</v>
          </cell>
          <cell r="R88">
            <v>5.4737732573679948E-2</v>
          </cell>
          <cell r="T88">
            <v>4.5333929598315253E-2</v>
          </cell>
          <cell r="U88">
            <v>4.601016969136091E-2</v>
          </cell>
        </row>
        <row r="89">
          <cell r="Q89">
            <v>4.7663055726742884E-2</v>
          </cell>
          <cell r="R89">
            <v>4.8848310119688501E-2</v>
          </cell>
          <cell r="T89">
            <v>4.3076989186121475E-2</v>
          </cell>
          <cell r="U89">
            <v>4.3002179976069331E-2</v>
          </cell>
        </row>
        <row r="90">
          <cell r="Q90">
            <v>3.5004272991836588E-2</v>
          </cell>
          <cell r="R90">
            <v>3.9741679085941381E-2</v>
          </cell>
          <cell r="T90">
            <v>4.1295477116739414E-2</v>
          </cell>
          <cell r="U90">
            <v>4.0873632327158051E-2</v>
          </cell>
        </row>
        <row r="91">
          <cell r="Q91">
            <v>4.6709351427980883E-2</v>
          </cell>
          <cell r="R91">
            <v>4.0712956986133808E-2</v>
          </cell>
          <cell r="T91">
            <v>4.3415879063973817E-2</v>
          </cell>
          <cell r="U91">
            <v>4.171018734773644E-2</v>
          </cell>
        </row>
        <row r="92">
          <cell r="Q92">
            <v>4.2931276597925561E-2</v>
          </cell>
          <cell r="R92">
            <v>4.2705773712513641E-2</v>
          </cell>
          <cell r="T92">
            <v>4.206444640040477E-2</v>
          </cell>
          <cell r="U92">
            <v>4.1722365175046711E-2</v>
          </cell>
        </row>
        <row r="93">
          <cell r="Q93">
            <v>4.0537007449214617E-2</v>
          </cell>
          <cell r="R93">
            <v>4.0334119524043373E-2</v>
          </cell>
          <cell r="T93">
            <v>4.3223438498724356E-2</v>
          </cell>
          <cell r="U93">
            <v>4.1793042926881518E-2</v>
          </cell>
        </row>
        <row r="94">
          <cell r="Q94">
            <v>4.34858807807742E-2</v>
          </cell>
          <cell r="R94">
            <v>4.3087899168254944E-2</v>
          </cell>
          <cell r="T94">
            <v>4.3770495747338184E-2</v>
          </cell>
          <cell r="U94">
            <v>4.2266406941157748E-2</v>
          </cell>
        </row>
        <row r="95">
          <cell r="Q95">
            <v>4.1303620773704683E-2</v>
          </cell>
          <cell r="R95">
            <v>4.0761668295374906E-2</v>
          </cell>
          <cell r="T95">
            <v>4.4408523135599731E-2</v>
          </cell>
          <cell r="U95">
            <v>4.3871551489234599E-2</v>
          </cell>
        </row>
        <row r="96">
          <cell r="Q96">
            <v>4.7567244991203912E-2</v>
          </cell>
          <cell r="R96">
            <v>4.2988484719852865E-2</v>
          </cell>
          <cell r="T96">
            <v>4.4942793612339341E-2</v>
          </cell>
          <cell r="U96">
            <v>4.453828665135004E-2</v>
          </cell>
        </row>
        <row r="97">
          <cell r="Q97">
            <v>4.272523644366992E-2</v>
          </cell>
          <cell r="R97">
            <v>4.2227575581148286E-2</v>
          </cell>
          <cell r="T97">
            <v>4.5747355174682688E-2</v>
          </cell>
          <cell r="U97">
            <v>4.4334147835162221E-2</v>
          </cell>
        </row>
        <row r="98">
          <cell r="Q98">
            <v>4.6037990333820389E-2</v>
          </cell>
          <cell r="R98">
            <v>4.9508477360562332E-2</v>
          </cell>
          <cell r="T98">
            <v>4.4992730965787535E-2</v>
          </cell>
          <cell r="U98">
            <v>4.3712562118535643E-2</v>
          </cell>
        </row>
        <row r="99">
          <cell r="Q99">
            <v>4.3440702680663149E-2</v>
          </cell>
          <cell r="R99">
            <v>4.3428608943836683E-2</v>
          </cell>
          <cell r="T99">
            <v>4.3890620175776898E-2</v>
          </cell>
          <cell r="U99">
            <v>4.177772333111221E-2</v>
          </cell>
        </row>
        <row r="100">
          <cell r="Q100">
            <v>5.0785491240577296E-2</v>
          </cell>
          <cell r="R100">
            <v>4.2171929455101592E-2</v>
          </cell>
          <cell r="T100">
            <v>4.2616811093669479E-2</v>
          </cell>
          <cell r="U100">
            <v>4.0800437119282371E-2</v>
          </cell>
        </row>
        <row r="101">
          <cell r="Q101">
            <v>3.970673960808932E-2</v>
          </cell>
          <cell r="R101">
            <v>3.9741232714641979E-2</v>
          </cell>
          <cell r="T101">
            <v>4.0822058039909188E-2</v>
          </cell>
          <cell r="U101">
            <v>4.219165437688023E-2</v>
          </cell>
        </row>
        <row r="102">
          <cell r="Q102">
            <v>4.1629547173777814E-2</v>
          </cell>
          <cell r="R102">
            <v>4.1769122210868592E-2</v>
          </cell>
          <cell r="T102">
            <v>4.3776672371001774E-2</v>
          </cell>
          <cell r="U102">
            <v>4.5330543423178299E-2</v>
          </cell>
        </row>
        <row r="103">
          <cell r="Q103">
            <v>3.8345466352233501E-2</v>
          </cell>
          <cell r="R103">
            <v>3.9519464096517312E-2</v>
          </cell>
          <cell r="T103">
            <v>4.6085615337562391E-2</v>
          </cell>
          <cell r="U103">
            <v>4.7136458281327204E-2</v>
          </cell>
        </row>
        <row r="104">
          <cell r="Q104">
            <v>4.3606479025536118E-2</v>
          </cell>
          <cell r="R104">
            <v>4.7736798485493032E-2</v>
          </cell>
          <cell r="T104">
            <v>4.7213824147570915E-2</v>
          </cell>
          <cell r="U104">
            <v>4.8411073168692031E-2</v>
          </cell>
        </row>
        <row r="105">
          <cell r="Q105">
            <v>5.1525196932459646E-2</v>
          </cell>
          <cell r="R105">
            <v>5.2296788899834246E-2</v>
          </cell>
          <cell r="T105">
            <v>4.8035428816118636E-2</v>
          </cell>
          <cell r="U105">
            <v>4.8697227766677079E-2</v>
          </cell>
        </row>
        <row r="106">
          <cell r="Q106">
            <v>5.0865319040020278E-2</v>
          </cell>
          <cell r="R106">
            <v>4.8992781643464212E-2</v>
          </cell>
          <cell r="T106">
            <v>4.6320689377025055E-2</v>
          </cell>
          <cell r="U106">
            <v>4.7492012836755554E-2</v>
          </cell>
        </row>
        <row r="107">
          <cell r="Q107">
            <v>4.2858301592267598E-2</v>
          </cell>
          <cell r="R107">
            <v>4.4617923645976623E-2</v>
          </cell>
          <cell r="T107">
            <v>4.6974225071889454E-2</v>
          </cell>
          <cell r="U107">
            <v>4.8331794226777289E-2</v>
          </cell>
        </row>
        <row r="108">
          <cell r="Q108">
            <v>4.6892897699727029E-2</v>
          </cell>
          <cell r="R108">
            <v>4.8881416877433262E-2</v>
          </cell>
          <cell r="T108">
            <v>4.8752384725882225E-2</v>
          </cell>
          <cell r="U108">
            <v>4.9629582855265642E-2</v>
          </cell>
        </row>
        <row r="109">
          <cell r="Q109">
            <v>4.466623917608533E-2</v>
          </cell>
          <cell r="R109">
            <v>4.7475929180148119E-2</v>
          </cell>
          <cell r="T109">
            <v>4.9156192066667131E-2</v>
          </cell>
          <cell r="U109">
            <v>5.1442747667735239E-2</v>
          </cell>
        </row>
        <row r="110">
          <cell r="Q110">
            <v>5.3479461819477853E-2</v>
          </cell>
          <cell r="R110">
            <v>5.2351907203551151E-2</v>
          </cell>
          <cell r="T110">
            <v>5.0210869945934357E-2</v>
          </cell>
          <cell r="U110">
            <v>5.2747030105202611E-2</v>
          </cell>
        </row>
        <row r="111">
          <cell r="Q111">
            <v>4.9970940208238696E-2</v>
          </cell>
          <cell r="R111">
            <v>4.980907815993002E-2</v>
          </cell>
          <cell r="T111">
            <v>5.0855685968781039E-2</v>
          </cell>
          <cell r="U111">
            <v>5.3949199371562569E-2</v>
          </cell>
        </row>
        <row r="112">
          <cell r="Q112">
            <v>4.8508127062866654E-2</v>
          </cell>
          <cell r="R112">
            <v>5.6134076127311673E-2</v>
          </cell>
          <cell r="T112">
            <v>5.0658743525637456E-2</v>
          </cell>
          <cell r="U112">
            <v>5.4270111746536731E-2</v>
          </cell>
        </row>
        <row r="113">
          <cell r="Q113">
            <v>4.8884950693154211E-2</v>
          </cell>
          <cell r="R113">
            <v>5.2693058930017619E-2</v>
          </cell>
          <cell r="T113">
            <v>5.2670483199831725E-2</v>
          </cell>
          <cell r="U113">
            <v>5.4669086098801112E-2</v>
          </cell>
        </row>
        <row r="114">
          <cell r="Q114">
            <v>5.6058725910864589E-2</v>
          </cell>
          <cell r="R114">
            <v>5.7160584268990983E-2</v>
          </cell>
          <cell r="T114">
            <v>5.4843815991269237E-2</v>
          </cell>
          <cell r="U114">
            <v>5.6185490525921596E-2</v>
          </cell>
        </row>
        <row r="115">
          <cell r="Q115">
            <v>4.9183170435664378E-2</v>
          </cell>
          <cell r="R115">
            <v>5.1092727659826642E-2</v>
          </cell>
          <cell r="T115">
            <v>5.6225801400299869E-2</v>
          </cell>
          <cell r="U115">
            <v>5.6866293884264764E-2</v>
          </cell>
        </row>
        <row r="116">
          <cell r="Q116">
            <v>5.6555085759643749E-2</v>
          </cell>
          <cell r="R116">
            <v>5.7729973536369224E-2</v>
          </cell>
          <cell r="T116">
            <v>5.8430745882453283E-2</v>
          </cell>
          <cell r="U116">
            <v>5.8560170617482081E-2</v>
          </cell>
        </row>
        <row r="117">
          <cell r="Q117">
            <v>5.7578281858904228E-2</v>
          </cell>
          <cell r="R117">
            <v>5.8758676638499541E-2</v>
          </cell>
          <cell r="T117">
            <v>6.074023925627238E-2</v>
          </cell>
          <cell r="U117">
            <v>5.9750664608263157E-2</v>
          </cell>
        </row>
        <row r="118">
          <cell r="Q118">
            <v>6.1586667546987106E-2</v>
          </cell>
          <cell r="R118">
            <v>5.9883797702363656E-2</v>
          </cell>
          <cell r="T118">
            <v>6.273594177098632E-2</v>
          </cell>
          <cell r="U118">
            <v>6.114788458212056E-2</v>
          </cell>
        </row>
        <row r="119">
          <cell r="Q119">
            <v>5.8002948364278044E-2</v>
          </cell>
          <cell r="R119">
            <v>5.7868234592695911E-2</v>
          </cell>
          <cell r="T119">
            <v>6.2914625740734073E-2</v>
          </cell>
          <cell r="U119">
            <v>6.1492482876558445E-2</v>
          </cell>
        </row>
        <row r="120">
          <cell r="Q120">
            <v>6.5793059254920114E-2</v>
          </cell>
          <cell r="R120">
            <v>6.2491949499493507E-2</v>
          </cell>
          <cell r="T120">
            <v>6.4286468387041967E-2</v>
          </cell>
          <cell r="U120">
            <v>6.1852122566939824E-2</v>
          </cell>
        </row>
        <row r="121">
          <cell r="Q121">
            <v>6.5561091917760023E-2</v>
          </cell>
          <cell r="R121">
            <v>6.4347556533929151E-2</v>
          </cell>
          <cell r="T121">
            <v>6.4059997196668078E-2</v>
          </cell>
          <cell r="U121">
            <v>6.1636394015145146E-2</v>
          </cell>
        </row>
        <row r="122">
          <cell r="Q122">
            <v>6.2301403425978119E-2</v>
          </cell>
          <cell r="R122">
            <v>6.1262190880115225E-2</v>
          </cell>
          <cell r="T122">
            <v>6.3956044400660703E-2</v>
          </cell>
          <cell r="U122">
            <v>6.1748584339684699E-2</v>
          </cell>
        </row>
        <row r="123">
          <cell r="Q123">
            <v>6.3490318949509628E-2</v>
          </cell>
          <cell r="R123">
            <v>5.930679335422142E-2</v>
          </cell>
          <cell r="T123">
            <v>6.5386109668361059E-2</v>
          </cell>
          <cell r="U123">
            <v>6.3022199644779314E-2</v>
          </cell>
        </row>
        <row r="124">
          <cell r="Q124">
            <v>6.4887174493424543E-2</v>
          </cell>
          <cell r="R124">
            <v>6.1629035292314782E-2</v>
          </cell>
          <cell r="T124">
            <v>6.8213262009320083E-2</v>
          </cell>
          <cell r="U124">
            <v>6.5637801623712438E-2</v>
          </cell>
        </row>
        <row r="125">
          <cell r="Q125">
            <v>6.5145280733730507E-2</v>
          </cell>
          <cell r="R125">
            <v>6.4796317832087363E-2</v>
          </cell>
          <cell r="T125">
            <v>6.8443545680747953E-2</v>
          </cell>
          <cell r="U125">
            <v>6.6710265956502632E-2</v>
          </cell>
        </row>
        <row r="126">
          <cell r="Q126">
            <v>6.8021664496779544E-2</v>
          </cell>
          <cell r="R126">
            <v>6.6356652100493713E-2</v>
          </cell>
          <cell r="T126">
            <v>6.7578827091298699E-2</v>
          </cell>
          <cell r="U126">
            <v>6.5912305583786246E-2</v>
          </cell>
        </row>
        <row r="127">
          <cell r="Q127">
            <v>7.4798928313345739E-2</v>
          </cell>
          <cell r="R127">
            <v>6.9769201269953909E-2</v>
          </cell>
          <cell r="T127">
            <v>6.6296837062652048E-2</v>
          </cell>
          <cell r="U127">
            <v>6.3959526466209449E-2</v>
          </cell>
        </row>
        <row r="128">
          <cell r="Q128">
            <v>6.5808309179136049E-2</v>
          </cell>
          <cell r="R128">
            <v>6.5918892623475542E-2</v>
          </cell>
          <cell r="T128">
            <v>6.2053100189517055E-2</v>
          </cell>
          <cell r="U128">
            <v>6.0895694696132194E-2</v>
          </cell>
        </row>
        <row r="129">
          <cell r="Q129">
            <v>6.1686406375933499E-2</v>
          </cell>
          <cell r="R129">
            <v>6.1604476341221813E-2</v>
          </cell>
          <cell r="T129">
            <v>6.0863340468485003E-2</v>
          </cell>
          <cell r="U129">
            <v>5.9677821174428144E-2</v>
          </cell>
        </row>
        <row r="130">
          <cell r="Q130">
            <v>6.2893704382192883E-2</v>
          </cell>
          <cell r="R130">
            <v>5.8545535630186524E-2</v>
          </cell>
          <cell r="T130">
            <v>5.9056558301189672E-2</v>
          </cell>
          <cell r="U130">
            <v>5.7889443093711843E-2</v>
          </cell>
        </row>
        <row r="131">
          <cell r="Q131">
            <v>5.7823980820805781E-2</v>
          </cell>
          <cell r="R131">
            <v>5.7513874189644904E-2</v>
          </cell>
          <cell r="T131">
            <v>5.8330533239756302E-2</v>
          </cell>
          <cell r="U131">
            <v>5.8120967884949623E-2</v>
          </cell>
        </row>
        <row r="132">
          <cell r="Q132">
            <v>6.104927029500784E-2</v>
          </cell>
          <cell r="R132">
            <v>6.1047398536659317E-2</v>
          </cell>
          <cell r="T132">
            <v>5.7998903675358052E-2</v>
          </cell>
          <cell r="U132">
            <v>5.7892971213313771E-2</v>
          </cell>
        </row>
        <row r="133">
          <cell r="Q133">
            <v>5.4459277706752192E-2</v>
          </cell>
          <cell r="R133">
            <v>5.4450964018356626E-2</v>
          </cell>
          <cell r="T133">
            <v>5.6817375856328386E-2</v>
          </cell>
          <cell r="U133">
            <v>5.6737255357138798E-2</v>
          </cell>
        </row>
        <row r="134">
          <cell r="Q134">
            <v>5.9989604136459387E-2</v>
          </cell>
          <cell r="R134">
            <v>5.9471634795137653E-2</v>
          </cell>
          <cell r="T134">
            <v>5.7963883934635696E-2</v>
          </cell>
          <cell r="U134">
            <v>5.8049571240484266E-2</v>
          </cell>
        </row>
        <row r="135">
          <cell r="Q135">
            <v>5.6497462563212794E-2</v>
          </cell>
          <cell r="R135">
            <v>5.6601887503101508E-2</v>
          </cell>
          <cell r="T135">
            <v>5.8163207843008491E-2</v>
          </cell>
          <cell r="U135">
            <v>5.8448442638988421E-2</v>
          </cell>
        </row>
        <row r="136">
          <cell r="Q136">
            <v>5.6323159018889166E-2</v>
          </cell>
          <cell r="R136">
            <v>5.6424535111959405E-2</v>
          </cell>
          <cell r="T136">
            <v>5.9791904807701426E-2</v>
          </cell>
          <cell r="U136">
            <v>5.9775761424848237E-2</v>
          </cell>
        </row>
        <row r="137">
          <cell r="Q137">
            <v>5.9045310019981409E-2</v>
          </cell>
          <cell r="R137">
            <v>5.9700227551738483E-2</v>
          </cell>
          <cell r="T137">
            <v>6.1668773231720472E-2</v>
          </cell>
          <cell r="U137">
            <v>6.1314201677812777E-2</v>
          </cell>
        </row>
        <row r="138">
          <cell r="Q138">
            <v>6.0786899769950616E-2</v>
          </cell>
          <cell r="R138">
            <v>6.1067120389154288E-2</v>
          </cell>
          <cell r="T138">
            <v>6.274417333214205E-2</v>
          </cell>
          <cell r="U138">
            <v>6.154495518842297E-2</v>
          </cell>
        </row>
        <row r="139">
          <cell r="Q139">
            <v>6.3012250421984509E-2</v>
          </cell>
          <cell r="R139">
            <v>6.1911162646540771E-2</v>
          </cell>
          <cell r="T139">
            <v>6.4754674662813677E-2</v>
          </cell>
          <cell r="U139">
            <v>6.2748729374759837E-2</v>
          </cell>
        </row>
        <row r="140">
          <cell r="Q140">
            <v>6.3830632714965377E-2</v>
          </cell>
          <cell r="R140">
            <v>6.2578296123817559E-2</v>
          </cell>
          <cell r="T140">
            <v>6.4462108382509112E-2</v>
          </cell>
          <cell r="U140">
            <v>6.3018831358967964E-2</v>
          </cell>
        </row>
        <row r="141">
          <cell r="Q141">
            <v>6.3346910421667707E-2</v>
          </cell>
          <cell r="R141">
            <v>6.0623241594179242E-2</v>
          </cell>
          <cell r="T141">
            <v>6.5772205005786108E-2</v>
          </cell>
          <cell r="U141">
            <v>6.4323720093519277E-2</v>
          </cell>
        </row>
        <row r="142">
          <cell r="Q142">
            <v>6.882890509263713E-2</v>
          </cell>
          <cell r="R142">
            <v>6.5882217134501792E-2</v>
          </cell>
          <cell r="T142">
            <v>6.7006644249949288E-2</v>
          </cell>
          <cell r="U142">
            <v>6.632162881783335E-2</v>
          </cell>
        </row>
        <row r="143">
          <cell r="Q143">
            <v>6.1841985300766254E-2</v>
          </cell>
          <cell r="R143">
            <v>6.2991570583373263E-2</v>
          </cell>
          <cell r="T143">
            <v>6.7390176614909494E-2</v>
          </cell>
          <cell r="U143">
            <v>6.7011244968244982E-2</v>
          </cell>
        </row>
        <row r="144">
          <cell r="Q144">
            <v>6.9071019208073306E-2</v>
          </cell>
          <cell r="R144">
            <v>6.7797851062022838E-2</v>
          </cell>
          <cell r="T144">
            <v>6.8519880482779807E-2</v>
          </cell>
          <cell r="U144">
            <v>6.7848781348308254E-2</v>
          </cell>
        </row>
        <row r="145">
          <cell r="Q145">
            <v>6.8284667398320439E-2</v>
          </cell>
          <cell r="R145">
            <v>6.8614876491435467E-2</v>
          </cell>
          <cell r="T145">
            <v>6.7457397562405971E-2</v>
          </cell>
          <cell r="U145">
            <v>6.7100096305355794E-2</v>
          </cell>
        </row>
        <row r="146">
          <cell r="Q146">
            <v>7.0363034552477999E-2</v>
          </cell>
          <cell r="R146">
            <v>6.8640681736148387E-2</v>
          </cell>
          <cell r="T146">
            <v>6.5973155805362699E-2</v>
          </cell>
          <cell r="U146">
            <v>6.555770437875541E-2</v>
          </cell>
        </row>
        <row r="147">
          <cell r="Q147">
            <v>6.6360800772247486E-2</v>
          </cell>
          <cell r="R147">
            <v>6.6341716103626339E-2</v>
          </cell>
          <cell r="T147">
            <v>6.3688565067082592E-2</v>
          </cell>
          <cell r="U147">
            <v>6.3640866030880053E-2</v>
          </cell>
        </row>
        <row r="148">
          <cell r="Q148">
            <v>6.4821087526577947E-2</v>
          </cell>
          <cell r="R148">
            <v>6.4803110890213012E-2</v>
          </cell>
          <cell r="T148">
            <v>6.1352157734335971E-2</v>
          </cell>
          <cell r="U148">
            <v>6.1251101135918334E-2</v>
          </cell>
        </row>
        <row r="149">
          <cell r="Q149">
            <v>6.2347700370147377E-2</v>
          </cell>
          <cell r="R149">
            <v>6.2445308785033897E-2</v>
          </cell>
          <cell r="T149">
            <v>5.9276617941152604E-2</v>
          </cell>
          <cell r="U149">
            <v>5.9115655927763425E-2</v>
          </cell>
        </row>
        <row r="150">
          <cell r="Q150">
            <v>6.1224671599357579E-2</v>
          </cell>
          <cell r="R150">
            <v>6.0973328344646964E-2</v>
          </cell>
          <cell r="T150">
            <v>5.6402051587197306E-2</v>
          </cell>
          <cell r="U150">
            <v>5.6256852416175784E-2</v>
          </cell>
        </row>
        <row r="151">
          <cell r="Q151">
            <v>5.7015171441260996E-2</v>
          </cell>
          <cell r="R151">
            <v>5.6782656523779444E-2</v>
          </cell>
          <cell r="T151">
            <v>5.3878257673659155E-2</v>
          </cell>
          <cell r="U151">
            <v>5.3821492387220435E-2</v>
          </cell>
        </row>
        <row r="152">
          <cell r="Q152">
            <v>5.6518928353844464E-2</v>
          </cell>
          <cell r="R152">
            <v>5.6261330057593401E-2</v>
          </cell>
          <cell r="T152">
            <v>5.0961352120655931E-2</v>
          </cell>
          <cell r="U152">
            <v>5.087885946370431E-2</v>
          </cell>
        </row>
        <row r="153">
          <cell r="Q153">
            <v>5.0849434954326173E-2</v>
          </cell>
          <cell r="R153">
            <v>5.1010094738683336E-2</v>
          </cell>
          <cell r="T153">
            <v>4.878806336478634E-2</v>
          </cell>
          <cell r="U153">
            <v>4.8775495440553956E-2</v>
          </cell>
        </row>
        <row r="154">
          <cell r="Q154">
            <v>5.1129495945204981E-2</v>
          </cell>
          <cell r="R154">
            <v>5.1231888228825545E-2</v>
          </cell>
          <cell r="T154">
            <v>4.7392602645423193E-2</v>
          </cell>
          <cell r="U154">
            <v>4.7336316249347338E-2</v>
          </cell>
        </row>
        <row r="155">
          <cell r="Q155">
            <v>4.5347549229248094E-2</v>
          </cell>
          <cell r="R155">
            <v>4.5012124829714943E-2</v>
          </cell>
          <cell r="T155">
            <v>4.6248462727223306E-2</v>
          </cell>
          <cell r="U155">
            <v>4.6127848954756745E-2</v>
          </cell>
        </row>
        <row r="156">
          <cell r="Q156">
            <v>4.7825773330366118E-2</v>
          </cell>
          <cell r="R156">
            <v>4.7847873964991981E-2</v>
          </cell>
          <cell r="T156">
            <v>4.5821788094912289E-2</v>
          </cell>
          <cell r="U156">
            <v>4.5687630392419999E-2</v>
          </cell>
        </row>
        <row r="157">
          <cell r="Q157">
            <v>4.5267592076873572E-2</v>
          </cell>
          <cell r="R157">
            <v>4.5253377973856868E-2</v>
          </cell>
          <cell r="T157">
            <v>4.5506520704289871E-2</v>
          </cell>
          <cell r="U157">
            <v>4.5331207060036419E-2</v>
          </cell>
        </row>
        <row r="158">
          <cell r="Q158">
            <v>4.6552936272405449E-2</v>
          </cell>
          <cell r="R158">
            <v>4.6398019050463202E-2</v>
          </cell>
          <cell r="T158">
            <v>4.5394734100433508E-2</v>
          </cell>
          <cell r="U158">
            <v>4.5045661840338494E-2</v>
          </cell>
        </row>
        <row r="159">
          <cell r="Q159">
            <v>4.3640850700003994E-2</v>
          </cell>
          <cell r="R159">
            <v>4.3251250580367946E-2</v>
          </cell>
        </row>
        <row r="160">
          <cell r="Q160">
            <v>4.6564703767876484E-2</v>
          </cell>
          <cell r="R160">
            <v>4.642218063545768E-2</v>
          </cell>
        </row>
        <row r="161">
          <cell r="Q161">
            <v>4.4820445661448105E-2</v>
          </cell>
          <cell r="R161">
            <v>4.4111197095065183E-2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1"/>
  <sheetViews>
    <sheetView workbookViewId="0"/>
  </sheetViews>
  <sheetFormatPr defaultRowHeight="15" x14ac:dyDescent="0.25"/>
  <cols>
    <col min="1" max="1" width="20" bestFit="1" customWidth="1"/>
  </cols>
  <sheetData>
    <row r="1" spans="1:4" x14ac:dyDescent="0.25">
      <c r="B1" t="s">
        <v>30</v>
      </c>
      <c r="C1" t="s">
        <v>31</v>
      </c>
      <c r="D1" t="s">
        <v>32</v>
      </c>
    </row>
    <row r="2" spans="1:4" x14ac:dyDescent="0.25">
      <c r="A2" t="s">
        <v>22</v>
      </c>
      <c r="B2">
        <v>2496919</v>
      </c>
      <c r="C2">
        <v>640008</v>
      </c>
      <c r="D2" s="1">
        <f t="shared" ref="D2:D31" si="0">C2/B2</f>
        <v>0.256319087643612</v>
      </c>
    </row>
    <row r="3" spans="1:4" x14ac:dyDescent="0.25">
      <c r="A3" t="s">
        <v>2</v>
      </c>
      <c r="B3">
        <v>111320660.90000001</v>
      </c>
      <c r="C3">
        <v>18070636.16</v>
      </c>
      <c r="D3" s="1">
        <f t="shared" si="0"/>
        <v>0.16232958027650371</v>
      </c>
    </row>
    <row r="4" spans="1:4" x14ac:dyDescent="0.25">
      <c r="A4" t="s">
        <v>25</v>
      </c>
      <c r="B4">
        <v>1392644</v>
      </c>
      <c r="C4">
        <v>134119</v>
      </c>
      <c r="D4" s="1">
        <f t="shared" si="0"/>
        <v>9.6305301283027112E-2</v>
      </c>
    </row>
    <row r="5" spans="1:4" x14ac:dyDescent="0.25">
      <c r="A5" t="s">
        <v>26</v>
      </c>
      <c r="B5">
        <v>14002703</v>
      </c>
      <c r="C5">
        <v>1296646</v>
      </c>
      <c r="D5" s="1">
        <f t="shared" si="0"/>
        <v>9.2599693073544445E-2</v>
      </c>
    </row>
    <row r="6" spans="1:4" x14ac:dyDescent="0.25">
      <c r="A6" t="s">
        <v>14</v>
      </c>
      <c r="B6">
        <v>1580292</v>
      </c>
      <c r="C6">
        <v>56446</v>
      </c>
      <c r="D6" s="1">
        <f t="shared" si="0"/>
        <v>3.5718715275404801E-2</v>
      </c>
    </row>
    <row r="7" spans="1:4" x14ac:dyDescent="0.25">
      <c r="A7" t="s">
        <v>10</v>
      </c>
      <c r="B7">
        <v>579590</v>
      </c>
      <c r="C7">
        <v>18559</v>
      </c>
      <c r="D7" s="1">
        <f t="shared" si="0"/>
        <v>3.2020911333873948E-2</v>
      </c>
    </row>
    <row r="8" spans="1:4" x14ac:dyDescent="0.25">
      <c r="A8" t="s">
        <v>19</v>
      </c>
      <c r="B8">
        <v>1365622</v>
      </c>
      <c r="C8">
        <v>37309</v>
      </c>
      <c r="D8" s="1">
        <f t="shared" si="0"/>
        <v>2.7320151549989676E-2</v>
      </c>
    </row>
    <row r="9" spans="1:4" x14ac:dyDescent="0.25">
      <c r="A9" t="s">
        <v>6</v>
      </c>
      <c r="B9">
        <v>15517926</v>
      </c>
      <c r="C9">
        <v>398632</v>
      </c>
      <c r="D9" s="1">
        <f t="shared" si="0"/>
        <v>2.5688484401845967E-2</v>
      </c>
    </row>
    <row r="10" spans="1:4" x14ac:dyDescent="0.25">
      <c r="A10" t="s">
        <v>27</v>
      </c>
      <c r="B10">
        <v>1441598</v>
      </c>
      <c r="C10">
        <v>33059</v>
      </c>
      <c r="D10" s="1">
        <f t="shared" si="0"/>
        <v>2.2932190527456337E-2</v>
      </c>
    </row>
    <row r="11" spans="1:4" x14ac:dyDescent="0.25">
      <c r="A11" t="s">
        <v>28</v>
      </c>
      <c r="B11">
        <v>192569.57</v>
      </c>
      <c r="C11">
        <v>4002.1</v>
      </c>
      <c r="D11" s="1">
        <f t="shared" si="0"/>
        <v>2.0782618977650519E-2</v>
      </c>
    </row>
    <row r="12" spans="1:4" x14ac:dyDescent="0.25">
      <c r="A12" t="s">
        <v>5</v>
      </c>
      <c r="B12">
        <v>3636627</v>
      </c>
      <c r="C12">
        <v>48159</v>
      </c>
      <c r="D12" s="1">
        <f t="shared" si="0"/>
        <v>1.3242765892680223E-2</v>
      </c>
    </row>
    <row r="13" spans="1:4" x14ac:dyDescent="0.25">
      <c r="A13" t="s">
        <v>15</v>
      </c>
      <c r="B13">
        <v>14356.7</v>
      </c>
      <c r="C13">
        <v>188.71</v>
      </c>
      <c r="D13" s="1">
        <f t="shared" si="0"/>
        <v>1.314438554821094E-2</v>
      </c>
    </row>
    <row r="14" spans="1:4" x14ac:dyDescent="0.25">
      <c r="A14" t="s">
        <v>17</v>
      </c>
      <c r="B14">
        <v>3222931</v>
      </c>
      <c r="C14">
        <v>27938</v>
      </c>
      <c r="D14" s="1">
        <f t="shared" si="0"/>
        <v>8.6685070204729799E-3</v>
      </c>
    </row>
    <row r="15" spans="1:4" x14ac:dyDescent="0.25">
      <c r="A15" t="s">
        <v>4</v>
      </c>
      <c r="B15">
        <v>274852.21000000002</v>
      </c>
      <c r="C15">
        <v>1502.74</v>
      </c>
      <c r="D15" s="1">
        <f t="shared" si="0"/>
        <v>5.4674473965481297E-3</v>
      </c>
    </row>
    <row r="16" spans="1:4" x14ac:dyDescent="0.25">
      <c r="A16" t="s">
        <v>18</v>
      </c>
      <c r="B16">
        <v>63581.862000000001</v>
      </c>
      <c r="C16">
        <v>344.673</v>
      </c>
      <c r="D16" s="1">
        <f t="shared" si="0"/>
        <v>5.4209327811129528E-3</v>
      </c>
    </row>
    <row r="17" spans="1:4" x14ac:dyDescent="0.25">
      <c r="A17" t="s">
        <v>21</v>
      </c>
      <c r="B17">
        <v>170454</v>
      </c>
      <c r="C17">
        <v>810</v>
      </c>
      <c r="D17" s="1">
        <f t="shared" si="0"/>
        <v>4.7520152064486603E-3</v>
      </c>
    </row>
    <row r="18" spans="1:4" x14ac:dyDescent="0.25">
      <c r="A18" t="s">
        <v>11</v>
      </c>
      <c r="B18">
        <v>32107.793462051101</v>
      </c>
      <c r="C18">
        <v>146.27654678163901</v>
      </c>
      <c r="D18" s="1">
        <f t="shared" si="0"/>
        <v>4.5557956810244977E-3</v>
      </c>
    </row>
    <row r="19" spans="1:4" x14ac:dyDescent="0.25">
      <c r="A19" t="s">
        <v>29</v>
      </c>
      <c r="B19">
        <v>154242.77100000001</v>
      </c>
      <c r="C19">
        <v>650.08199999999999</v>
      </c>
      <c r="D19" s="1">
        <f t="shared" si="0"/>
        <v>4.2146675386167693E-3</v>
      </c>
    </row>
    <row r="20" spans="1:4" x14ac:dyDescent="0.25">
      <c r="A20" t="s">
        <v>16</v>
      </c>
      <c r="B20">
        <v>182302</v>
      </c>
      <c r="C20">
        <v>719</v>
      </c>
      <c r="D20" s="1">
        <f t="shared" si="0"/>
        <v>3.9440050026878478E-3</v>
      </c>
    </row>
    <row r="21" spans="1:4" x14ac:dyDescent="0.25">
      <c r="A21" t="s">
        <v>9</v>
      </c>
      <c r="B21">
        <v>1471728</v>
      </c>
      <c r="C21">
        <v>5467</v>
      </c>
      <c r="D21" s="1">
        <f t="shared" si="0"/>
        <v>3.7146809736581759E-3</v>
      </c>
    </row>
    <row r="22" spans="1:4" x14ac:dyDescent="0.25">
      <c r="A22" t="s">
        <v>20</v>
      </c>
      <c r="B22">
        <v>988289</v>
      </c>
      <c r="C22">
        <v>3513</v>
      </c>
      <c r="D22" s="1">
        <f t="shared" si="0"/>
        <v>3.5546282514527633E-3</v>
      </c>
    </row>
    <row r="23" spans="1:4" x14ac:dyDescent="0.25">
      <c r="A23" t="s">
        <v>12</v>
      </c>
      <c r="B23">
        <v>23788580</v>
      </c>
      <c r="C23">
        <v>60219</v>
      </c>
      <c r="D23" s="1">
        <f t="shared" si="0"/>
        <v>2.5314247424604581E-3</v>
      </c>
    </row>
    <row r="24" spans="1:4" x14ac:dyDescent="0.25">
      <c r="A24" t="s">
        <v>24</v>
      </c>
      <c r="B24">
        <v>157845.420938</v>
      </c>
      <c r="C24">
        <v>376.83815099999998</v>
      </c>
      <c r="D24" s="1">
        <f t="shared" si="0"/>
        <v>2.3873872853620377E-3</v>
      </c>
    </row>
    <row r="25" spans="1:4" x14ac:dyDescent="0.25">
      <c r="A25" t="s">
        <v>8</v>
      </c>
      <c r="B25">
        <v>2424083</v>
      </c>
      <c r="C25">
        <v>5505</v>
      </c>
      <c r="D25" s="1">
        <f t="shared" si="0"/>
        <v>2.2709618441282744E-3</v>
      </c>
    </row>
    <row r="26" spans="1:4" x14ac:dyDescent="0.25">
      <c r="A26" t="s">
        <v>1</v>
      </c>
      <c r="B26">
        <v>1209956238</v>
      </c>
      <c r="C26">
        <v>2286998</v>
      </c>
      <c r="D26" s="1">
        <f t="shared" si="0"/>
        <v>1.8901493526578272E-3</v>
      </c>
    </row>
    <row r="27" spans="1:4" x14ac:dyDescent="0.25">
      <c r="A27" t="s">
        <v>7</v>
      </c>
      <c r="B27">
        <v>1849498</v>
      </c>
      <c r="C27">
        <v>2287</v>
      </c>
      <c r="D27" s="1">
        <f t="shared" si="0"/>
        <v>1.2365517562062786E-3</v>
      </c>
    </row>
    <row r="28" spans="1:4" x14ac:dyDescent="0.25">
      <c r="A28" t="s">
        <v>3</v>
      </c>
      <c r="B28">
        <v>340383.9</v>
      </c>
      <c r="C28">
        <v>329.4</v>
      </c>
      <c r="D28" s="1">
        <f t="shared" si="0"/>
        <v>9.6773084743432332E-4</v>
      </c>
    </row>
    <row r="29" spans="1:4" x14ac:dyDescent="0.25">
      <c r="A29" t="s">
        <v>13</v>
      </c>
      <c r="B29">
        <v>38017.1</v>
      </c>
      <c r="C29">
        <v>33.5</v>
      </c>
      <c r="D29" s="1">
        <f t="shared" si="0"/>
        <v>8.8118241528154439E-4</v>
      </c>
    </row>
    <row r="30" spans="1:4" x14ac:dyDescent="0.25">
      <c r="A30" t="s">
        <v>0</v>
      </c>
      <c r="B30">
        <v>468964200</v>
      </c>
      <c r="C30">
        <v>303500</v>
      </c>
      <c r="D30" s="1">
        <f t="shared" si="0"/>
        <v>6.4717093543600987E-4</v>
      </c>
    </row>
    <row r="31" spans="1:4" x14ac:dyDescent="0.25">
      <c r="A31" t="s">
        <v>23</v>
      </c>
      <c r="B31">
        <v>1509542</v>
      </c>
      <c r="C31">
        <v>948</v>
      </c>
      <c r="D31" s="1">
        <f t="shared" si="0"/>
        <v>6.2800505053850768E-4</v>
      </c>
    </row>
  </sheetData>
  <sortState ref="A2:D31">
    <sortCondition descending="1" ref="D2:D31"/>
  </sortState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69"/>
  <sheetViews>
    <sheetView workbookViewId="0">
      <pane xSplit="1" ySplit="3" topLeftCell="L16" activePane="bottomRight" state="frozen"/>
      <selection pane="topRight" activeCell="B1" sqref="B1"/>
      <selection pane="bottomLeft" activeCell="A4" sqref="A4"/>
      <selection pane="bottomRight" activeCell="B3" sqref="B3"/>
    </sheetView>
  </sheetViews>
  <sheetFormatPr defaultRowHeight="15" x14ac:dyDescent="0.25"/>
  <cols>
    <col min="5" max="5" width="17.42578125" bestFit="1" customWidth="1"/>
    <col min="22" max="22" width="9.140625" style="8"/>
    <col min="26" max="27" width="9.140625" style="8"/>
    <col min="31" max="31" width="9.140625" style="8"/>
    <col min="35" max="35" width="9.140625" style="8"/>
  </cols>
  <sheetData>
    <row r="1" spans="1:36" x14ac:dyDescent="0.25">
      <c r="B1" t="s">
        <v>33</v>
      </c>
      <c r="F1" s="2" t="s">
        <v>34</v>
      </c>
      <c r="G1" s="3"/>
      <c r="H1" s="3"/>
      <c r="I1" s="4"/>
      <c r="J1" t="s">
        <v>35</v>
      </c>
      <c r="M1" s="4"/>
      <c r="N1" t="s">
        <v>45</v>
      </c>
      <c r="R1" s="2" t="s">
        <v>36</v>
      </c>
      <c r="S1" s="3"/>
      <c r="T1" s="3"/>
      <c r="U1" s="3"/>
      <c r="V1" s="2" t="s">
        <v>38</v>
      </c>
      <c r="W1" s="3"/>
      <c r="X1" s="3"/>
      <c r="Y1" s="3"/>
      <c r="Z1" s="3"/>
      <c r="AA1" s="2" t="s">
        <v>46</v>
      </c>
      <c r="AB1" s="3"/>
      <c r="AC1" s="3"/>
      <c r="AD1" s="3"/>
      <c r="AE1" s="4"/>
      <c r="AF1" s="3" t="s">
        <v>47</v>
      </c>
    </row>
    <row r="2" spans="1:36" x14ac:dyDescent="0.25">
      <c r="B2" s="23" t="s">
        <v>42</v>
      </c>
      <c r="C2" s="23"/>
      <c r="D2" s="23"/>
      <c r="E2" t="s">
        <v>43</v>
      </c>
      <c r="F2" s="24" t="s">
        <v>42</v>
      </c>
      <c r="G2" s="25"/>
      <c r="H2" s="25"/>
      <c r="I2" s="4" t="s">
        <v>43</v>
      </c>
      <c r="J2" s="23" t="s">
        <v>42</v>
      </c>
      <c r="K2" s="23"/>
      <c r="L2" s="23"/>
      <c r="M2" s="4" t="s">
        <v>43</v>
      </c>
      <c r="N2" s="23" t="s">
        <v>42</v>
      </c>
      <c r="O2" s="23"/>
      <c r="P2" s="23"/>
      <c r="Q2" t="s">
        <v>43</v>
      </c>
      <c r="R2" s="24" t="s">
        <v>42</v>
      </c>
      <c r="S2" s="25"/>
      <c r="T2" s="25"/>
      <c r="U2" s="3" t="s">
        <v>43</v>
      </c>
      <c r="V2" s="2"/>
      <c r="W2" s="3"/>
      <c r="X2" s="3"/>
      <c r="Y2" s="3"/>
      <c r="Z2" s="3"/>
      <c r="AA2" s="2"/>
      <c r="AB2" s="3"/>
      <c r="AC2" s="3"/>
      <c r="AD2" s="3"/>
      <c r="AE2" s="4"/>
      <c r="AF2" s="3"/>
    </row>
    <row r="3" spans="1:36" x14ac:dyDescent="0.25">
      <c r="A3" t="s">
        <v>37</v>
      </c>
      <c r="B3" t="s">
        <v>41</v>
      </c>
      <c r="C3" t="s">
        <v>44</v>
      </c>
      <c r="D3" t="s">
        <v>40</v>
      </c>
      <c r="E3" t="s">
        <v>40</v>
      </c>
      <c r="F3" s="2" t="s">
        <v>41</v>
      </c>
      <c r="G3" s="3" t="s">
        <v>44</v>
      </c>
      <c r="H3" s="3" t="s">
        <v>40</v>
      </c>
      <c r="I3" s="4" t="s">
        <v>40</v>
      </c>
      <c r="J3" t="s">
        <v>41</v>
      </c>
      <c r="K3" t="s">
        <v>44</v>
      </c>
      <c r="L3" t="s">
        <v>40</v>
      </c>
      <c r="M3" s="4" t="s">
        <v>40</v>
      </c>
      <c r="N3" t="s">
        <v>41</v>
      </c>
      <c r="O3" t="s">
        <v>44</v>
      </c>
      <c r="P3" t="s">
        <v>40</v>
      </c>
      <c r="Q3" t="s">
        <v>40</v>
      </c>
      <c r="R3" s="2" t="s">
        <v>41</v>
      </c>
      <c r="S3" s="3" t="s">
        <v>44</v>
      </c>
      <c r="T3" s="3" t="s">
        <v>40</v>
      </c>
      <c r="U3" s="3" t="s">
        <v>40</v>
      </c>
      <c r="V3" s="2" t="s">
        <v>22</v>
      </c>
      <c r="W3" s="3" t="s">
        <v>2</v>
      </c>
      <c r="X3" s="3" t="s">
        <v>25</v>
      </c>
      <c r="Y3" s="3" t="s">
        <v>26</v>
      </c>
      <c r="Z3" s="3" t="s">
        <v>39</v>
      </c>
      <c r="AA3" s="2" t="s">
        <v>22</v>
      </c>
      <c r="AB3" s="3" t="s">
        <v>2</v>
      </c>
      <c r="AC3" s="3" t="s">
        <v>25</v>
      </c>
      <c r="AD3" s="3" t="s">
        <v>26</v>
      </c>
      <c r="AE3" s="4" t="s">
        <v>39</v>
      </c>
      <c r="AF3" t="s">
        <v>22</v>
      </c>
      <c r="AG3" t="s">
        <v>2</v>
      </c>
      <c r="AH3" s="3" t="s">
        <v>25</v>
      </c>
      <c r="AI3" s="8" t="s">
        <v>26</v>
      </c>
      <c r="AJ3" t="s">
        <v>39</v>
      </c>
    </row>
    <row r="4" spans="1:36" x14ac:dyDescent="0.25">
      <c r="A4">
        <v>1970</v>
      </c>
      <c r="C4">
        <v>1137</v>
      </c>
      <c r="F4" s="12">
        <v>1640.1780000000001</v>
      </c>
      <c r="G4" s="12">
        <v>1348.5</v>
      </c>
      <c r="H4" s="12">
        <v>3706.7420000000002</v>
      </c>
      <c r="I4" s="17">
        <v>83221</v>
      </c>
      <c r="M4" s="4"/>
      <c r="R4" s="2">
        <v>415</v>
      </c>
      <c r="S4" s="3">
        <v>513</v>
      </c>
      <c r="T4" s="3">
        <v>592</v>
      </c>
      <c r="U4" s="3">
        <v>79884</v>
      </c>
      <c r="V4" s="2">
        <f t="shared" ref="V4:V48" si="0">R4/(U4-T4)</f>
        <v>5.2338193008121875E-3</v>
      </c>
      <c r="W4" s="14"/>
      <c r="X4" s="14"/>
      <c r="Y4" s="14"/>
      <c r="Z4" s="14">
        <f t="shared" ref="Z4:Z44" si="1">F4/(I4-H4)</f>
        <v>2.0627470358838034E-2</v>
      </c>
      <c r="AA4" s="2">
        <f t="shared" ref="AA4:AA48" si="2">S4/(U4-T4)</f>
        <v>6.4697573525702469E-3</v>
      </c>
      <c r="AB4" s="14"/>
      <c r="AC4" s="14"/>
      <c r="AD4" s="14"/>
      <c r="AE4" s="15">
        <f t="shared" ref="AE4:AE44" si="3">G4/(I4-H4)</f>
        <v>1.6959222583703165E-2</v>
      </c>
      <c r="AF4">
        <f t="shared" ref="AF4:AF48" si="4">T4/U4</f>
        <v>7.4107455810925845E-3</v>
      </c>
      <c r="AG4" s="14"/>
      <c r="AH4" s="14"/>
      <c r="AI4" s="14"/>
      <c r="AJ4" s="14">
        <f t="shared" ref="AJ4:AJ44" si="5">H4/I4</f>
        <v>4.4540945194121676E-2</v>
      </c>
    </row>
    <row r="5" spans="1:36" x14ac:dyDescent="0.25">
      <c r="A5">
        <v>1971</v>
      </c>
      <c r="C5">
        <v>1185</v>
      </c>
      <c r="F5" s="12">
        <v>1743.5239999999999</v>
      </c>
      <c r="G5" s="12">
        <v>1761.5</v>
      </c>
      <c r="H5" s="12">
        <v>3671.797</v>
      </c>
      <c r="I5" s="17">
        <v>90792</v>
      </c>
      <c r="M5" s="4"/>
      <c r="R5" s="2">
        <v>522</v>
      </c>
      <c r="S5" s="3">
        <v>953</v>
      </c>
      <c r="T5" s="3">
        <v>628</v>
      </c>
      <c r="U5" s="3">
        <v>88795</v>
      </c>
      <c r="V5" s="2">
        <f t="shared" si="0"/>
        <v>5.9205825308789005E-3</v>
      </c>
      <c r="W5" s="14"/>
      <c r="X5" s="14"/>
      <c r="Y5" s="14"/>
      <c r="Z5" s="14">
        <f t="shared" si="1"/>
        <v>2.0012855112378467E-2</v>
      </c>
      <c r="AA5" s="2">
        <f t="shared" si="2"/>
        <v>1.0809032858098835E-2</v>
      </c>
      <c r="AB5" s="14"/>
      <c r="AC5" s="14"/>
      <c r="AD5" s="14"/>
      <c r="AE5" s="15">
        <f t="shared" si="3"/>
        <v>2.0219190719746143E-2</v>
      </c>
      <c r="AF5">
        <f t="shared" si="4"/>
        <v>7.0724702967509432E-3</v>
      </c>
      <c r="AG5" s="14"/>
      <c r="AH5" s="14"/>
      <c r="AI5" s="14"/>
      <c r="AJ5" s="14">
        <f t="shared" si="5"/>
        <v>4.0441856110670547E-2</v>
      </c>
    </row>
    <row r="6" spans="1:36" x14ac:dyDescent="0.25">
      <c r="A6">
        <v>1972</v>
      </c>
      <c r="C6">
        <v>750</v>
      </c>
      <c r="F6" s="12">
        <v>1839.9559999999999</v>
      </c>
      <c r="G6" s="12">
        <v>1620.3</v>
      </c>
      <c r="H6" s="12">
        <v>4127.3630000000003</v>
      </c>
      <c r="I6" s="17">
        <v>101092</v>
      </c>
      <c r="M6" s="4"/>
      <c r="R6" s="2">
        <v>555</v>
      </c>
      <c r="S6" s="3">
        <v>1441</v>
      </c>
      <c r="T6" s="3">
        <v>878</v>
      </c>
      <c r="U6" s="3">
        <v>98964</v>
      </c>
      <c r="V6" s="2">
        <f t="shared" si="0"/>
        <v>5.6582998593071388E-3</v>
      </c>
      <c r="W6" s="14"/>
      <c r="X6" s="14"/>
      <c r="Y6" s="14"/>
      <c r="Z6" s="14">
        <f t="shared" si="1"/>
        <v>1.8975536411279505E-2</v>
      </c>
      <c r="AA6" s="2">
        <f t="shared" si="2"/>
        <v>1.4691189364435291E-2</v>
      </c>
      <c r="AB6" s="14"/>
      <c r="AC6" s="14"/>
      <c r="AD6" s="14"/>
      <c r="AE6" s="15">
        <f t="shared" si="3"/>
        <v>1.6710215704721299E-2</v>
      </c>
      <c r="AF6">
        <f t="shared" si="4"/>
        <v>8.8719130188755508E-3</v>
      </c>
      <c r="AG6" s="14"/>
      <c r="AH6" s="14"/>
      <c r="AI6" s="14"/>
      <c r="AJ6" s="14">
        <f t="shared" si="5"/>
        <v>4.0827790527440351E-2</v>
      </c>
    </row>
    <row r="7" spans="1:36" x14ac:dyDescent="0.25">
      <c r="A7">
        <v>1973</v>
      </c>
      <c r="C7">
        <v>842</v>
      </c>
      <c r="F7" s="12">
        <v>2200.0839999999998</v>
      </c>
      <c r="G7" s="12">
        <v>1680.7</v>
      </c>
      <c r="H7" s="12">
        <v>5980.2730000000001</v>
      </c>
      <c r="I7" s="17">
        <v>118843</v>
      </c>
      <c r="M7" s="4"/>
      <c r="R7" s="2">
        <v>735</v>
      </c>
      <c r="S7" s="3">
        <v>2409</v>
      </c>
      <c r="T7" s="3">
        <v>975</v>
      </c>
      <c r="U7" s="3">
        <v>112745</v>
      </c>
      <c r="V7" s="2">
        <f t="shared" si="0"/>
        <v>6.5760042945334166E-3</v>
      </c>
      <c r="W7" s="14"/>
      <c r="X7" s="14"/>
      <c r="Y7" s="14"/>
      <c r="Z7" s="14">
        <f t="shared" si="1"/>
        <v>1.9493450658869867E-2</v>
      </c>
      <c r="AA7" s="2">
        <f t="shared" si="2"/>
        <v>2.1553189585756465E-2</v>
      </c>
      <c r="AB7" s="14"/>
      <c r="AC7" s="14"/>
      <c r="AD7" s="14"/>
      <c r="AE7" s="15">
        <f t="shared" si="3"/>
        <v>1.4891541651301764E-2</v>
      </c>
      <c r="AF7">
        <f t="shared" si="4"/>
        <v>8.6478336068118323E-3</v>
      </c>
      <c r="AG7" s="14"/>
      <c r="AH7" s="14"/>
      <c r="AI7" s="14"/>
      <c r="AJ7" s="14">
        <f t="shared" si="5"/>
        <v>5.0320784564509481E-2</v>
      </c>
    </row>
    <row r="8" spans="1:36" x14ac:dyDescent="0.25">
      <c r="A8">
        <v>1974</v>
      </c>
      <c r="C8">
        <v>1039</v>
      </c>
      <c r="F8" s="12">
        <v>2757.0039999999999</v>
      </c>
      <c r="G8" s="12">
        <v>2035.4</v>
      </c>
      <c r="H8" s="12">
        <v>8420.5740000000005</v>
      </c>
      <c r="I8" s="17">
        <v>142090</v>
      </c>
      <c r="M8" s="4"/>
      <c r="R8" s="2">
        <v>1354</v>
      </c>
      <c r="S8" s="3">
        <v>4905</v>
      </c>
      <c r="T8" s="3">
        <v>1905</v>
      </c>
      <c r="U8" s="3">
        <v>132150</v>
      </c>
      <c r="V8" s="2">
        <f t="shared" si="0"/>
        <v>1.0395792544819378E-2</v>
      </c>
      <c r="W8" s="14"/>
      <c r="X8" s="14"/>
      <c r="Y8" s="14"/>
      <c r="Z8" s="14">
        <f t="shared" si="1"/>
        <v>2.0625539306198561E-2</v>
      </c>
      <c r="AA8" s="2">
        <f t="shared" si="2"/>
        <v>3.7659795001727517E-2</v>
      </c>
      <c r="AB8" s="14"/>
      <c r="AC8" s="14"/>
      <c r="AD8" s="14"/>
      <c r="AE8" s="15">
        <f t="shared" si="3"/>
        <v>1.5227117082106719E-2</v>
      </c>
      <c r="AF8">
        <f t="shared" si="4"/>
        <v>1.4415437003405222E-2</v>
      </c>
      <c r="AG8" s="14"/>
      <c r="AH8" s="14"/>
      <c r="AI8" s="14"/>
      <c r="AJ8" s="14">
        <f t="shared" si="5"/>
        <v>5.9262256316419175E-2</v>
      </c>
    </row>
    <row r="9" spans="1:36" x14ac:dyDescent="0.25">
      <c r="A9">
        <v>1975</v>
      </c>
      <c r="C9">
        <v>997</v>
      </c>
      <c r="F9" s="12">
        <v>3229.9520000000002</v>
      </c>
      <c r="G9" s="12">
        <v>2612</v>
      </c>
      <c r="H9" s="12">
        <v>9514.0360000000001</v>
      </c>
      <c r="I9" s="17">
        <v>163439</v>
      </c>
      <c r="M9" s="4"/>
      <c r="R9" s="2">
        <v>2038</v>
      </c>
      <c r="S9" s="3">
        <v>5852</v>
      </c>
      <c r="T9" s="3">
        <v>5135</v>
      </c>
      <c r="U9" s="3">
        <v>151295</v>
      </c>
      <c r="V9" s="2">
        <f t="shared" si="0"/>
        <v>1.3943623426382046E-2</v>
      </c>
      <c r="W9" s="14"/>
      <c r="X9" s="14"/>
      <c r="Y9" s="14"/>
      <c r="Z9" s="14">
        <f t="shared" si="1"/>
        <v>2.0983938641687776E-2</v>
      </c>
      <c r="AA9" s="2">
        <f t="shared" si="2"/>
        <v>4.0038314176245211E-2</v>
      </c>
      <c r="AB9" s="14"/>
      <c r="AC9" s="14"/>
      <c r="AD9" s="14"/>
      <c r="AE9" s="15">
        <f t="shared" si="3"/>
        <v>1.6969307200877436E-2</v>
      </c>
      <c r="AF9">
        <f t="shared" si="4"/>
        <v>3.3940315278099077E-2</v>
      </c>
      <c r="AG9" s="14"/>
      <c r="AH9" s="14"/>
      <c r="AI9" s="14"/>
      <c r="AJ9" s="14">
        <f t="shared" si="5"/>
        <v>5.821154069714083E-2</v>
      </c>
    </row>
    <row r="10" spans="1:36" x14ac:dyDescent="0.25">
      <c r="A10">
        <v>1976</v>
      </c>
      <c r="C10">
        <v>963</v>
      </c>
      <c r="F10" s="12">
        <v>4006.5279999999998</v>
      </c>
      <c r="G10" s="12">
        <v>3440.9</v>
      </c>
      <c r="H10" s="12">
        <v>10862.362999999999</v>
      </c>
      <c r="I10" s="17">
        <v>187347</v>
      </c>
      <c r="M10" s="4"/>
      <c r="R10" s="2">
        <v>2208</v>
      </c>
      <c r="S10" s="3">
        <v>9834</v>
      </c>
      <c r="T10" s="3">
        <v>7575</v>
      </c>
      <c r="U10" s="3">
        <v>172665</v>
      </c>
      <c r="V10" s="2">
        <f t="shared" si="0"/>
        <v>1.3374522987461385E-2</v>
      </c>
      <c r="W10" s="14"/>
      <c r="X10" s="14"/>
      <c r="Y10" s="14"/>
      <c r="Z10" s="14">
        <f t="shared" si="1"/>
        <v>2.2701851379845601E-2</v>
      </c>
      <c r="AA10" s="2">
        <f t="shared" si="2"/>
        <v>5.9567508631655462E-2</v>
      </c>
      <c r="AB10" s="14"/>
      <c r="AC10" s="14"/>
      <c r="AD10" s="14"/>
      <c r="AE10" s="15">
        <f t="shared" si="3"/>
        <v>1.949688119312051E-2</v>
      </c>
      <c r="AF10">
        <f t="shared" si="4"/>
        <v>4.3871079836677963E-2</v>
      </c>
      <c r="AG10" s="14"/>
      <c r="AH10" s="14"/>
      <c r="AI10" s="14"/>
      <c r="AJ10" s="14">
        <f t="shared" si="5"/>
        <v>5.7979914276716463E-2</v>
      </c>
    </row>
    <row r="11" spans="1:36" x14ac:dyDescent="0.25">
      <c r="A11">
        <v>1977</v>
      </c>
      <c r="C11">
        <v>1430</v>
      </c>
      <c r="F11" s="12">
        <v>4627.8270000000002</v>
      </c>
      <c r="G11" s="12">
        <v>3864.9</v>
      </c>
      <c r="H11" s="12">
        <v>12905.300999999999</v>
      </c>
      <c r="I11" s="17">
        <v>207193</v>
      </c>
      <c r="M11" s="4"/>
      <c r="R11" s="2">
        <v>2540</v>
      </c>
      <c r="S11" s="3">
        <v>13182</v>
      </c>
      <c r="T11" s="3">
        <v>9171</v>
      </c>
      <c r="U11" s="3">
        <v>194179</v>
      </c>
      <c r="V11" s="2">
        <f t="shared" si="0"/>
        <v>1.3729136037360546E-2</v>
      </c>
      <c r="W11" s="14"/>
      <c r="X11" s="14"/>
      <c r="Y11" s="14"/>
      <c r="Z11" s="14">
        <f t="shared" si="1"/>
        <v>2.3819454467881678E-2</v>
      </c>
      <c r="AA11" s="2">
        <f t="shared" si="2"/>
        <v>7.1250972930900283E-2</v>
      </c>
      <c r="AB11" s="14"/>
      <c r="AC11" s="14"/>
      <c r="AD11" s="14"/>
      <c r="AE11" s="15">
        <f t="shared" si="3"/>
        <v>1.9892664434715449E-2</v>
      </c>
      <c r="AF11">
        <f t="shared" si="4"/>
        <v>4.7229618032845984E-2</v>
      </c>
      <c r="AG11" s="14"/>
      <c r="AH11" s="14"/>
      <c r="AI11" s="14"/>
      <c r="AJ11" s="14">
        <f t="shared" si="5"/>
        <v>6.2286375504963971E-2</v>
      </c>
    </row>
    <row r="12" spans="1:36" x14ac:dyDescent="0.25">
      <c r="A12">
        <v>1978</v>
      </c>
      <c r="C12">
        <v>1891</v>
      </c>
      <c r="F12" s="12">
        <v>5397.2839999999997</v>
      </c>
      <c r="G12" s="12">
        <v>3903.4</v>
      </c>
      <c r="H12" s="12">
        <v>14643.152</v>
      </c>
      <c r="I12" s="17">
        <v>230555</v>
      </c>
      <c r="M12" s="4"/>
      <c r="R12" s="2">
        <v>3237</v>
      </c>
      <c r="S12" s="3">
        <v>7543</v>
      </c>
      <c r="T12" s="3">
        <v>14894</v>
      </c>
      <c r="U12" s="3">
        <v>216034</v>
      </c>
      <c r="V12" s="2">
        <f t="shared" si="0"/>
        <v>1.6093268370289352E-2</v>
      </c>
      <c r="W12" s="14"/>
      <c r="X12" s="14"/>
      <c r="Y12" s="14"/>
      <c r="Z12" s="14">
        <f t="shared" si="1"/>
        <v>2.4997627735556225E-2</v>
      </c>
      <c r="AA12" s="2">
        <f t="shared" si="2"/>
        <v>3.7501242915382323E-2</v>
      </c>
      <c r="AB12" s="14"/>
      <c r="AC12" s="14"/>
      <c r="AD12" s="14"/>
      <c r="AE12" s="15">
        <f t="shared" si="3"/>
        <v>1.8078674404194809E-2</v>
      </c>
      <c r="AF12">
        <f t="shared" si="4"/>
        <v>6.8942851588175938E-2</v>
      </c>
      <c r="AG12" s="14"/>
      <c r="AH12" s="14"/>
      <c r="AI12" s="14"/>
      <c r="AJ12" s="14">
        <f t="shared" si="5"/>
        <v>6.3512619548480836E-2</v>
      </c>
    </row>
    <row r="13" spans="1:36" x14ac:dyDescent="0.25">
      <c r="A13">
        <v>1979</v>
      </c>
      <c r="C13">
        <v>2166</v>
      </c>
      <c r="F13" s="12">
        <v>6622.0789999999997</v>
      </c>
      <c r="G13" s="12">
        <v>5654.6</v>
      </c>
      <c r="H13" s="12">
        <v>19742.136999999999</v>
      </c>
      <c r="I13" s="17">
        <v>264550</v>
      </c>
      <c r="M13" s="4"/>
      <c r="R13" s="2">
        <v>4132</v>
      </c>
      <c r="S13" s="3">
        <v>11170</v>
      </c>
      <c r="T13" s="3">
        <v>22965</v>
      </c>
      <c r="U13" s="3">
        <v>238761</v>
      </c>
      <c r="V13" s="2">
        <f t="shared" si="0"/>
        <v>1.9147713581345344E-2</v>
      </c>
      <c r="W13" s="14"/>
      <c r="X13" s="14"/>
      <c r="Y13" s="14"/>
      <c r="Z13" s="14">
        <f t="shared" si="1"/>
        <v>2.7050107455086111E-2</v>
      </c>
      <c r="AA13" s="2">
        <f t="shared" si="2"/>
        <v>5.1761849153830468E-2</v>
      </c>
      <c r="AB13" s="14"/>
      <c r="AC13" s="14"/>
      <c r="AD13" s="14"/>
      <c r="AE13" s="15">
        <f t="shared" si="3"/>
        <v>2.3098114295454636E-2</v>
      </c>
      <c r="AF13">
        <f t="shared" si="4"/>
        <v>9.6184050158945558E-2</v>
      </c>
      <c r="AG13" s="14"/>
      <c r="AH13" s="14"/>
      <c r="AI13" s="14"/>
      <c r="AJ13" s="14">
        <f t="shared" si="5"/>
        <v>7.4625352485352486E-2</v>
      </c>
    </row>
    <row r="14" spans="1:36" x14ac:dyDescent="0.25">
      <c r="A14">
        <v>1980</v>
      </c>
      <c r="C14">
        <v>3475</v>
      </c>
      <c r="F14" s="12">
        <v>8305.9609999999993</v>
      </c>
      <c r="G14" s="12">
        <v>8443.7000000000007</v>
      </c>
      <c r="H14" s="12">
        <v>24845.906999999999</v>
      </c>
      <c r="I14" s="17">
        <v>299782</v>
      </c>
      <c r="M14" s="4"/>
      <c r="R14" s="2">
        <v>5416</v>
      </c>
      <c r="S14" s="3">
        <v>11462</v>
      </c>
      <c r="T14" s="3">
        <v>43344</v>
      </c>
      <c r="U14" s="3">
        <v>284568</v>
      </c>
      <c r="V14" s="2">
        <f t="shared" si="0"/>
        <v>2.2452160647365105E-2</v>
      </c>
      <c r="W14" s="14"/>
      <c r="X14" s="14"/>
      <c r="Y14" s="14"/>
      <c r="Z14" s="14">
        <f t="shared" si="1"/>
        <v>3.0210515139603732E-2</v>
      </c>
      <c r="AA14" s="2">
        <f t="shared" si="2"/>
        <v>4.7516001724538189E-2</v>
      </c>
      <c r="AB14" s="14"/>
      <c r="AC14" s="14"/>
      <c r="AD14" s="14"/>
      <c r="AE14" s="15">
        <f t="shared" si="3"/>
        <v>3.0711500654081094E-2</v>
      </c>
      <c r="AF14">
        <f t="shared" si="4"/>
        <v>0.15231508813359196</v>
      </c>
      <c r="AG14" s="14"/>
      <c r="AH14" s="14"/>
      <c r="AI14" s="14"/>
      <c r="AJ14" s="14">
        <f t="shared" si="5"/>
        <v>8.2879916072345905E-2</v>
      </c>
    </row>
    <row r="15" spans="1:36" x14ac:dyDescent="0.25">
      <c r="A15">
        <v>1981</v>
      </c>
      <c r="C15">
        <v>5227</v>
      </c>
      <c r="F15" s="12">
        <v>9568.3770000000004</v>
      </c>
      <c r="G15" s="12">
        <v>10004.6</v>
      </c>
      <c r="H15" s="12">
        <v>24297.812999999998</v>
      </c>
      <c r="I15" s="17">
        <v>338521</v>
      </c>
      <c r="M15" s="4"/>
      <c r="R15" s="2">
        <v>6861</v>
      </c>
      <c r="S15" s="3">
        <v>12921</v>
      </c>
      <c r="T15" s="3">
        <v>53998</v>
      </c>
      <c r="U15" s="3">
        <v>324382</v>
      </c>
      <c r="V15" s="2">
        <f t="shared" si="0"/>
        <v>2.5375022190662171E-2</v>
      </c>
      <c r="W15" s="14"/>
      <c r="X15" s="14"/>
      <c r="Y15" s="14"/>
      <c r="Z15" s="14">
        <f t="shared" si="1"/>
        <v>3.0450894128319056E-2</v>
      </c>
      <c r="AA15" s="2">
        <f t="shared" si="2"/>
        <v>4.7787590981714895E-2</v>
      </c>
      <c r="AB15" s="14"/>
      <c r="AC15" s="14"/>
      <c r="AD15" s="14"/>
      <c r="AE15" s="15">
        <f t="shared" si="3"/>
        <v>3.1839152595699444E-2</v>
      </c>
      <c r="AF15">
        <f t="shared" si="4"/>
        <v>0.16646423044435266</v>
      </c>
      <c r="AG15" s="14"/>
      <c r="AH15" s="14"/>
      <c r="AI15" s="14"/>
      <c r="AJ15" s="14">
        <f t="shared" si="5"/>
        <v>7.1776383149051312E-2</v>
      </c>
    </row>
    <row r="16" spans="1:36" x14ac:dyDescent="0.25">
      <c r="A16">
        <v>1982</v>
      </c>
      <c r="C16">
        <v>5990</v>
      </c>
      <c r="F16" s="12">
        <v>9815.24</v>
      </c>
      <c r="G16" s="12">
        <v>10361.6</v>
      </c>
      <c r="H16" s="12">
        <v>26197.603999999999</v>
      </c>
      <c r="I16" s="17">
        <v>357273</v>
      </c>
      <c r="M16" s="4"/>
      <c r="R16" s="2">
        <v>9069</v>
      </c>
      <c r="S16" s="3">
        <v>17771</v>
      </c>
      <c r="T16" s="3">
        <v>60730</v>
      </c>
      <c r="U16" s="3">
        <v>360138</v>
      </c>
      <c r="V16" s="2">
        <f t="shared" si="0"/>
        <v>3.0289771816384332E-2</v>
      </c>
      <c r="W16" s="14"/>
      <c r="X16" s="14"/>
      <c r="Y16" s="14"/>
      <c r="Z16" s="14">
        <f t="shared" si="1"/>
        <v>2.9646540089013438E-2</v>
      </c>
      <c r="AA16" s="2">
        <f t="shared" si="2"/>
        <v>5.9353791481857529E-2</v>
      </c>
      <c r="AB16" s="14"/>
      <c r="AC16" s="14"/>
      <c r="AD16" s="14"/>
      <c r="AE16" s="15">
        <f t="shared" si="3"/>
        <v>3.1296798630122309E-2</v>
      </c>
      <c r="AF16">
        <f t="shared" si="4"/>
        <v>0.16862980301995345</v>
      </c>
      <c r="AG16" s="14"/>
      <c r="AH16" s="14"/>
      <c r="AI16" s="14"/>
      <c r="AJ16" s="14">
        <f t="shared" si="5"/>
        <v>7.3326570997528498E-2</v>
      </c>
    </row>
    <row r="17" spans="1:36" x14ac:dyDescent="0.25">
      <c r="A17">
        <v>1983</v>
      </c>
      <c r="C17">
        <v>4437</v>
      </c>
      <c r="F17" s="12">
        <v>10115.529</v>
      </c>
      <c r="G17" s="12">
        <v>9623</v>
      </c>
      <c r="H17" s="12">
        <v>30147.491000000002</v>
      </c>
      <c r="I17" s="17">
        <v>388967</v>
      </c>
      <c r="M17" s="4"/>
      <c r="R17" s="2">
        <v>10823</v>
      </c>
      <c r="S17" s="3">
        <v>23775</v>
      </c>
      <c r="T17" s="3">
        <v>72491</v>
      </c>
      <c r="U17" s="3">
        <v>399409</v>
      </c>
      <c r="V17" s="2">
        <f t="shared" si="0"/>
        <v>3.310616117803241E-2</v>
      </c>
      <c r="W17" s="14"/>
      <c r="X17" s="14"/>
      <c r="Y17" s="14"/>
      <c r="Z17" s="14">
        <f t="shared" si="1"/>
        <v>2.8191134390075763E-2</v>
      </c>
      <c r="AA17" s="2">
        <f t="shared" si="2"/>
        <v>7.2724658782936394E-2</v>
      </c>
      <c r="AB17" s="14"/>
      <c r="AC17" s="14"/>
      <c r="AD17" s="14"/>
      <c r="AE17" s="15">
        <f t="shared" si="3"/>
        <v>2.6818497207185019E-2</v>
      </c>
      <c r="AF17">
        <f t="shared" si="4"/>
        <v>0.18149565983740978</v>
      </c>
      <c r="AG17" s="14"/>
      <c r="AH17" s="14"/>
      <c r="AI17" s="14"/>
      <c r="AJ17" s="14">
        <f t="shared" si="5"/>
        <v>7.7506551969704379E-2</v>
      </c>
    </row>
    <row r="18" spans="1:36" x14ac:dyDescent="0.25">
      <c r="A18">
        <v>1984</v>
      </c>
      <c r="C18">
        <v>4226</v>
      </c>
      <c r="F18" s="12">
        <v>11299.209000000001</v>
      </c>
      <c r="G18" s="12">
        <v>9875.4</v>
      </c>
      <c r="H18" s="12">
        <v>34368.362000000001</v>
      </c>
      <c r="I18" s="17">
        <v>425296</v>
      </c>
      <c r="M18" s="4"/>
      <c r="R18" s="2">
        <v>11012</v>
      </c>
      <c r="S18" s="3">
        <v>29163</v>
      </c>
      <c r="T18" s="3">
        <v>89441</v>
      </c>
      <c r="U18" s="3">
        <v>451033</v>
      </c>
      <c r="V18" s="2">
        <f t="shared" si="0"/>
        <v>3.0454213588796214E-2</v>
      </c>
      <c r="W18" s="14"/>
      <c r="X18" s="14"/>
      <c r="Y18" s="14"/>
      <c r="Z18" s="14">
        <f t="shared" si="1"/>
        <v>2.8903581895123008E-2</v>
      </c>
      <c r="AA18" s="2">
        <f t="shared" si="2"/>
        <v>8.0651673709595348E-2</v>
      </c>
      <c r="AB18" s="14"/>
      <c r="AC18" s="14"/>
      <c r="AD18" s="14"/>
      <c r="AE18" s="15">
        <f t="shared" si="3"/>
        <v>2.5261452606735367E-2</v>
      </c>
      <c r="AF18">
        <f t="shared" si="4"/>
        <v>0.19830256322708095</v>
      </c>
      <c r="AG18" s="14"/>
      <c r="AH18" s="14"/>
      <c r="AI18" s="14"/>
      <c r="AJ18" s="14">
        <f t="shared" si="5"/>
        <v>8.0810452014596898E-2</v>
      </c>
    </row>
    <row r="19" spans="1:36" x14ac:dyDescent="0.25">
      <c r="A19">
        <v>1985</v>
      </c>
      <c r="C19">
        <v>5162</v>
      </c>
      <c r="F19" s="12">
        <v>12384.179</v>
      </c>
      <c r="G19" s="12">
        <v>10905.2</v>
      </c>
      <c r="H19" s="12">
        <v>35480.063999999998</v>
      </c>
      <c r="I19" s="17">
        <v>458468</v>
      </c>
      <c r="M19" s="4"/>
      <c r="R19" s="2">
        <v>13500</v>
      </c>
      <c r="S19" s="3">
        <v>33772</v>
      </c>
      <c r="T19" s="3">
        <v>96269</v>
      </c>
      <c r="U19" s="3">
        <v>494928</v>
      </c>
      <c r="V19" s="2">
        <f t="shared" si="0"/>
        <v>3.3863527475862833E-2</v>
      </c>
      <c r="W19" s="14"/>
      <c r="X19" s="14"/>
      <c r="Y19" s="14"/>
      <c r="Z19" s="14">
        <f t="shared" si="1"/>
        <v>2.9277853919691933E-2</v>
      </c>
      <c r="AA19" s="2">
        <f t="shared" si="2"/>
        <v>8.4714003697395512E-2</v>
      </c>
      <c r="AB19" s="14"/>
      <c r="AC19" s="14"/>
      <c r="AD19" s="14"/>
      <c r="AE19" s="15">
        <f t="shared" si="3"/>
        <v>2.5781349943748751E-2</v>
      </c>
      <c r="AF19">
        <f t="shared" si="4"/>
        <v>0.19451112080949148</v>
      </c>
      <c r="AG19" s="14"/>
      <c r="AH19" s="14"/>
      <c r="AI19" s="14"/>
      <c r="AJ19" s="14">
        <f t="shared" si="5"/>
        <v>7.7388310634548096E-2</v>
      </c>
    </row>
    <row r="20" spans="1:36" x14ac:dyDescent="0.25">
      <c r="A20">
        <v>1986</v>
      </c>
      <c r="C20">
        <v>5529</v>
      </c>
      <c r="F20" s="12">
        <v>11899.32</v>
      </c>
      <c r="G20" s="12">
        <v>7696.9</v>
      </c>
      <c r="H20" s="12">
        <v>22797.809000000001</v>
      </c>
      <c r="I20" s="17">
        <v>479533</v>
      </c>
      <c r="M20" s="4"/>
      <c r="R20" s="2">
        <v>13874</v>
      </c>
      <c r="S20" s="3">
        <v>35708</v>
      </c>
      <c r="T20" s="3">
        <v>56332</v>
      </c>
      <c r="U20" s="3">
        <v>501205</v>
      </c>
      <c r="V20" s="2">
        <f t="shared" si="0"/>
        <v>3.1186428486332053E-2</v>
      </c>
      <c r="W20" s="14"/>
      <c r="X20" s="14"/>
      <c r="Y20" s="14"/>
      <c r="Z20" s="14">
        <f t="shared" si="1"/>
        <v>2.6052995771897944E-2</v>
      </c>
      <c r="AA20" s="2">
        <f t="shared" si="2"/>
        <v>8.026560389144767E-2</v>
      </c>
      <c r="AB20" s="14"/>
      <c r="AC20" s="14"/>
      <c r="AD20" s="14"/>
      <c r="AE20" s="15">
        <f t="shared" si="3"/>
        <v>1.6851996849964645E-2</v>
      </c>
      <c r="AF20">
        <f t="shared" si="4"/>
        <v>0.11239313255055317</v>
      </c>
      <c r="AG20" s="14"/>
      <c r="AH20" s="14"/>
      <c r="AI20" s="14"/>
      <c r="AJ20" s="14">
        <f t="shared" si="5"/>
        <v>4.7541689518760963E-2</v>
      </c>
    </row>
    <row r="21" spans="1:36" x14ac:dyDescent="0.25">
      <c r="A21">
        <v>1987</v>
      </c>
      <c r="C21">
        <v>5971</v>
      </c>
      <c r="F21" s="12">
        <v>12080.791999999999</v>
      </c>
      <c r="G21" s="12">
        <v>6976.2</v>
      </c>
      <c r="H21" s="12">
        <v>25561.920999999998</v>
      </c>
      <c r="I21" s="17">
        <v>520897</v>
      </c>
      <c r="M21" s="4"/>
      <c r="R21" s="2">
        <v>13216</v>
      </c>
      <c r="S21" s="3">
        <v>35076</v>
      </c>
      <c r="T21" s="3">
        <v>55640</v>
      </c>
      <c r="U21" s="3">
        <v>550698</v>
      </c>
      <c r="V21" s="2">
        <f t="shared" si="0"/>
        <v>2.6695861899009812E-2</v>
      </c>
      <c r="W21" s="14"/>
      <c r="X21" s="14"/>
      <c r="Y21" s="14"/>
      <c r="Z21" s="14">
        <f t="shared" si="1"/>
        <v>2.4389130736286898E-2</v>
      </c>
      <c r="AA21" s="2">
        <f t="shared" si="2"/>
        <v>7.0852304174460368E-2</v>
      </c>
      <c r="AB21" s="14"/>
      <c r="AC21" s="14"/>
      <c r="AD21" s="14"/>
      <c r="AE21" s="15">
        <f t="shared" si="3"/>
        <v>1.4083799625263365E-2</v>
      </c>
      <c r="AF21">
        <f t="shared" si="4"/>
        <v>0.10103541323919825</v>
      </c>
      <c r="AG21" s="14"/>
      <c r="AH21" s="14"/>
      <c r="AI21" s="14"/>
      <c r="AJ21" s="14">
        <f t="shared" si="5"/>
        <v>4.9072889649969184E-2</v>
      </c>
    </row>
    <row r="22" spans="1:36" x14ac:dyDescent="0.25">
      <c r="A22">
        <v>1988</v>
      </c>
      <c r="C22">
        <v>6121</v>
      </c>
      <c r="F22" s="12">
        <v>13754.66</v>
      </c>
      <c r="G22" s="12">
        <v>8750.4</v>
      </c>
      <c r="H22" s="12">
        <v>25910.631000000001</v>
      </c>
      <c r="I22" s="17">
        <v>568887</v>
      </c>
      <c r="M22" s="4"/>
      <c r="R22" s="2">
        <v>15880</v>
      </c>
      <c r="S22" s="3">
        <v>29643</v>
      </c>
      <c r="T22" s="3">
        <v>45669</v>
      </c>
      <c r="U22" s="3">
        <v>581505</v>
      </c>
      <c r="V22" s="2">
        <f t="shared" si="0"/>
        <v>2.9635933382602141E-2</v>
      </c>
      <c r="W22" s="14"/>
      <c r="X22" s="14"/>
      <c r="Y22" s="14"/>
      <c r="Z22" s="14">
        <f t="shared" si="1"/>
        <v>2.5331967992146636E-2</v>
      </c>
      <c r="AA22" s="2">
        <f t="shared" si="2"/>
        <v>5.532103106174277E-2</v>
      </c>
      <c r="AB22" s="14"/>
      <c r="AC22" s="14"/>
      <c r="AD22" s="14"/>
      <c r="AE22" s="15">
        <f t="shared" si="3"/>
        <v>1.6115618468103169E-2</v>
      </c>
      <c r="AF22">
        <f t="shared" si="4"/>
        <v>7.8535868135269693E-2</v>
      </c>
      <c r="AG22" s="14"/>
      <c r="AH22" s="14"/>
      <c r="AI22" s="14"/>
      <c r="AJ22" s="14">
        <f t="shared" si="5"/>
        <v>4.5546182282245863E-2</v>
      </c>
    </row>
    <row r="23" spans="1:36" x14ac:dyDescent="0.25">
      <c r="A23">
        <v>1989</v>
      </c>
      <c r="C23">
        <v>6244</v>
      </c>
      <c r="D23">
        <v>18380</v>
      </c>
      <c r="E23">
        <v>374485</v>
      </c>
      <c r="F23" s="12">
        <v>13950.24</v>
      </c>
      <c r="G23" s="12">
        <v>7373.2</v>
      </c>
      <c r="H23" s="12">
        <v>25932.1</v>
      </c>
      <c r="I23" s="17">
        <v>607671</v>
      </c>
      <c r="M23" s="4"/>
      <c r="R23" s="2">
        <v>16075</v>
      </c>
      <c r="S23" s="3">
        <v>31801</v>
      </c>
      <c r="T23" s="3">
        <v>72011</v>
      </c>
      <c r="U23" s="3">
        <v>627759</v>
      </c>
      <c r="V23" s="2">
        <f t="shared" si="0"/>
        <v>2.8924980386794013E-2</v>
      </c>
      <c r="W23" s="14"/>
      <c r="X23" s="14"/>
      <c r="Y23" s="14"/>
      <c r="Z23" s="14">
        <f t="shared" si="1"/>
        <v>2.3980242682756815E-2</v>
      </c>
      <c r="AA23" s="2">
        <f t="shared" si="2"/>
        <v>5.7221978306714556E-2</v>
      </c>
      <c r="AB23" s="14"/>
      <c r="AC23" s="3">
        <f t="shared" ref="AC23:AC47" si="6">C23/(E23-D23)</f>
        <v>1.7534154252257059E-2</v>
      </c>
      <c r="AD23" s="14"/>
      <c r="AE23" s="15">
        <f t="shared" si="3"/>
        <v>1.267441458702521E-2</v>
      </c>
      <c r="AF23">
        <f t="shared" si="4"/>
        <v>0.11471121879574805</v>
      </c>
      <c r="AG23" s="14"/>
      <c r="AH23" s="3">
        <f t="shared" ref="AH23:AH47" si="7">D23/E23</f>
        <v>4.9080737546230158E-2</v>
      </c>
      <c r="AI23" s="14"/>
      <c r="AJ23" s="14">
        <f t="shared" si="5"/>
        <v>4.267457226031849E-2</v>
      </c>
    </row>
    <row r="24" spans="1:36" x14ac:dyDescent="0.25">
      <c r="A24">
        <v>1990</v>
      </c>
      <c r="C24">
        <v>6759</v>
      </c>
      <c r="D24">
        <v>19982</v>
      </c>
      <c r="E24">
        <v>382673</v>
      </c>
      <c r="F24" s="12">
        <v>14410.109</v>
      </c>
      <c r="G24" s="12">
        <v>7659.6</v>
      </c>
      <c r="H24" s="12">
        <v>27631.267</v>
      </c>
      <c r="I24" s="17">
        <v>631401</v>
      </c>
      <c r="M24" s="4"/>
      <c r="R24" s="2">
        <v>17121</v>
      </c>
      <c r="S24" s="3">
        <v>33778</v>
      </c>
      <c r="T24" s="3">
        <v>89916</v>
      </c>
      <c r="U24" s="3">
        <v>666420</v>
      </c>
      <c r="V24" s="2">
        <f t="shared" si="0"/>
        <v>2.9697972607301944E-2</v>
      </c>
      <c r="W24" s="14"/>
      <c r="X24" s="14"/>
      <c r="Y24" s="14"/>
      <c r="Z24" s="14">
        <f t="shared" si="1"/>
        <v>2.386689529532942E-2</v>
      </c>
      <c r="AA24" s="2">
        <f t="shared" si="2"/>
        <v>5.8591093903945159E-2</v>
      </c>
      <c r="AB24" s="14"/>
      <c r="AC24" s="3">
        <f t="shared" si="6"/>
        <v>1.8635698156281792E-2</v>
      </c>
      <c r="AD24" s="14"/>
      <c r="AE24" s="15">
        <f t="shared" si="3"/>
        <v>1.2686293434984095E-2</v>
      </c>
      <c r="AF24">
        <f t="shared" si="4"/>
        <v>0.1349239218510849</v>
      </c>
      <c r="AG24" s="14"/>
      <c r="AH24" s="3">
        <f t="shared" si="7"/>
        <v>5.2216905817760853E-2</v>
      </c>
      <c r="AI24" s="14"/>
      <c r="AJ24" s="14">
        <f t="shared" si="5"/>
        <v>4.3761835980620875E-2</v>
      </c>
    </row>
    <row r="25" spans="1:36" x14ac:dyDescent="0.25">
      <c r="A25">
        <v>1991</v>
      </c>
      <c r="C25">
        <v>6296</v>
      </c>
      <c r="D25">
        <v>19908</v>
      </c>
      <c r="E25">
        <v>388894</v>
      </c>
      <c r="F25" s="12">
        <v>14184.966</v>
      </c>
      <c r="G25" s="16">
        <v>9056</v>
      </c>
      <c r="H25" s="12">
        <v>23267.627</v>
      </c>
      <c r="I25" s="17">
        <v>636082</v>
      </c>
      <c r="M25" s="4"/>
      <c r="R25" s="2">
        <v>21298</v>
      </c>
      <c r="S25" s="3">
        <v>39464</v>
      </c>
      <c r="T25" s="3">
        <v>93741</v>
      </c>
      <c r="U25" s="3">
        <v>700973</v>
      </c>
      <c r="V25" s="2">
        <f t="shared" si="0"/>
        <v>3.5073909148397975E-2</v>
      </c>
      <c r="W25" s="14"/>
      <c r="X25" s="14"/>
      <c r="Y25" s="14"/>
      <c r="Z25" s="14">
        <f t="shared" si="1"/>
        <v>2.3147247559743511E-2</v>
      </c>
      <c r="AA25" s="2">
        <f t="shared" si="2"/>
        <v>6.4989987352445197E-2</v>
      </c>
      <c r="AB25" s="14"/>
      <c r="AC25" s="3">
        <f t="shared" si="6"/>
        <v>1.7062977999165278E-2</v>
      </c>
      <c r="AD25" s="14"/>
      <c r="AE25" s="15">
        <f t="shared" si="3"/>
        <v>1.477772127906667E-2</v>
      </c>
      <c r="AF25">
        <f t="shared" si="4"/>
        <v>0.13372982982226134</v>
      </c>
      <c r="AG25" s="14"/>
      <c r="AH25" s="3">
        <f t="shared" si="7"/>
        <v>5.1191327199699661E-2</v>
      </c>
      <c r="AI25" s="14"/>
      <c r="AJ25" s="14">
        <f t="shared" si="5"/>
        <v>3.6579602944274481E-2</v>
      </c>
    </row>
    <row r="26" spans="1:36" x14ac:dyDescent="0.25">
      <c r="A26">
        <v>1992</v>
      </c>
      <c r="C26">
        <v>8077</v>
      </c>
      <c r="D26">
        <v>20858</v>
      </c>
      <c r="E26">
        <v>411885</v>
      </c>
      <c r="F26" s="12">
        <v>13361.698</v>
      </c>
      <c r="G26" s="16">
        <v>7017.5</v>
      </c>
      <c r="H26" s="12">
        <v>23541.524000000001</v>
      </c>
      <c r="I26" s="17">
        <v>649098</v>
      </c>
      <c r="M26" s="4"/>
      <c r="R26" s="2">
        <v>23123</v>
      </c>
      <c r="S26" s="3">
        <v>45602</v>
      </c>
      <c r="T26" s="3">
        <v>94247</v>
      </c>
      <c r="U26" s="3">
        <v>718406</v>
      </c>
      <c r="V26" s="2">
        <f t="shared" si="0"/>
        <v>3.7046649972202597E-2</v>
      </c>
      <c r="W26" s="14"/>
      <c r="X26" s="14"/>
      <c r="Y26" s="14"/>
      <c r="Z26" s="14">
        <f t="shared" si="1"/>
        <v>2.1359698944272459E-2</v>
      </c>
      <c r="AA26" s="2">
        <f t="shared" si="2"/>
        <v>7.3061511569968554E-2</v>
      </c>
      <c r="AB26" s="14"/>
      <c r="AC26" s="3">
        <f t="shared" si="6"/>
        <v>2.0655862638641321E-2</v>
      </c>
      <c r="AD26" s="14"/>
      <c r="AE26" s="15">
        <f t="shared" si="3"/>
        <v>1.1218011912964353E-2</v>
      </c>
      <c r="AF26">
        <f t="shared" si="4"/>
        <v>0.13118904908923368</v>
      </c>
      <c r="AG26" s="14"/>
      <c r="AH26" s="3">
        <f t="shared" si="7"/>
        <v>5.0640348641004161E-2</v>
      </c>
      <c r="AI26" s="14"/>
      <c r="AJ26" s="14">
        <f t="shared" si="5"/>
        <v>3.6268058136059579E-2</v>
      </c>
    </row>
    <row r="27" spans="1:36" x14ac:dyDescent="0.25">
      <c r="A27">
        <v>1993</v>
      </c>
      <c r="C27">
        <v>8247</v>
      </c>
      <c r="D27">
        <v>20382</v>
      </c>
      <c r="E27">
        <v>432694</v>
      </c>
      <c r="F27" s="12">
        <v>14623.843999999999</v>
      </c>
      <c r="G27" s="16">
        <v>10183.700000000001</v>
      </c>
      <c r="H27" s="12">
        <v>24793.125</v>
      </c>
      <c r="I27" s="17">
        <v>672837</v>
      </c>
      <c r="M27" s="4"/>
      <c r="R27" s="2">
        <v>25241</v>
      </c>
      <c r="S27" s="3">
        <v>52093</v>
      </c>
      <c r="T27" s="3">
        <v>98920</v>
      </c>
      <c r="U27" s="3">
        <v>751560</v>
      </c>
      <c r="V27" s="2">
        <f t="shared" si="0"/>
        <v>3.8675226771267467E-2</v>
      </c>
      <c r="W27" s="14"/>
      <c r="X27" s="14"/>
      <c r="Y27" s="14"/>
      <c r="Z27" s="14">
        <f t="shared" si="1"/>
        <v>2.2566132578600483E-2</v>
      </c>
      <c r="AA27" s="2">
        <f t="shared" si="2"/>
        <v>7.9818889433684731E-2</v>
      </c>
      <c r="AB27" s="14"/>
      <c r="AC27" s="3">
        <f t="shared" si="6"/>
        <v>2.0001843264324103E-2</v>
      </c>
      <c r="AD27" s="14"/>
      <c r="AE27" s="15">
        <f t="shared" si="3"/>
        <v>1.5714522415631194E-2</v>
      </c>
      <c r="AF27">
        <f t="shared" si="4"/>
        <v>0.13161956463888444</v>
      </c>
      <c r="AG27" s="14"/>
      <c r="AH27" s="3">
        <f t="shared" si="7"/>
        <v>4.7104882434237591E-2</v>
      </c>
      <c r="AI27" s="14"/>
      <c r="AJ27" s="14">
        <f t="shared" si="5"/>
        <v>3.684863495913572E-2</v>
      </c>
    </row>
    <row r="28" spans="1:36" x14ac:dyDescent="0.25">
      <c r="A28">
        <v>1994</v>
      </c>
      <c r="C28">
        <v>9409</v>
      </c>
      <c r="D28">
        <v>21496</v>
      </c>
      <c r="E28">
        <v>455664</v>
      </c>
      <c r="F28" s="12">
        <v>17404.859</v>
      </c>
      <c r="G28" s="16">
        <v>15301.6</v>
      </c>
      <c r="H28" s="12">
        <v>27856.839</v>
      </c>
      <c r="I28" s="17">
        <v>714150</v>
      </c>
      <c r="M28" s="4"/>
      <c r="R28" s="2">
        <v>23922</v>
      </c>
      <c r="S28" s="3">
        <v>46086</v>
      </c>
      <c r="T28" s="3">
        <v>103108</v>
      </c>
      <c r="U28" s="3">
        <v>782440</v>
      </c>
      <c r="V28" s="2">
        <f t="shared" si="0"/>
        <v>3.5214004345445228E-2</v>
      </c>
      <c r="W28" s="14"/>
      <c r="X28" s="14"/>
      <c r="Y28" s="14"/>
      <c r="Z28" s="14">
        <f t="shared" si="1"/>
        <v>2.5360676732723558E-2</v>
      </c>
      <c r="AA28" s="2">
        <f t="shared" si="2"/>
        <v>6.784017240465634E-2</v>
      </c>
      <c r="AB28" s="14"/>
      <c r="AC28" s="3">
        <f t="shared" si="6"/>
        <v>2.1671334598588565E-2</v>
      </c>
      <c r="AD28" s="14"/>
      <c r="AE28" s="15">
        <f t="shared" si="3"/>
        <v>2.2296011193968464E-2</v>
      </c>
      <c r="AF28">
        <f t="shared" si="4"/>
        <v>0.13177751648688718</v>
      </c>
      <c r="AG28" s="14"/>
      <c r="AH28" s="3">
        <f t="shared" si="7"/>
        <v>4.7175111485656097E-2</v>
      </c>
      <c r="AI28" s="14"/>
      <c r="AJ28" s="14">
        <f t="shared" si="5"/>
        <v>3.9006985927326189E-2</v>
      </c>
    </row>
    <row r="29" spans="1:36" x14ac:dyDescent="0.25">
      <c r="A29">
        <v>1995</v>
      </c>
      <c r="C29">
        <v>11014</v>
      </c>
      <c r="D29">
        <v>24385</v>
      </c>
      <c r="E29">
        <v>486136</v>
      </c>
      <c r="F29" s="12">
        <v>18425.559000000001</v>
      </c>
      <c r="G29" s="16">
        <v>16241.1</v>
      </c>
      <c r="H29" s="12">
        <v>29170.850999999999</v>
      </c>
      <c r="I29" s="17">
        <v>750665</v>
      </c>
      <c r="M29" s="4"/>
      <c r="R29" s="2">
        <v>22663</v>
      </c>
      <c r="S29" s="3">
        <v>43102</v>
      </c>
      <c r="T29" s="3">
        <v>111054</v>
      </c>
      <c r="U29" s="3">
        <v>835203</v>
      </c>
      <c r="V29" s="2">
        <f t="shared" si="0"/>
        <v>3.1296045427115136E-2</v>
      </c>
      <c r="W29" s="14"/>
      <c r="X29" s="14"/>
      <c r="Y29" s="14"/>
      <c r="Z29" s="14">
        <f t="shared" si="1"/>
        <v>2.5538057412576469E-2</v>
      </c>
      <c r="AA29" s="2">
        <f t="shared" si="2"/>
        <v>5.9520899704342614E-2</v>
      </c>
      <c r="AB29" s="14"/>
      <c r="AC29" s="3">
        <f t="shared" si="6"/>
        <v>2.3852682506372482E-2</v>
      </c>
      <c r="AD29" s="14"/>
      <c r="AE29" s="15">
        <f t="shared" si="3"/>
        <v>2.2510369657897256E-2</v>
      </c>
      <c r="AF29">
        <f t="shared" si="4"/>
        <v>0.13296647641351864</v>
      </c>
      <c r="AG29" s="14"/>
      <c r="AH29" s="3">
        <f t="shared" si="7"/>
        <v>5.0160860335379399E-2</v>
      </c>
      <c r="AI29" s="14"/>
      <c r="AJ29" s="14">
        <f t="shared" si="5"/>
        <v>3.8860012122584643E-2</v>
      </c>
    </row>
    <row r="30" spans="1:36" x14ac:dyDescent="0.25">
      <c r="A30">
        <v>1996</v>
      </c>
      <c r="C30">
        <v>12392</v>
      </c>
      <c r="D30">
        <v>24251</v>
      </c>
      <c r="E30">
        <v>511763</v>
      </c>
      <c r="F30" s="12">
        <v>20621.565999999999</v>
      </c>
      <c r="G30" s="16">
        <v>16970.2</v>
      </c>
      <c r="H30" s="12">
        <v>34559.692999999999</v>
      </c>
      <c r="I30" s="17">
        <v>775816</v>
      </c>
      <c r="M30" s="4"/>
      <c r="R30" s="2">
        <v>29287</v>
      </c>
      <c r="S30" s="3">
        <v>46783</v>
      </c>
      <c r="T30" s="3">
        <v>155584</v>
      </c>
      <c r="U30" s="3">
        <v>915014</v>
      </c>
      <c r="V30" s="2">
        <f t="shared" si="0"/>
        <v>3.8564449653029242E-2</v>
      </c>
      <c r="W30" s="14"/>
      <c r="X30" s="14"/>
      <c r="Y30" s="14"/>
      <c r="Z30" s="14">
        <f t="shared" si="1"/>
        <v>2.7819751151203356E-2</v>
      </c>
      <c r="AA30" s="2">
        <f t="shared" si="2"/>
        <v>6.1602781033143275E-2</v>
      </c>
      <c r="AB30" s="14"/>
      <c r="AC30" s="3">
        <f t="shared" si="6"/>
        <v>2.5418861484435253E-2</v>
      </c>
      <c r="AD30" s="14"/>
      <c r="AE30" s="15">
        <f t="shared" si="3"/>
        <v>2.2893835559634569E-2</v>
      </c>
      <c r="AF30">
        <f t="shared" si="4"/>
        <v>0.17003455684831051</v>
      </c>
      <c r="AG30" s="14"/>
      <c r="AH30" s="3">
        <f t="shared" si="7"/>
        <v>4.7387169451484377E-2</v>
      </c>
      <c r="AI30" s="14"/>
      <c r="AJ30" s="14">
        <f t="shared" si="5"/>
        <v>4.454624936840694E-2</v>
      </c>
    </row>
    <row r="31" spans="1:36" x14ac:dyDescent="0.25">
      <c r="A31">
        <v>1997</v>
      </c>
      <c r="C31">
        <v>15054</v>
      </c>
      <c r="D31">
        <v>25795</v>
      </c>
      <c r="E31">
        <v>542010</v>
      </c>
      <c r="F31" s="12">
        <v>23489.298999999999</v>
      </c>
      <c r="G31" s="16">
        <v>22305.9</v>
      </c>
      <c r="H31" s="12">
        <v>34339.699999999997</v>
      </c>
      <c r="I31" s="17">
        <v>816756</v>
      </c>
      <c r="M31" s="4"/>
      <c r="R31" s="2">
        <v>29938</v>
      </c>
      <c r="S31" s="3">
        <v>55365</v>
      </c>
      <c r="T31" s="3">
        <v>170772</v>
      </c>
      <c r="U31" s="3">
        <v>990105</v>
      </c>
      <c r="V31" s="2">
        <f t="shared" si="0"/>
        <v>3.6539477843562998E-2</v>
      </c>
      <c r="W31" s="14"/>
      <c r="X31" s="14"/>
      <c r="Y31" s="14"/>
      <c r="Z31" s="14">
        <f t="shared" si="1"/>
        <v>3.0021484726225664E-2</v>
      </c>
      <c r="AA31" s="2">
        <f t="shared" si="2"/>
        <v>6.7573257759665481E-2</v>
      </c>
      <c r="AB31" s="14"/>
      <c r="AC31" s="3">
        <f t="shared" si="6"/>
        <v>2.9162267659792917E-2</v>
      </c>
      <c r="AD31" s="14"/>
      <c r="AE31" s="15">
        <f t="shared" si="3"/>
        <v>2.8508991952238213E-2</v>
      </c>
      <c r="AF31">
        <f t="shared" si="4"/>
        <v>0.17247867650400714</v>
      </c>
      <c r="AG31" s="14"/>
      <c r="AH31" s="3">
        <f t="shared" si="7"/>
        <v>4.759137285289939E-2</v>
      </c>
      <c r="AI31" s="14"/>
      <c r="AJ31" s="14">
        <f t="shared" si="5"/>
        <v>4.2044013144684575E-2</v>
      </c>
    </row>
    <row r="32" spans="1:36" x14ac:dyDescent="0.25">
      <c r="A32">
        <v>1998</v>
      </c>
      <c r="C32">
        <v>13346</v>
      </c>
      <c r="D32">
        <v>25472</v>
      </c>
      <c r="E32">
        <v>571170</v>
      </c>
      <c r="F32" s="12">
        <v>25198.762999999999</v>
      </c>
      <c r="G32" s="16">
        <v>20563.8</v>
      </c>
      <c r="H32" s="12">
        <v>27893.207999999999</v>
      </c>
      <c r="I32" s="17">
        <v>846534</v>
      </c>
      <c r="M32" s="4"/>
      <c r="R32" s="2">
        <v>35502</v>
      </c>
      <c r="S32" s="3">
        <v>73144</v>
      </c>
      <c r="T32" s="3">
        <v>118243</v>
      </c>
      <c r="U32" s="3">
        <v>1005264</v>
      </c>
      <c r="V32" s="2">
        <f t="shared" si="0"/>
        <v>4.0023855128570804E-2</v>
      </c>
      <c r="W32" s="14"/>
      <c r="X32" s="14"/>
      <c r="Y32" s="14"/>
      <c r="Z32" s="14">
        <f t="shared" si="1"/>
        <v>3.0781220831223859E-2</v>
      </c>
      <c r="AA32" s="2">
        <f t="shared" si="2"/>
        <v>8.2460279970823683E-2</v>
      </c>
      <c r="AB32" s="14"/>
      <c r="AC32" s="3">
        <f t="shared" si="6"/>
        <v>2.4456750803558011E-2</v>
      </c>
      <c r="AD32" s="14"/>
      <c r="AE32" s="15">
        <f t="shared" si="3"/>
        <v>2.5119442130120483E-2</v>
      </c>
      <c r="AF32">
        <f t="shared" si="4"/>
        <v>0.11762382816852091</v>
      </c>
      <c r="AG32" s="14"/>
      <c r="AH32" s="3">
        <f t="shared" si="7"/>
        <v>4.4596179771346535E-2</v>
      </c>
      <c r="AI32" s="14"/>
      <c r="AJ32" s="14">
        <f t="shared" si="5"/>
        <v>3.2949896873604605E-2</v>
      </c>
    </row>
    <row r="33" spans="1:38" x14ac:dyDescent="0.25">
      <c r="A33">
        <v>1999</v>
      </c>
      <c r="B33" s="12">
        <v>20692</v>
      </c>
      <c r="C33">
        <v>10041</v>
      </c>
      <c r="D33">
        <v>28061</v>
      </c>
      <c r="E33">
        <v>608772</v>
      </c>
      <c r="F33" s="12">
        <v>26007.48</v>
      </c>
      <c r="G33" s="16">
        <v>18654.8</v>
      </c>
      <c r="H33" s="12">
        <v>34846.555</v>
      </c>
      <c r="I33" s="17">
        <v>909694</v>
      </c>
      <c r="M33" s="4"/>
      <c r="R33" s="2">
        <v>34670</v>
      </c>
      <c r="S33" s="3">
        <v>65433</v>
      </c>
      <c r="T33" s="3">
        <v>165281</v>
      </c>
      <c r="U33" s="3">
        <v>1098307</v>
      </c>
      <c r="V33" s="2">
        <f t="shared" si="0"/>
        <v>3.7158664388773729E-2</v>
      </c>
      <c r="W33" s="14"/>
      <c r="X33" s="3">
        <f>B33/(E33-D33)</f>
        <v>3.563218192870464E-2</v>
      </c>
      <c r="Y33" s="14"/>
      <c r="Z33" s="14">
        <f t="shared" si="1"/>
        <v>2.9728017323065969E-2</v>
      </c>
      <c r="AA33" s="2">
        <f t="shared" si="2"/>
        <v>7.0129878481414235E-2</v>
      </c>
      <c r="AB33" s="14"/>
      <c r="AC33" s="3">
        <f t="shared" si="6"/>
        <v>1.729087274048537E-2</v>
      </c>
      <c r="AD33" s="14"/>
      <c r="AE33" s="15">
        <f t="shared" si="3"/>
        <v>2.1323489148442332E-2</v>
      </c>
      <c r="AF33">
        <f t="shared" si="4"/>
        <v>0.1504870678234774</v>
      </c>
      <c r="AG33" s="14"/>
      <c r="AH33" s="3">
        <f t="shared" si="7"/>
        <v>4.6094432726866544E-2</v>
      </c>
      <c r="AI33" s="14"/>
      <c r="AJ33" s="14">
        <f t="shared" si="5"/>
        <v>3.8305798433319334E-2</v>
      </c>
    </row>
    <row r="34" spans="1:38" x14ac:dyDescent="0.25">
      <c r="A34">
        <v>2000</v>
      </c>
      <c r="B34" s="12"/>
      <c r="C34">
        <v>9457</v>
      </c>
      <c r="D34">
        <v>35478</v>
      </c>
      <c r="E34">
        <v>644479</v>
      </c>
      <c r="F34" s="12">
        <v>33799.853999999999</v>
      </c>
      <c r="G34" s="16">
        <v>25058.9</v>
      </c>
      <c r="H34" s="12">
        <v>61284.482000000004</v>
      </c>
      <c r="I34" s="17">
        <v>999930</v>
      </c>
      <c r="M34" s="4"/>
      <c r="R34" s="2">
        <v>36706</v>
      </c>
      <c r="S34" s="3">
        <v>61436</v>
      </c>
      <c r="T34" s="3">
        <v>329965</v>
      </c>
      <c r="U34" s="3">
        <v>1329412</v>
      </c>
      <c r="V34" s="2">
        <f t="shared" si="0"/>
        <v>3.6726309649236025E-2</v>
      </c>
      <c r="W34" s="14"/>
      <c r="X34" s="11">
        <f>(X$36-X$33)/3+X33</f>
        <v>3.4330395478429747E-2</v>
      </c>
      <c r="Y34" s="14"/>
      <c r="Z34" s="14">
        <f t="shared" si="1"/>
        <v>3.6009178493728235E-2</v>
      </c>
      <c r="AA34" s="2">
        <f t="shared" si="2"/>
        <v>6.1469992906077062E-2</v>
      </c>
      <c r="AB34" s="14"/>
      <c r="AC34" s="3">
        <f t="shared" si="6"/>
        <v>1.5528710133480898E-2</v>
      </c>
      <c r="AD34" s="14"/>
      <c r="AE34" s="15">
        <f t="shared" si="3"/>
        <v>2.6696872801772652E-2</v>
      </c>
      <c r="AF34">
        <f t="shared" si="4"/>
        <v>0.24820371713208547</v>
      </c>
      <c r="AG34" s="14"/>
      <c r="AH34" s="3">
        <f t="shared" si="7"/>
        <v>5.50491171938884E-2</v>
      </c>
      <c r="AI34" s="14"/>
      <c r="AJ34" s="14">
        <f t="shared" si="5"/>
        <v>6.1288772214054987E-2</v>
      </c>
    </row>
    <row r="35" spans="1:38" x14ac:dyDescent="0.25">
      <c r="A35">
        <v>2001</v>
      </c>
      <c r="B35" s="12"/>
      <c r="C35">
        <v>11205</v>
      </c>
      <c r="D35">
        <v>36466</v>
      </c>
      <c r="E35">
        <v>690005</v>
      </c>
      <c r="F35" s="12">
        <v>35513.006999999998</v>
      </c>
      <c r="G35" s="16">
        <v>30257.4</v>
      </c>
      <c r="H35" s="12">
        <v>59858.29</v>
      </c>
      <c r="I35" s="17">
        <v>1032172</v>
      </c>
      <c r="M35" s="4"/>
      <c r="R35" s="2">
        <v>44885</v>
      </c>
      <c r="S35" s="3">
        <v>60849</v>
      </c>
      <c r="T35" s="3">
        <v>315207</v>
      </c>
      <c r="U35" s="3">
        <v>1381880</v>
      </c>
      <c r="V35" s="2">
        <f t="shared" si="0"/>
        <v>4.2079437653338936E-2</v>
      </c>
      <c r="W35" s="14"/>
      <c r="X35" s="11">
        <f>(X$36-X$33)/3+X34</f>
        <v>3.3028609028154854E-2</v>
      </c>
      <c r="Y35" s="14"/>
      <c r="Z35" s="14">
        <f t="shared" si="1"/>
        <v>3.6524227350450501E-2</v>
      </c>
      <c r="AA35" s="2">
        <f t="shared" si="2"/>
        <v>5.7045598791757177E-2</v>
      </c>
      <c r="AB35" s="14"/>
      <c r="AC35" s="3">
        <f t="shared" si="6"/>
        <v>1.7145112992491648E-2</v>
      </c>
      <c r="AD35" s="14"/>
      <c r="AE35" s="15">
        <f t="shared" si="3"/>
        <v>3.1118968794546776E-2</v>
      </c>
      <c r="AF35">
        <f t="shared" si="4"/>
        <v>0.22810012446811589</v>
      </c>
      <c r="AG35" s="14"/>
      <c r="AH35" s="3">
        <f t="shared" si="7"/>
        <v>5.2848892399330438E-2</v>
      </c>
      <c r="AI35" s="14"/>
      <c r="AJ35" s="14">
        <f t="shared" si="5"/>
        <v>5.7992553566653622E-2</v>
      </c>
    </row>
    <row r="36" spans="1:38" x14ac:dyDescent="0.25">
      <c r="A36">
        <v>2002</v>
      </c>
      <c r="B36" s="12">
        <v>22022</v>
      </c>
      <c r="C36">
        <v>13818</v>
      </c>
      <c r="D36">
        <v>36668</v>
      </c>
      <c r="E36">
        <v>730781</v>
      </c>
      <c r="F36" s="12">
        <v>34364.642999999996</v>
      </c>
      <c r="G36" s="16">
        <v>27298.3</v>
      </c>
      <c r="H36" s="12">
        <v>53934.097000000002</v>
      </c>
      <c r="I36" s="17">
        <v>1068765</v>
      </c>
      <c r="M36" s="4"/>
      <c r="R36" s="2">
        <v>45249</v>
      </c>
      <c r="S36" s="3">
        <v>61009</v>
      </c>
      <c r="T36" s="3">
        <v>274468</v>
      </c>
      <c r="U36" s="3">
        <v>1376519</v>
      </c>
      <c r="V36" s="2">
        <f t="shared" si="0"/>
        <v>4.1058898363142901E-2</v>
      </c>
      <c r="W36" s="14"/>
      <c r="X36" s="3">
        <f>B36/(E36-D36)</f>
        <v>3.1726822577879968E-2</v>
      </c>
      <c r="Y36" s="14"/>
      <c r="Z36" s="14">
        <f t="shared" si="1"/>
        <v>3.3862432547543335E-2</v>
      </c>
      <c r="AA36" s="2">
        <f t="shared" si="2"/>
        <v>5.5359506955667208E-2</v>
      </c>
      <c r="AB36" s="14"/>
      <c r="AC36" s="3">
        <f t="shared" si="6"/>
        <v>1.9907421414092519E-2</v>
      </c>
      <c r="AD36" s="14"/>
      <c r="AE36" s="15">
        <f t="shared" si="3"/>
        <v>2.6899358227367658E-2</v>
      </c>
      <c r="AF36">
        <f t="shared" si="4"/>
        <v>0.19939281622701902</v>
      </c>
      <c r="AG36" s="14"/>
      <c r="AH36" s="3">
        <f t="shared" si="7"/>
        <v>5.0176455052881777E-2</v>
      </c>
      <c r="AI36" s="14"/>
      <c r="AJ36" s="14">
        <f t="shared" si="5"/>
        <v>5.0463943897863427E-2</v>
      </c>
    </row>
    <row r="37" spans="1:38" x14ac:dyDescent="0.25">
      <c r="A37">
        <v>2003</v>
      </c>
      <c r="B37" s="12"/>
      <c r="C37">
        <v>15417</v>
      </c>
      <c r="D37">
        <v>34594</v>
      </c>
      <c r="E37">
        <v>786721</v>
      </c>
      <c r="F37" s="12">
        <v>39104.192999999999</v>
      </c>
      <c r="G37" s="16">
        <v>30403.8</v>
      </c>
      <c r="H37" s="12">
        <v>72007.410999999993</v>
      </c>
      <c r="I37" s="17">
        <v>1128796</v>
      </c>
      <c r="M37" s="4"/>
      <c r="N37" s="8">
        <v>99655</v>
      </c>
      <c r="O37">
        <v>63744</v>
      </c>
      <c r="P37" s="8">
        <v>399758</v>
      </c>
      <c r="Q37" s="8">
        <v>7302821</v>
      </c>
      <c r="R37" s="2">
        <v>51205</v>
      </c>
      <c r="S37" s="3">
        <v>63352</v>
      </c>
      <c r="T37" s="3">
        <v>284971</v>
      </c>
      <c r="U37" s="3">
        <v>1435102</v>
      </c>
      <c r="V37" s="2">
        <f t="shared" si="0"/>
        <v>4.4521015432155121E-2</v>
      </c>
      <c r="W37" s="14"/>
      <c r="X37" s="11">
        <f>(X$39-X$36)/3+X36</f>
        <v>3.3215974656123408E-2</v>
      </c>
      <c r="Y37" s="14">
        <f t="shared" ref="Y37:Y46" si="8">N37/(Q37-P37)</f>
        <v>1.4436345141280038E-2</v>
      </c>
      <c r="Z37" s="14">
        <f t="shared" si="1"/>
        <v>3.7002853178990942E-2</v>
      </c>
      <c r="AA37" s="2">
        <f t="shared" si="2"/>
        <v>5.5082421045950417E-2</v>
      </c>
      <c r="AB37" s="14"/>
      <c r="AC37" s="3">
        <f t="shared" si="6"/>
        <v>2.0497868046220918E-2</v>
      </c>
      <c r="AD37" s="14">
        <f t="shared" ref="AD37:AD46" si="9">O37/(Q37-P37)</f>
        <v>9.2341617047388969E-3</v>
      </c>
      <c r="AE37" s="15">
        <f t="shared" si="3"/>
        <v>2.8769992708541633E-2</v>
      </c>
      <c r="AF37">
        <f t="shared" si="4"/>
        <v>0.19857194819601673</v>
      </c>
      <c r="AG37" s="14"/>
      <c r="AH37" s="3">
        <f t="shared" si="7"/>
        <v>4.3972386652955747E-2</v>
      </c>
      <c r="AI37" s="14">
        <f>P37/Q37</f>
        <v>5.4740216143870979E-2</v>
      </c>
      <c r="AJ37" s="14">
        <f t="shared" si="5"/>
        <v>6.3791341393839088E-2</v>
      </c>
    </row>
    <row r="38" spans="1:38" x14ac:dyDescent="0.25">
      <c r="A38">
        <v>2004</v>
      </c>
      <c r="B38" s="12"/>
      <c r="C38">
        <v>17322</v>
      </c>
      <c r="D38">
        <v>46580</v>
      </c>
      <c r="E38">
        <v>847179</v>
      </c>
      <c r="F38" s="12">
        <v>42585.235999999997</v>
      </c>
      <c r="G38" s="16">
        <v>36944.300000000003</v>
      </c>
      <c r="H38" s="12">
        <v>85871.103000000003</v>
      </c>
      <c r="I38" s="17">
        <v>1201306</v>
      </c>
      <c r="M38" s="4"/>
      <c r="N38" s="8">
        <v>114194</v>
      </c>
      <c r="O38">
        <v>76882</v>
      </c>
      <c r="P38" s="8">
        <v>564695</v>
      </c>
      <c r="Q38" s="8">
        <v>8299895</v>
      </c>
      <c r="R38" s="2">
        <v>49870</v>
      </c>
      <c r="S38" s="3">
        <v>70680</v>
      </c>
      <c r="T38" s="3">
        <v>351008</v>
      </c>
      <c r="U38" s="3">
        <v>1582274</v>
      </c>
      <c r="V38" s="2">
        <f t="shared" si="0"/>
        <v>4.050302696574095E-2</v>
      </c>
      <c r="W38" s="14"/>
      <c r="X38" s="11">
        <f>(X$39-X$36)/3+X37</f>
        <v>3.4705126734366848E-2</v>
      </c>
      <c r="Y38" s="14">
        <f t="shared" si="8"/>
        <v>1.4762902058123901E-2</v>
      </c>
      <c r="Z38" s="14">
        <f t="shared" si="1"/>
        <v>3.8178145685180229E-2</v>
      </c>
      <c r="AA38" s="2">
        <f t="shared" si="2"/>
        <v>5.7404330177232211E-2</v>
      </c>
      <c r="AB38" s="14"/>
      <c r="AC38" s="3">
        <f t="shared" si="6"/>
        <v>2.1636299820509394E-2</v>
      </c>
      <c r="AD38" s="14">
        <f t="shared" si="9"/>
        <v>9.939238804426518E-3</v>
      </c>
      <c r="AE38" s="15">
        <f t="shared" si="3"/>
        <v>3.3120982765881678E-2</v>
      </c>
      <c r="AF38">
        <f t="shared" si="4"/>
        <v>0.22183768424432179</v>
      </c>
      <c r="AG38" s="14"/>
      <c r="AH38" s="3">
        <f t="shared" si="7"/>
        <v>5.4982477138833703E-2</v>
      </c>
      <c r="AI38" s="14">
        <f t="shared" ref="AI38:AI46" si="10">P38/Q38</f>
        <v>6.803640287015679E-2</v>
      </c>
      <c r="AJ38" s="14">
        <f t="shared" si="5"/>
        <v>7.1481456847797317E-2</v>
      </c>
      <c r="AL38" s="8"/>
    </row>
    <row r="39" spans="1:38" x14ac:dyDescent="0.25">
      <c r="A39">
        <v>2005</v>
      </c>
      <c r="B39" s="12">
        <v>30866.3</v>
      </c>
      <c r="C39">
        <v>27658</v>
      </c>
      <c r="D39">
        <v>66113</v>
      </c>
      <c r="E39">
        <v>918908</v>
      </c>
      <c r="F39" s="12">
        <v>50647.165000000001</v>
      </c>
      <c r="G39" s="16">
        <v>48990.1</v>
      </c>
      <c r="H39" s="12">
        <v>111171.36</v>
      </c>
      <c r="I39" s="17">
        <v>1280550</v>
      </c>
      <c r="M39" s="4"/>
      <c r="N39" s="8">
        <v>138084</v>
      </c>
      <c r="O39">
        <v>80959</v>
      </c>
      <c r="P39" s="8">
        <v>694981</v>
      </c>
      <c r="Q39" s="8">
        <v>9028899</v>
      </c>
      <c r="R39" s="2">
        <v>54937</v>
      </c>
      <c r="S39" s="3">
        <v>83757</v>
      </c>
      <c r="T39" s="3">
        <v>454115</v>
      </c>
      <c r="U39" s="3">
        <v>1774433</v>
      </c>
      <c r="V39" s="2">
        <f t="shared" si="0"/>
        <v>4.1608915427949936E-2</v>
      </c>
      <c r="W39" s="14"/>
      <c r="X39" s="3">
        <f t="shared" ref="X39:X44" si="11">B39/(E39-D39)</f>
        <v>3.6194278812610295E-2</v>
      </c>
      <c r="Y39" s="14">
        <f t="shared" si="8"/>
        <v>1.6568917524746464E-2</v>
      </c>
      <c r="Z39" s="14">
        <f t="shared" si="1"/>
        <v>4.3311176780174473E-2</v>
      </c>
      <c r="AA39" s="2">
        <f t="shared" si="2"/>
        <v>6.3436990179638539E-2</v>
      </c>
      <c r="AB39" s="14"/>
      <c r="AC39" s="3">
        <f t="shared" si="6"/>
        <v>3.2432178894107024E-2</v>
      </c>
      <c r="AD39" s="14">
        <f t="shared" si="9"/>
        <v>9.7143984378056034E-3</v>
      </c>
      <c r="AE39" s="15">
        <f t="shared" si="3"/>
        <v>4.1894129347189037E-2</v>
      </c>
      <c r="AF39">
        <f t="shared" si="4"/>
        <v>0.25592118721867774</v>
      </c>
      <c r="AG39" s="14"/>
      <c r="AH39" s="3">
        <f t="shared" si="7"/>
        <v>7.1947354903864155E-2</v>
      </c>
      <c r="AI39" s="14">
        <f t="shared" si="10"/>
        <v>7.6972950965560699E-2</v>
      </c>
      <c r="AJ39" s="14">
        <f t="shared" si="5"/>
        <v>8.6815321541525131E-2</v>
      </c>
      <c r="AL39" s="8"/>
    </row>
    <row r="40" spans="1:38" x14ac:dyDescent="0.25">
      <c r="A40">
        <v>2006</v>
      </c>
      <c r="B40" s="12">
        <v>38960.106800000009</v>
      </c>
      <c r="C40">
        <v>34179</v>
      </c>
      <c r="D40">
        <v>77159</v>
      </c>
      <c r="E40">
        <v>1002775</v>
      </c>
      <c r="F40" s="12">
        <v>53517.563000000002</v>
      </c>
      <c r="G40" s="12">
        <v>48121.599999999999</v>
      </c>
      <c r="H40" s="12">
        <v>117024.753</v>
      </c>
      <c r="I40" s="17">
        <v>1354353</v>
      </c>
      <c r="M40" s="4"/>
      <c r="N40" s="8">
        <v>133272</v>
      </c>
      <c r="O40">
        <v>88487</v>
      </c>
      <c r="P40" s="8">
        <v>794968</v>
      </c>
      <c r="Q40" s="8">
        <v>10120003</v>
      </c>
      <c r="R40" s="2">
        <v>69284</v>
      </c>
      <c r="S40" s="3">
        <v>96631</v>
      </c>
      <c r="T40" s="3">
        <v>535628</v>
      </c>
      <c r="U40" s="3">
        <v>1976395</v>
      </c>
      <c r="V40" s="2">
        <f t="shared" si="0"/>
        <v>4.8088275203415957E-2</v>
      </c>
      <c r="W40" s="14"/>
      <c r="X40" s="3">
        <f t="shared" si="11"/>
        <v>4.2091004044873911E-2</v>
      </c>
      <c r="Y40" s="14">
        <f t="shared" si="8"/>
        <v>1.4291849842922841E-2</v>
      </c>
      <c r="Z40" s="14">
        <f t="shared" si="1"/>
        <v>4.3252518585716895E-2</v>
      </c>
      <c r="AA40" s="2">
        <f t="shared" si="2"/>
        <v>6.70691374802449E-2</v>
      </c>
      <c r="AB40" s="14"/>
      <c r="AC40" s="3">
        <f t="shared" si="6"/>
        <v>3.692567976353045E-2</v>
      </c>
      <c r="AD40" s="14">
        <f t="shared" si="9"/>
        <v>9.4891869038561255E-3</v>
      </c>
      <c r="AE40" s="15">
        <f t="shared" si="3"/>
        <v>3.8891539182649891E-2</v>
      </c>
      <c r="AF40">
        <f t="shared" si="4"/>
        <v>0.2710126265245561</v>
      </c>
      <c r="AG40" s="14"/>
      <c r="AH40" s="3">
        <f t="shared" si="7"/>
        <v>7.6945476303258459E-2</v>
      </c>
      <c r="AI40" s="14">
        <f t="shared" si="10"/>
        <v>7.855412691083194E-2</v>
      </c>
      <c r="AJ40" s="14">
        <f t="shared" si="5"/>
        <v>8.6406389619249929E-2</v>
      </c>
      <c r="AL40" s="8"/>
    </row>
    <row r="41" spans="1:38" x14ac:dyDescent="0.25">
      <c r="A41">
        <v>2007</v>
      </c>
      <c r="B41" s="12">
        <v>50483.171999999999</v>
      </c>
      <c r="C41">
        <v>43777</v>
      </c>
      <c r="D41">
        <v>83691</v>
      </c>
      <c r="E41">
        <v>1089115</v>
      </c>
      <c r="F41" s="12">
        <v>51158.228999999999</v>
      </c>
      <c r="G41" s="12">
        <v>50019.5</v>
      </c>
      <c r="H41" s="12">
        <v>122563.20699999999</v>
      </c>
      <c r="I41" s="17">
        <v>1466692</v>
      </c>
      <c r="M41" s="4"/>
      <c r="N41" s="8">
        <v>151184</v>
      </c>
      <c r="O41">
        <v>105938</v>
      </c>
      <c r="P41" s="8">
        <v>901739</v>
      </c>
      <c r="Q41" s="8">
        <v>10962144</v>
      </c>
      <c r="R41" s="2">
        <v>86403</v>
      </c>
      <c r="S41" s="3">
        <v>116730</v>
      </c>
      <c r="T41" s="3">
        <v>510065</v>
      </c>
      <c r="U41" s="3">
        <v>2085049</v>
      </c>
      <c r="V41" s="2">
        <f t="shared" si="0"/>
        <v>5.4859604922970644E-2</v>
      </c>
      <c r="W41" s="14"/>
      <c r="X41" s="3">
        <f t="shared" si="11"/>
        <v>5.0210828466398252E-2</v>
      </c>
      <c r="Y41" s="14">
        <f t="shared" si="8"/>
        <v>1.5027625627397704E-2</v>
      </c>
      <c r="Z41" s="14">
        <f t="shared" si="1"/>
        <v>3.8060511214716604E-2</v>
      </c>
      <c r="AA41" s="2">
        <f t="shared" si="2"/>
        <v>7.4115038628963847E-2</v>
      </c>
      <c r="AB41" s="14"/>
      <c r="AC41" s="3">
        <f t="shared" si="6"/>
        <v>4.3540834513598241E-2</v>
      </c>
      <c r="AD41" s="14">
        <f t="shared" si="9"/>
        <v>1.0530192372971068E-2</v>
      </c>
      <c r="AE41" s="15">
        <f t="shared" si="3"/>
        <v>3.7213323797907809E-2</v>
      </c>
      <c r="AF41">
        <f t="shared" si="4"/>
        <v>0.2446297425144445</v>
      </c>
      <c r="AG41" s="14"/>
      <c r="AH41" s="3">
        <f t="shared" si="7"/>
        <v>7.6843124922528844E-2</v>
      </c>
      <c r="AI41" s="14">
        <f t="shared" si="10"/>
        <v>8.225936459145218E-2</v>
      </c>
      <c r="AJ41" s="14">
        <f t="shared" si="5"/>
        <v>8.3564379569807432E-2</v>
      </c>
      <c r="AL41" s="8"/>
    </row>
    <row r="42" spans="1:38" x14ac:dyDescent="0.25">
      <c r="A42">
        <v>2008</v>
      </c>
      <c r="B42" s="12">
        <v>53278.439000000006</v>
      </c>
      <c r="C42">
        <v>54178</v>
      </c>
      <c r="D42">
        <v>114648</v>
      </c>
      <c r="E42">
        <v>1175356</v>
      </c>
      <c r="F42" s="12">
        <v>61776.6</v>
      </c>
      <c r="G42" s="12">
        <v>54925.599999999999</v>
      </c>
      <c r="H42" s="12">
        <v>156755.008</v>
      </c>
      <c r="I42" s="17">
        <v>1551684</v>
      </c>
      <c r="J42">
        <v>9025728.432</v>
      </c>
      <c r="K42" s="12">
        <v>4227325.53</v>
      </c>
      <c r="L42">
        <v>13164591.699999999</v>
      </c>
      <c r="M42" s="4">
        <v>85888191.579999998</v>
      </c>
      <c r="N42" s="8">
        <v>176427</v>
      </c>
      <c r="O42">
        <v>139470</v>
      </c>
      <c r="P42" s="8">
        <v>1054691</v>
      </c>
      <c r="Q42" s="8">
        <v>11941199</v>
      </c>
      <c r="R42" s="2">
        <v>103888</v>
      </c>
      <c r="S42" s="3">
        <v>134463</v>
      </c>
      <c r="T42" s="3">
        <v>656072</v>
      </c>
      <c r="U42" s="3">
        <v>2344746</v>
      </c>
      <c r="V42" s="2">
        <f t="shared" si="0"/>
        <v>6.1520459247906938E-2</v>
      </c>
      <c r="W42" s="3">
        <f t="shared" ref="W42:W47" si="12">J42/(M42-L42)</f>
        <v>0.12411003370148349</v>
      </c>
      <c r="X42" s="3">
        <f t="shared" si="11"/>
        <v>5.0229129034569366E-2</v>
      </c>
      <c r="Y42" s="14">
        <f t="shared" si="8"/>
        <v>1.6206023088395288E-2</v>
      </c>
      <c r="Z42" s="14">
        <f t="shared" si="1"/>
        <v>4.4286555340302222E-2</v>
      </c>
      <c r="AA42" s="2">
        <f t="shared" si="2"/>
        <v>7.9626381409318797E-2</v>
      </c>
      <c r="AB42" s="3">
        <f t="shared" ref="AB42:AB47" si="13">K42/(M42-L42)</f>
        <v>5.8128661630824655E-2</v>
      </c>
      <c r="AC42" s="3">
        <f t="shared" si="6"/>
        <v>5.107720503663591E-2</v>
      </c>
      <c r="AD42" s="14">
        <f t="shared" si="9"/>
        <v>1.2811270611292436E-2</v>
      </c>
      <c r="AE42" s="15">
        <f t="shared" si="3"/>
        <v>3.937519423210898E-2</v>
      </c>
      <c r="AF42">
        <f t="shared" si="4"/>
        <v>0.27980514733792061</v>
      </c>
      <c r="AG42">
        <f t="shared" ref="AG42:AG47" si="14">L42/M42</f>
        <v>0.15327592137899337</v>
      </c>
      <c r="AH42" s="3">
        <f t="shared" si="7"/>
        <v>9.7543212439465149E-2</v>
      </c>
      <c r="AI42" s="14">
        <f t="shared" si="10"/>
        <v>8.8323710206990105E-2</v>
      </c>
      <c r="AJ42" s="14">
        <f t="shared" si="5"/>
        <v>0.10102250715996298</v>
      </c>
      <c r="AL42" s="8"/>
    </row>
    <row r="43" spans="1:38" x14ac:dyDescent="0.25">
      <c r="A43">
        <v>2009</v>
      </c>
      <c r="B43" s="12">
        <v>67760.922999999995</v>
      </c>
      <c r="C43">
        <v>51014</v>
      </c>
      <c r="D43">
        <v>95125</v>
      </c>
      <c r="E43">
        <v>1205989</v>
      </c>
      <c r="F43" s="12">
        <v>51872.906999999999</v>
      </c>
      <c r="G43" s="12">
        <v>35182.1</v>
      </c>
      <c r="H43" s="12">
        <v>90651.548999999999</v>
      </c>
      <c r="I43" s="17">
        <v>1473183</v>
      </c>
      <c r="J43">
        <v>8781139.0449999999</v>
      </c>
      <c r="K43" s="12">
        <v>4342934.9709999999</v>
      </c>
      <c r="L43">
        <v>12670390.74</v>
      </c>
      <c r="M43" s="4">
        <v>88806618.219999999</v>
      </c>
      <c r="N43" s="8">
        <v>173434</v>
      </c>
      <c r="O43">
        <v>149342</v>
      </c>
      <c r="P43" s="8">
        <v>786997</v>
      </c>
      <c r="Q43" s="8">
        <v>11568456</v>
      </c>
      <c r="R43" s="2">
        <v>121706</v>
      </c>
      <c r="S43" s="3">
        <v>149339</v>
      </c>
      <c r="T43" s="3">
        <v>470265</v>
      </c>
      <c r="U43" s="3">
        <v>2168415</v>
      </c>
      <c r="V43" s="2">
        <f t="shared" si="0"/>
        <v>7.1669758266348679E-2</v>
      </c>
      <c r="W43" s="3">
        <f t="shared" si="12"/>
        <v>0.11533456983151275</v>
      </c>
      <c r="X43" s="3">
        <f t="shared" si="11"/>
        <v>6.0998396743435733E-2</v>
      </c>
      <c r="Y43" s="14">
        <f t="shared" si="8"/>
        <v>1.6086320042584219E-2</v>
      </c>
      <c r="Z43" s="14">
        <f t="shared" si="1"/>
        <v>3.7520236492616328E-2</v>
      </c>
      <c r="AA43" s="2">
        <f t="shared" si="2"/>
        <v>8.7942172364043225E-2</v>
      </c>
      <c r="AB43" s="3">
        <f t="shared" si="13"/>
        <v>5.7041635956297312E-2</v>
      </c>
      <c r="AC43" s="3">
        <f t="shared" si="6"/>
        <v>4.5922813233663165E-2</v>
      </c>
      <c r="AD43" s="14">
        <f t="shared" si="9"/>
        <v>1.3851743071137217E-2</v>
      </c>
      <c r="AE43" s="15">
        <f t="shared" si="3"/>
        <v>2.5447594681880407E-2</v>
      </c>
      <c r="AF43">
        <f t="shared" si="4"/>
        <v>0.2168703868954974</v>
      </c>
      <c r="AG43">
        <f t="shared" si="14"/>
        <v>0.14267394698683078</v>
      </c>
      <c r="AH43" s="3">
        <f t="shared" si="7"/>
        <v>7.8877170521455833E-2</v>
      </c>
      <c r="AI43" s="14">
        <f t="shared" si="10"/>
        <v>6.8029562458464643E-2</v>
      </c>
      <c r="AJ43" s="14">
        <f t="shared" si="5"/>
        <v>6.1534479423126655E-2</v>
      </c>
      <c r="AL43" s="8"/>
    </row>
    <row r="44" spans="1:38" x14ac:dyDescent="0.25">
      <c r="A44">
        <v>2010</v>
      </c>
      <c r="B44" s="12">
        <v>67258</v>
      </c>
      <c r="C44">
        <v>61342</v>
      </c>
      <c r="D44">
        <v>131719</v>
      </c>
      <c r="E44">
        <v>1313248</v>
      </c>
      <c r="F44" s="12">
        <v>58974.292999999998</v>
      </c>
      <c r="G44" s="12">
        <v>53651.4</v>
      </c>
      <c r="H44" s="12">
        <v>114686.268</v>
      </c>
      <c r="I44" s="17">
        <v>1564105</v>
      </c>
      <c r="J44">
        <v>9394074.5720000006</v>
      </c>
      <c r="K44" s="12">
        <v>5489675.1465321304</v>
      </c>
      <c r="L44">
        <v>17743114.309999999</v>
      </c>
      <c r="M44" s="4">
        <v>102159919.09999999</v>
      </c>
      <c r="N44" s="8">
        <v>204055</v>
      </c>
      <c r="O44">
        <v>157066</v>
      </c>
      <c r="P44" s="8">
        <v>966823</v>
      </c>
      <c r="Q44" s="8">
        <v>12723475</v>
      </c>
      <c r="R44" s="2">
        <v>125564</v>
      </c>
      <c r="S44" s="3">
        <v>129863</v>
      </c>
      <c r="T44" s="3">
        <v>519009</v>
      </c>
      <c r="U44" s="3">
        <v>2306443</v>
      </c>
      <c r="V44" s="2">
        <f t="shared" si="0"/>
        <v>7.0248188184850457E-2</v>
      </c>
      <c r="W44" s="3">
        <f t="shared" si="12"/>
        <v>0.11128204384623691</v>
      </c>
      <c r="X44" s="3">
        <f t="shared" si="11"/>
        <v>5.6924544382744732E-2</v>
      </c>
      <c r="Y44" s="14">
        <f t="shared" si="8"/>
        <v>1.7356556951758036E-2</v>
      </c>
      <c r="Z44" s="14">
        <f t="shared" si="1"/>
        <v>4.0688237082891515E-2</v>
      </c>
      <c r="AA44" s="2">
        <f t="shared" si="2"/>
        <v>7.2653311954455388E-2</v>
      </c>
      <c r="AB44" s="3">
        <f t="shared" si="13"/>
        <v>6.5030596220605086E-2</v>
      </c>
      <c r="AC44" s="3">
        <f t="shared" si="6"/>
        <v>5.1917473037056218E-2</v>
      </c>
      <c r="AD44" s="14">
        <f t="shared" si="9"/>
        <v>1.3359755821640378E-2</v>
      </c>
      <c r="AE44" s="15">
        <f t="shared" si="3"/>
        <v>3.7015804208607402E-2</v>
      </c>
      <c r="AF44">
        <f t="shared" si="4"/>
        <v>0.22502572142472196</v>
      </c>
      <c r="AG44">
        <f t="shared" si="14"/>
        <v>0.17367979992850249</v>
      </c>
      <c r="AH44" s="3">
        <f t="shared" si="7"/>
        <v>0.10030017178781159</v>
      </c>
      <c r="AI44" s="14">
        <f t="shared" si="10"/>
        <v>7.598733836471562E-2</v>
      </c>
      <c r="AJ44" s="14">
        <f t="shared" si="5"/>
        <v>7.3323893216887606E-2</v>
      </c>
      <c r="AL44" s="8"/>
    </row>
    <row r="45" spans="1:38" x14ac:dyDescent="0.25">
      <c r="A45">
        <v>2011</v>
      </c>
      <c r="B45" s="12"/>
      <c r="C45">
        <v>101094</v>
      </c>
      <c r="D45">
        <v>134119</v>
      </c>
      <c r="E45">
        <v>1392644</v>
      </c>
      <c r="F45" s="12">
        <v>70461.493000000002</v>
      </c>
      <c r="G45" s="12">
        <v>67735.8</v>
      </c>
      <c r="H45" s="12">
        <v>139799.70300000001</v>
      </c>
      <c r="I45" s="17">
        <v>1667007</v>
      </c>
      <c r="J45">
        <v>10451415.77</v>
      </c>
      <c r="K45" s="12">
        <v>6504622.5086124502</v>
      </c>
      <c r="L45">
        <v>18070636.16</v>
      </c>
      <c r="M45" s="4">
        <v>111320660.90000001</v>
      </c>
      <c r="N45" s="8">
        <v>235346</v>
      </c>
      <c r="O45">
        <v>167864</v>
      </c>
      <c r="P45" s="8">
        <v>1296646</v>
      </c>
      <c r="Q45" s="8">
        <v>14002703</v>
      </c>
      <c r="R45" s="2">
        <v>125816</v>
      </c>
      <c r="S45" s="3">
        <v>148835</v>
      </c>
      <c r="T45" s="3">
        <v>640008</v>
      </c>
      <c r="U45" s="3">
        <v>2496919</v>
      </c>
      <c r="V45" s="2">
        <f t="shared" si="0"/>
        <v>6.7755535941140962E-2</v>
      </c>
      <c r="W45" s="3">
        <f t="shared" si="12"/>
        <v>0.11207949594802433</v>
      </c>
      <c r="X45" s="11">
        <f>(X$47-X$44)/3+X44</f>
        <v>6.0167077927805186E-2</v>
      </c>
      <c r="Y45" s="14">
        <f t="shared" si="8"/>
        <v>1.8522347255328697E-2</v>
      </c>
      <c r="Z45" s="14">
        <f>F45/(I45-H45)</f>
        <v>4.6137477956275111E-2</v>
      </c>
      <c r="AA45" s="2">
        <f t="shared" si="2"/>
        <v>8.0151929737074093E-2</v>
      </c>
      <c r="AB45" s="3">
        <f t="shared" si="13"/>
        <v>6.9754646465227846E-2</v>
      </c>
      <c r="AC45" s="3">
        <f t="shared" si="6"/>
        <v>8.0327367354641341E-2</v>
      </c>
      <c r="AD45" s="14">
        <f t="shared" si="9"/>
        <v>1.3211336923799413E-2</v>
      </c>
      <c r="AE45" s="15">
        <f>G45/(I45-H45)</f>
        <v>4.4352721554603729E-2</v>
      </c>
      <c r="AF45">
        <f t="shared" si="4"/>
        <v>0.256319087643612</v>
      </c>
      <c r="AG45">
        <f t="shared" si="14"/>
        <v>0.16232958027650371</v>
      </c>
      <c r="AH45" s="3">
        <f t="shared" si="7"/>
        <v>9.6305301283027112E-2</v>
      </c>
      <c r="AI45" s="14">
        <f t="shared" si="10"/>
        <v>9.2599693073544445E-2</v>
      </c>
      <c r="AJ45" s="14">
        <f>H45/I45</f>
        <v>8.3862697037264997E-2</v>
      </c>
      <c r="AL45" s="8"/>
    </row>
    <row r="46" spans="1:38" x14ac:dyDescent="0.25">
      <c r="A46">
        <v>2012</v>
      </c>
      <c r="B46" s="12"/>
      <c r="C46">
        <v>114655</v>
      </c>
      <c r="D46">
        <v>122028</v>
      </c>
      <c r="E46">
        <v>1423181</v>
      </c>
      <c r="F46" s="2"/>
      <c r="G46" s="12">
        <v>78314.5</v>
      </c>
      <c r="H46" s="8"/>
      <c r="I46" s="4"/>
      <c r="J46">
        <v>10691123.810000001</v>
      </c>
      <c r="K46" s="12">
        <v>9463178.6418469697</v>
      </c>
      <c r="L46">
        <v>16502537.73</v>
      </c>
      <c r="M46" s="4">
        <v>117968593</v>
      </c>
      <c r="N46" s="8">
        <v>259145</v>
      </c>
      <c r="O46">
        <v>186180</v>
      </c>
      <c r="P46" s="8">
        <v>1319478</v>
      </c>
      <c r="Q46" s="8">
        <v>15078276</v>
      </c>
      <c r="R46" s="2">
        <v>145078</v>
      </c>
      <c r="S46" s="3">
        <v>186420</v>
      </c>
      <c r="T46" s="3">
        <v>673692</v>
      </c>
      <c r="U46" s="3">
        <v>2656794</v>
      </c>
      <c r="V46" s="2">
        <f t="shared" si="0"/>
        <v>7.3157104374863224E-2</v>
      </c>
      <c r="W46" s="3">
        <f t="shared" si="12"/>
        <v>0.10536650687317098</v>
      </c>
      <c r="X46" s="11">
        <f>(X$47-X$44)/3+X45</f>
        <v>6.340961147286564E-2</v>
      </c>
      <c r="Y46" s="14">
        <f t="shared" si="8"/>
        <v>1.8834857521710834E-2</v>
      </c>
      <c r="Z46" s="14"/>
      <c r="AA46" s="2">
        <f t="shared" si="2"/>
        <v>9.4004241839300243E-2</v>
      </c>
      <c r="AB46" s="3">
        <f t="shared" si="13"/>
        <v>9.3264477629149578E-2</v>
      </c>
      <c r="AC46" s="3">
        <f t="shared" si="6"/>
        <v>8.8117999958498353E-2</v>
      </c>
      <c r="AD46" s="14">
        <f t="shared" si="9"/>
        <v>1.3531705313211228E-2</v>
      </c>
      <c r="AE46" s="15"/>
      <c r="AF46">
        <f t="shared" si="4"/>
        <v>0.25357329171926768</v>
      </c>
      <c r="AG46">
        <f t="shared" si="14"/>
        <v>0.1398892477254518</v>
      </c>
      <c r="AH46" s="3">
        <f t="shared" si="7"/>
        <v>8.5743134569671739E-2</v>
      </c>
      <c r="AI46" s="14">
        <f t="shared" si="10"/>
        <v>8.7508545406649943E-2</v>
      </c>
      <c r="AJ46" s="14"/>
      <c r="AL46" s="8"/>
    </row>
    <row r="47" spans="1:38" x14ac:dyDescent="0.25">
      <c r="A47">
        <v>2013</v>
      </c>
      <c r="B47" s="12">
        <v>89961</v>
      </c>
      <c r="C47">
        <v>108747</v>
      </c>
      <c r="D47" s="12">
        <v>131799</v>
      </c>
      <c r="E47" s="12">
        <v>1481508</v>
      </c>
      <c r="F47" s="2"/>
      <c r="G47" s="12">
        <v>83890.7</v>
      </c>
      <c r="H47" s="8"/>
      <c r="I47" s="4"/>
      <c r="J47">
        <v>11359932.73</v>
      </c>
      <c r="K47" s="12">
        <v>11066390.0128821</v>
      </c>
      <c r="L47">
        <v>15429626.189999999</v>
      </c>
      <c r="M47" s="4">
        <v>125311268.7</v>
      </c>
      <c r="R47" s="2">
        <v>155514</v>
      </c>
      <c r="S47" s="3">
        <v>213748</v>
      </c>
      <c r="T47" s="3">
        <v>652249</v>
      </c>
      <c r="U47" s="3">
        <v>2747310</v>
      </c>
      <c r="V47" s="2">
        <f t="shared" si="0"/>
        <v>7.4228864935197592E-2</v>
      </c>
      <c r="W47" s="3">
        <f t="shared" si="12"/>
        <v>0.1033833538570027</v>
      </c>
      <c r="X47" s="3">
        <f>B47/(E47-D47)</f>
        <v>6.6652145017926087E-2</v>
      </c>
      <c r="Y47" s="14"/>
      <c r="Z47" s="14"/>
      <c r="AA47" s="2">
        <f t="shared" si="2"/>
        <v>0.10202471431619413</v>
      </c>
      <c r="AB47" s="3">
        <f t="shared" si="13"/>
        <v>0.10071190928798666</v>
      </c>
      <c r="AC47" s="3">
        <f t="shared" si="6"/>
        <v>8.057070079550481E-2</v>
      </c>
      <c r="AD47" s="14"/>
      <c r="AE47" s="15"/>
      <c r="AF47">
        <f t="shared" si="4"/>
        <v>0.23741368829873585</v>
      </c>
      <c r="AG47">
        <f t="shared" si="14"/>
        <v>0.12313039641262526</v>
      </c>
      <c r="AH47" s="3">
        <f t="shared" si="7"/>
        <v>8.8962732567087047E-2</v>
      </c>
      <c r="AI47" s="14"/>
      <c r="AJ47" s="14"/>
    </row>
    <row r="48" spans="1:38" x14ac:dyDescent="0.25">
      <c r="A48">
        <v>2014</v>
      </c>
      <c r="F48" s="2"/>
      <c r="G48" s="12">
        <v>83442.8</v>
      </c>
      <c r="H48" s="8"/>
      <c r="I48" s="4"/>
      <c r="M48" s="4"/>
      <c r="R48" s="2">
        <v>161084</v>
      </c>
      <c r="S48" s="3">
        <v>219390</v>
      </c>
      <c r="T48" s="3">
        <v>624837</v>
      </c>
      <c r="U48" s="3">
        <v>2820720</v>
      </c>
      <c r="V48" s="2">
        <f t="shared" si="0"/>
        <v>7.3357278142779009E-2</v>
      </c>
      <c r="W48" s="14"/>
      <c r="X48" s="14"/>
      <c r="Y48" s="14"/>
      <c r="Z48" s="14"/>
      <c r="AA48" s="2">
        <f t="shared" si="2"/>
        <v>9.9909694642200883E-2</v>
      </c>
      <c r="AB48" s="14"/>
      <c r="AC48" s="14"/>
      <c r="AD48" s="14"/>
      <c r="AE48" s="15"/>
      <c r="AF48">
        <f t="shared" si="4"/>
        <v>0.22151684676252872</v>
      </c>
      <c r="AG48" s="14"/>
      <c r="AH48" s="14"/>
      <c r="AI48" s="14"/>
      <c r="AJ48" s="14"/>
    </row>
    <row r="49" spans="1:12" x14ac:dyDescent="0.25">
      <c r="A49">
        <v>2015</v>
      </c>
      <c r="F49" s="13"/>
      <c r="G49" s="12">
        <v>67871.7</v>
      </c>
      <c r="H49" s="10"/>
      <c r="I49" s="10"/>
      <c r="J49" s="10"/>
      <c r="K49" s="10"/>
      <c r="L49" s="9"/>
    </row>
    <row r="50" spans="1:12" x14ac:dyDescent="0.25">
      <c r="C50" s="7"/>
      <c r="D50" s="7"/>
      <c r="E50" s="7"/>
      <c r="F50" s="7"/>
      <c r="G50" s="7"/>
      <c r="H50" s="7"/>
    </row>
    <row r="51" spans="1:12" x14ac:dyDescent="0.25">
      <c r="E51" s="6"/>
    </row>
    <row r="69" spans="10:16" x14ac:dyDescent="0.25">
      <c r="J69" s="6"/>
      <c r="K69" s="5"/>
      <c r="L69" s="5"/>
      <c r="M69" s="5"/>
      <c r="N69" s="5"/>
      <c r="O69" s="5"/>
      <c r="P69" s="5"/>
    </row>
  </sheetData>
  <mergeCells count="5">
    <mergeCell ref="B2:D2"/>
    <mergeCell ref="F2:H2"/>
    <mergeCell ref="J2:L2"/>
    <mergeCell ref="N2:P2"/>
    <mergeCell ref="R2:T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1"/>
  <sheetViews>
    <sheetView workbookViewId="0">
      <selection activeCell="D10" sqref="D10"/>
    </sheetView>
  </sheetViews>
  <sheetFormatPr defaultRowHeight="15" x14ac:dyDescent="0.25"/>
  <cols>
    <col min="3" max="3" width="9.140625" style="8"/>
  </cols>
  <sheetData>
    <row r="1" spans="1:23" x14ac:dyDescent="0.25">
      <c r="A1" t="s">
        <v>48</v>
      </c>
    </row>
    <row r="2" spans="1:23" x14ac:dyDescent="0.25">
      <c r="A2" s="20"/>
      <c r="B2" t="s">
        <v>22</v>
      </c>
      <c r="C2" s="8" t="s">
        <v>2</v>
      </c>
      <c r="D2" t="s">
        <v>25</v>
      </c>
      <c r="E2" t="s">
        <v>26</v>
      </c>
      <c r="F2" t="s">
        <v>49</v>
      </c>
    </row>
    <row r="3" spans="1:23" x14ac:dyDescent="0.25">
      <c r="A3" s="20">
        <v>1970</v>
      </c>
      <c r="B3" s="21">
        <v>2.1685087009914037</v>
      </c>
      <c r="D3" s="8"/>
      <c r="E3" s="8"/>
      <c r="F3" s="8"/>
    </row>
    <row r="4" spans="1:23" x14ac:dyDescent="0.25">
      <c r="A4" s="20">
        <v>1971</v>
      </c>
      <c r="B4" s="21">
        <v>1.9675796534376746</v>
      </c>
      <c r="D4" s="8"/>
      <c r="E4" s="8"/>
      <c r="F4" s="8"/>
      <c r="G4" s="8"/>
      <c r="H4" s="8"/>
      <c r="I4" s="19"/>
    </row>
    <row r="5" spans="1:23" x14ac:dyDescent="0.25">
      <c r="A5" s="20">
        <v>1972</v>
      </c>
      <c r="B5" s="21">
        <v>2.4467739110855371</v>
      </c>
      <c r="D5" s="8"/>
      <c r="E5" s="8"/>
      <c r="F5" s="8"/>
      <c r="G5" s="8"/>
      <c r="H5" s="8"/>
      <c r="I5" s="19"/>
    </row>
    <row r="6" spans="1:23" x14ac:dyDescent="0.25">
      <c r="A6" s="20">
        <v>1973</v>
      </c>
      <c r="B6" s="21">
        <v>2.5965475382178056</v>
      </c>
      <c r="D6" s="8"/>
      <c r="E6" s="8"/>
      <c r="F6" s="8"/>
      <c r="G6" s="8"/>
      <c r="H6" s="8"/>
      <c r="I6" s="19"/>
    </row>
    <row r="7" spans="1:23" x14ac:dyDescent="0.25">
      <c r="A7" s="20">
        <v>1974</v>
      </c>
      <c r="B7" s="21">
        <v>3.3451791047266295</v>
      </c>
      <c r="D7" s="8"/>
      <c r="E7" s="8"/>
      <c r="F7" s="8"/>
      <c r="G7" s="8"/>
      <c r="H7" s="8"/>
      <c r="I7" s="19"/>
    </row>
    <row r="8" spans="1:23" x14ac:dyDescent="0.25">
      <c r="A8" s="20">
        <v>1975</v>
      </c>
      <c r="B8" s="21">
        <v>7.9882658242130198</v>
      </c>
      <c r="D8" s="8"/>
      <c r="E8" s="8"/>
      <c r="F8" s="8"/>
      <c r="G8" s="8"/>
      <c r="H8" s="8"/>
      <c r="I8" s="19"/>
    </row>
    <row r="9" spans="1:23" x14ac:dyDescent="0.25">
      <c r="A9" s="20">
        <v>1976</v>
      </c>
      <c r="B9" s="21">
        <v>11.652136933871997</v>
      </c>
      <c r="D9" s="8"/>
      <c r="E9" s="8"/>
      <c r="F9" s="8"/>
      <c r="G9" s="8"/>
      <c r="H9" s="8"/>
      <c r="I9" s="19"/>
    </row>
    <row r="10" spans="1:23" x14ac:dyDescent="0.25">
      <c r="A10" s="20">
        <v>1977</v>
      </c>
      <c r="B10" s="21">
        <v>12.620116156282998</v>
      </c>
      <c r="D10" s="8"/>
      <c r="E10" s="8"/>
      <c r="F10" s="8"/>
      <c r="G10" s="8"/>
      <c r="H10" s="8"/>
      <c r="I10" s="19"/>
    </row>
    <row r="11" spans="1:23" x14ac:dyDescent="0.25">
      <c r="A11" s="20">
        <v>1978</v>
      </c>
      <c r="B11" s="21">
        <v>17.22122199685499</v>
      </c>
      <c r="D11" s="8"/>
      <c r="E11" s="8"/>
      <c r="F11" s="8"/>
      <c r="G11" s="8"/>
      <c r="H11" s="8"/>
      <c r="I11" s="19"/>
    </row>
    <row r="12" spans="1:23" x14ac:dyDescent="0.25">
      <c r="A12" s="20">
        <v>1979</v>
      </c>
      <c r="B12" s="21">
        <v>22.950850715320449</v>
      </c>
      <c r="D12" s="8"/>
      <c r="E12" s="8"/>
      <c r="F12" s="8"/>
      <c r="G12" s="8"/>
      <c r="H12" s="8"/>
      <c r="I12" s="19"/>
      <c r="K12" s="8"/>
    </row>
    <row r="13" spans="1:23" x14ac:dyDescent="0.25">
      <c r="A13" s="20">
        <v>1980</v>
      </c>
      <c r="B13" s="21">
        <v>32.098502329546292</v>
      </c>
      <c r="D13" s="8"/>
      <c r="E13" s="8">
        <v>70.27368694094254</v>
      </c>
      <c r="F13" s="8"/>
      <c r="G13" s="8"/>
      <c r="H13" s="8"/>
      <c r="I13" s="19"/>
    </row>
    <row r="14" spans="1:23" x14ac:dyDescent="0.25">
      <c r="A14" s="20">
        <v>1981</v>
      </c>
      <c r="B14" s="21">
        <v>32.845369142988879</v>
      </c>
      <c r="D14" s="8"/>
      <c r="E14" s="8">
        <v>75.442918998239108</v>
      </c>
      <c r="F14" s="8">
        <v>13.905292723215995</v>
      </c>
      <c r="G14" s="8"/>
      <c r="H14" s="8"/>
      <c r="I14" s="19"/>
    </row>
    <row r="15" spans="1:23" x14ac:dyDescent="0.25">
      <c r="A15" s="20">
        <v>1982</v>
      </c>
      <c r="B15" s="21">
        <v>34.068867229488994</v>
      </c>
      <c r="D15" s="8"/>
      <c r="E15" s="8">
        <v>79.605074241834927</v>
      </c>
      <c r="F15" s="8">
        <v>13.463788570088914</v>
      </c>
      <c r="G15" s="8"/>
      <c r="H15" s="8"/>
      <c r="I15" s="19"/>
    </row>
    <row r="16" spans="1:23" x14ac:dyDescent="0.25">
      <c r="A16" s="20">
        <v>1983</v>
      </c>
      <c r="B16" s="21">
        <v>36.205001077818494</v>
      </c>
      <c r="D16" s="8"/>
      <c r="E16" s="8">
        <v>74.132163183164678</v>
      </c>
      <c r="F16" s="8">
        <v>12.162747781875494</v>
      </c>
      <c r="G16" s="8"/>
      <c r="H16" s="8"/>
      <c r="I16" s="19"/>
      <c r="K16" s="8"/>
      <c r="W16" s="8"/>
    </row>
    <row r="17" spans="1:23" x14ac:dyDescent="0.25">
      <c r="A17" s="20">
        <v>1984</v>
      </c>
      <c r="B17" s="21">
        <v>38.223806542641164</v>
      </c>
      <c r="D17" s="8"/>
      <c r="E17" s="8">
        <v>70.893503028026359</v>
      </c>
      <c r="F17" s="8">
        <v>11.254554394646295</v>
      </c>
      <c r="G17" s="8"/>
      <c r="H17" s="8"/>
      <c r="I17" s="19"/>
      <c r="K17" s="8"/>
      <c r="W17" s="8"/>
    </row>
    <row r="18" spans="1:23" x14ac:dyDescent="0.25">
      <c r="A18" s="20">
        <v>1985</v>
      </c>
      <c r="B18" s="21">
        <v>37.778220153410224</v>
      </c>
      <c r="D18" s="8"/>
      <c r="E18" s="8">
        <v>70.364219732962212</v>
      </c>
      <c r="F18" s="8">
        <v>11.826457313894753</v>
      </c>
      <c r="G18" s="8"/>
      <c r="H18" s="8"/>
      <c r="I18" s="19"/>
      <c r="K18" s="8"/>
      <c r="W18" s="8"/>
    </row>
    <row r="19" spans="1:23" x14ac:dyDescent="0.25">
      <c r="A19" s="20">
        <v>1986</v>
      </c>
      <c r="B19" s="21">
        <v>28.887479022553315</v>
      </c>
      <c r="D19" s="8"/>
      <c r="E19" s="8">
        <v>42.058889030405247</v>
      </c>
      <c r="F19" s="8">
        <v>9.0207273700615254</v>
      </c>
      <c r="G19" s="8"/>
      <c r="H19" s="8"/>
      <c r="I19" s="19"/>
      <c r="W19" s="8"/>
    </row>
    <row r="20" spans="1:23" x14ac:dyDescent="0.25">
      <c r="A20" s="20">
        <v>1987</v>
      </c>
      <c r="B20" s="21">
        <v>28.533597818001489</v>
      </c>
      <c r="D20" s="8"/>
      <c r="E20" s="8">
        <v>44.940158649656865</v>
      </c>
      <c r="F20" s="8">
        <v>9.8204182852225177</v>
      </c>
      <c r="G20" s="8"/>
      <c r="H20" s="8"/>
      <c r="I20" s="19"/>
      <c r="K20" s="8"/>
      <c r="W20" s="8"/>
    </row>
    <row r="21" spans="1:23" x14ac:dyDescent="0.25">
      <c r="A21" s="20">
        <v>1988</v>
      </c>
      <c r="B21" s="21">
        <v>24.296529266052492</v>
      </c>
      <c r="D21">
        <v>17.729026880121214</v>
      </c>
      <c r="E21" s="8">
        <v>35.809780758407072</v>
      </c>
      <c r="F21" s="8">
        <v>8.5107323457391306</v>
      </c>
      <c r="G21" s="8"/>
      <c r="H21" s="8"/>
      <c r="I21" s="19"/>
      <c r="J21" s="18"/>
      <c r="K21" s="8"/>
      <c r="W21" s="8"/>
    </row>
    <row r="22" spans="1:23" x14ac:dyDescent="0.25">
      <c r="A22" s="20">
        <v>1989</v>
      </c>
      <c r="B22" s="21">
        <v>29.445305705751124</v>
      </c>
      <c r="D22" s="8">
        <v>18.465678743134355</v>
      </c>
      <c r="E22" s="8">
        <v>37.145293766372056</v>
      </c>
      <c r="F22" s="8">
        <v>8.8862825418007674</v>
      </c>
      <c r="G22" s="8"/>
      <c r="H22" s="8"/>
      <c r="I22" s="19"/>
      <c r="J22" s="18"/>
      <c r="K22" s="8"/>
      <c r="W22" s="8"/>
    </row>
    <row r="23" spans="1:23" x14ac:dyDescent="0.25">
      <c r="A23" s="20">
        <v>1990</v>
      </c>
      <c r="B23" s="21">
        <v>31.90354239472785</v>
      </c>
      <c r="D23" s="8">
        <v>20.468465701776406</v>
      </c>
      <c r="E23" s="8">
        <v>38.714761648613965</v>
      </c>
      <c r="F23" s="8">
        <v>8.4367315778911252</v>
      </c>
      <c r="G23" s="8"/>
      <c r="H23" s="8"/>
      <c r="I23" s="19"/>
      <c r="J23" s="18"/>
      <c r="W23" s="8"/>
    </row>
    <row r="24" spans="1:23" x14ac:dyDescent="0.25">
      <c r="A24" s="20">
        <v>1991</v>
      </c>
      <c r="B24" s="21">
        <v>32.985942958242127</v>
      </c>
      <c r="D24" s="8">
        <v>21.026202682275937</v>
      </c>
      <c r="E24" s="8">
        <v>20.476145154438971</v>
      </c>
      <c r="F24" s="8">
        <v>8.2734299897507366</v>
      </c>
      <c r="G24" s="8"/>
      <c r="H24" s="8"/>
      <c r="I24" s="19"/>
      <c r="J24" s="18"/>
      <c r="K24" s="8"/>
      <c r="W24" s="8"/>
    </row>
    <row r="25" spans="1:23" x14ac:dyDescent="0.25">
      <c r="A25" s="20">
        <v>1992</v>
      </c>
      <c r="B25" s="21">
        <v>33.961020681889686</v>
      </c>
      <c r="D25" s="8">
        <v>20.598730763318933</v>
      </c>
      <c r="E25" s="8">
        <v>18.765364511581037</v>
      </c>
      <c r="F25" s="8">
        <v>8.370347725965356</v>
      </c>
      <c r="G25" s="8"/>
      <c r="H25" s="8"/>
      <c r="I25" s="19"/>
      <c r="J25" s="18"/>
      <c r="K25" s="8"/>
      <c r="W25" s="8"/>
    </row>
    <row r="26" spans="1:23" x14ac:dyDescent="0.25">
      <c r="A26" s="20">
        <v>1993</v>
      </c>
      <c r="B26" s="21">
        <v>34.481879874532403</v>
      </c>
      <c r="D26" s="8">
        <v>18.855468407487802</v>
      </c>
      <c r="E26" s="8">
        <v>15.536770903351297</v>
      </c>
      <c r="F26" s="8">
        <v>7.8293804445465636</v>
      </c>
      <c r="G26" s="8"/>
      <c r="H26" s="8"/>
      <c r="I26" s="19"/>
      <c r="J26" s="18"/>
      <c r="K26" s="8"/>
      <c r="W26" s="8"/>
    </row>
    <row r="27" spans="1:23" x14ac:dyDescent="0.25">
      <c r="A27" s="20">
        <v>1994</v>
      </c>
      <c r="B27" s="21">
        <v>33.998794051449828</v>
      </c>
      <c r="D27" s="8">
        <v>16.56407326899177</v>
      </c>
      <c r="E27" s="8">
        <v>13.177326957383071</v>
      </c>
      <c r="F27" s="8">
        <v>7.1479796147693326</v>
      </c>
      <c r="G27" s="8"/>
      <c r="H27" s="8"/>
      <c r="I27" s="19"/>
      <c r="J27" s="18"/>
    </row>
    <row r="28" spans="1:23" x14ac:dyDescent="0.25">
      <c r="A28" s="20">
        <v>1995</v>
      </c>
      <c r="B28" s="21">
        <v>34.050597565061992</v>
      </c>
      <c r="D28" s="8">
        <v>16.78531983528562</v>
      </c>
      <c r="E28" s="8">
        <v>11.579209111715372</v>
      </c>
      <c r="F28" s="8">
        <v>6.8385172652093678</v>
      </c>
      <c r="G28" s="8"/>
      <c r="H28" s="8"/>
      <c r="I28" s="19"/>
      <c r="J28" s="18"/>
      <c r="K28" s="8"/>
      <c r="W28" s="8"/>
    </row>
    <row r="29" spans="1:23" x14ac:dyDescent="0.25">
      <c r="A29" s="20">
        <v>1996</v>
      </c>
      <c r="B29" s="21">
        <v>39.678014342652176</v>
      </c>
      <c r="D29" s="8">
        <v>16.65712984905624</v>
      </c>
      <c r="E29" s="8">
        <v>12.727767692535435</v>
      </c>
      <c r="F29" s="8">
        <v>7.7868200763135427</v>
      </c>
      <c r="G29" s="8"/>
      <c r="H29" s="8"/>
      <c r="I29" s="19"/>
      <c r="J29" s="18"/>
      <c r="K29" s="8"/>
      <c r="W29" s="8"/>
    </row>
    <row r="30" spans="1:23" x14ac:dyDescent="0.25">
      <c r="A30" s="20">
        <v>1997</v>
      </c>
      <c r="B30" s="21">
        <v>38.304284331685736</v>
      </c>
      <c r="D30" s="8">
        <v>17.38433102177861</v>
      </c>
      <c r="E30" s="8">
        <v>10.855551610189465</v>
      </c>
      <c r="F30" s="8">
        <v>7.5778257118656471</v>
      </c>
      <c r="G30" s="8"/>
      <c r="H30" s="8"/>
      <c r="I30" s="19"/>
      <c r="J30" s="18"/>
      <c r="K30" s="8"/>
      <c r="W30" s="8"/>
    </row>
    <row r="31" spans="1:23" x14ac:dyDescent="0.25">
      <c r="A31" s="20">
        <v>1998</v>
      </c>
      <c r="B31" s="21">
        <v>29.653604530091521</v>
      </c>
      <c r="D31" s="8">
        <v>18.793690499233435</v>
      </c>
      <c r="E31" s="8">
        <v>6.6411062887282091</v>
      </c>
      <c r="F31" s="8">
        <v>6.2125822158804196</v>
      </c>
      <c r="G31" s="8"/>
      <c r="H31" s="8"/>
      <c r="I31" s="19"/>
      <c r="J31" s="18"/>
      <c r="W31" s="8"/>
    </row>
    <row r="32" spans="1:23" x14ac:dyDescent="0.25">
      <c r="A32" s="20">
        <v>1999</v>
      </c>
      <c r="B32" s="21">
        <v>34.999744174861597</v>
      </c>
      <c r="D32" s="8">
        <v>17.13785329007176</v>
      </c>
      <c r="E32" s="8">
        <v>7.5094935524504818</v>
      </c>
      <c r="F32" s="8">
        <v>6.8945307818432582</v>
      </c>
      <c r="G32" s="8"/>
      <c r="H32" s="8"/>
      <c r="I32" s="19"/>
      <c r="J32" s="18"/>
      <c r="W32" s="8"/>
    </row>
    <row r="33" spans="1:23" x14ac:dyDescent="0.25">
      <c r="A33" s="20">
        <v>2000</v>
      </c>
      <c r="B33" s="21">
        <v>46.982661072715558</v>
      </c>
      <c r="D33" s="8">
        <v>20.014400643875881</v>
      </c>
      <c r="E33" s="8">
        <v>10.014325000421021</v>
      </c>
      <c r="F33" s="8">
        <v>9.9480271051781415</v>
      </c>
      <c r="G33" s="8"/>
      <c r="H33" s="8"/>
      <c r="I33" s="19"/>
      <c r="J33" s="18"/>
      <c r="W33" s="8"/>
    </row>
    <row r="34" spans="1:23" x14ac:dyDescent="0.25">
      <c r="A34" s="20">
        <v>2001</v>
      </c>
      <c r="B34" s="21">
        <v>45.249862088183946</v>
      </c>
      <c r="D34" s="8">
        <v>20.784895559695251</v>
      </c>
      <c r="E34" s="8">
        <v>8.5533541362031045</v>
      </c>
      <c r="F34" s="8">
        <v>10.278285150775837</v>
      </c>
      <c r="G34" s="8"/>
      <c r="H34" s="8"/>
      <c r="I34" s="19"/>
      <c r="J34" s="18"/>
      <c r="W34" s="8"/>
    </row>
    <row r="35" spans="1:23" x14ac:dyDescent="0.25">
      <c r="A35" s="20">
        <v>2002</v>
      </c>
      <c r="B35" s="21">
        <v>44.171301181305381</v>
      </c>
      <c r="D35" s="8">
        <v>20.579323602606642</v>
      </c>
      <c r="E35" s="8">
        <v>9.389926615122107</v>
      </c>
      <c r="F35" s="8">
        <v>9.5287822533942279</v>
      </c>
      <c r="G35" s="8"/>
      <c r="H35" s="8"/>
      <c r="I35" s="19"/>
      <c r="J35" s="18"/>
      <c r="W35" s="8"/>
    </row>
    <row r="36" spans="1:23" x14ac:dyDescent="0.25">
      <c r="A36" s="20">
        <v>2003</v>
      </c>
      <c r="B36" s="21">
        <v>44.318565824655494</v>
      </c>
      <c r="D36" s="8">
        <v>20.003110760120705</v>
      </c>
      <c r="E36" s="8">
        <v>11.613521957011157</v>
      </c>
      <c r="F36" s="8">
        <v>12.143586541036363</v>
      </c>
      <c r="G36" s="8"/>
      <c r="H36" s="8"/>
      <c r="I36" s="19"/>
      <c r="J36" s="18"/>
      <c r="W36" s="8"/>
    </row>
    <row r="37" spans="1:23" x14ac:dyDescent="0.25">
      <c r="A37" s="20">
        <v>2004</v>
      </c>
      <c r="B37" s="21">
        <v>46.655401762620805</v>
      </c>
      <c r="D37" s="8">
        <v>21.203786084892933</v>
      </c>
      <c r="E37" s="8">
        <v>13.063548080648422</v>
      </c>
      <c r="F37" s="8">
        <v>12.689240541812364</v>
      </c>
      <c r="G37" s="8"/>
      <c r="H37" s="8"/>
      <c r="I37" s="19"/>
      <c r="J37" s="18"/>
      <c r="W37" s="8"/>
    </row>
    <row r="38" spans="1:23" x14ac:dyDescent="0.25">
      <c r="A38" s="20">
        <v>2005</v>
      </c>
      <c r="B38" s="21">
        <v>50.040928326222499</v>
      </c>
      <c r="D38" s="8">
        <v>28.025913569087535</v>
      </c>
      <c r="E38" s="8">
        <v>15.397713690777481</v>
      </c>
      <c r="F38" s="8">
        <v>15.043263120469232</v>
      </c>
      <c r="G38" s="8"/>
      <c r="H38" s="8"/>
      <c r="I38" s="19"/>
      <c r="J38" s="18"/>
    </row>
    <row r="39" spans="1:23" x14ac:dyDescent="0.25">
      <c r="A39" s="20">
        <v>2006</v>
      </c>
      <c r="B39" s="21">
        <v>50.800179895195882</v>
      </c>
      <c r="D39" s="8">
        <v>28.958669256720221</v>
      </c>
      <c r="E39" s="8">
        <v>16.181130255519761</v>
      </c>
      <c r="F39" s="8">
        <v>15.102494186812502</v>
      </c>
      <c r="G39" s="8"/>
      <c r="H39" s="8"/>
      <c r="I39" s="19"/>
      <c r="J39" s="18"/>
    </row>
    <row r="40" spans="1:23" x14ac:dyDescent="0.25">
      <c r="A40" s="20">
        <v>2007</v>
      </c>
      <c r="B40" s="21">
        <v>47.675731557632794</v>
      </c>
      <c r="D40" s="8">
        <v>28.382397266756481</v>
      </c>
      <c r="E40" s="8">
        <v>16.403012511469129</v>
      </c>
      <c r="F40" s="8">
        <v>15.685702432016473</v>
      </c>
      <c r="G40" s="8"/>
      <c r="H40" s="8"/>
      <c r="I40" s="19"/>
      <c r="J40" s="18"/>
      <c r="W40" s="8"/>
    </row>
    <row r="41" spans="1:23" x14ac:dyDescent="0.25">
      <c r="A41" s="20">
        <v>2008</v>
      </c>
      <c r="B41" s="21">
        <v>52.493296243390219</v>
      </c>
      <c r="C41" s="8">
        <v>43.981458092371248</v>
      </c>
      <c r="D41" s="8">
        <v>38.78870726155241</v>
      </c>
      <c r="E41" s="8">
        <v>17.71358894948321</v>
      </c>
      <c r="F41" s="8">
        <v>20.35040463793063</v>
      </c>
      <c r="G41" s="8"/>
      <c r="H41" s="8"/>
      <c r="I41" s="19"/>
      <c r="J41" s="18"/>
      <c r="W41" s="8"/>
    </row>
    <row r="42" spans="1:23" x14ac:dyDescent="0.25">
      <c r="A42" s="20">
        <v>2009</v>
      </c>
      <c r="B42" s="21">
        <v>46.695269150562901</v>
      </c>
      <c r="C42" s="8">
        <v>48.489474813878552</v>
      </c>
      <c r="D42" s="8">
        <v>37.691958589607459</v>
      </c>
      <c r="E42" s="8">
        <v>13.957007311012715</v>
      </c>
      <c r="F42" s="8">
        <v>16.371037300936131</v>
      </c>
      <c r="G42" s="8"/>
      <c r="H42" s="8"/>
      <c r="I42" s="19"/>
      <c r="J42" s="18"/>
      <c r="W42" s="8"/>
    </row>
    <row r="43" spans="1:23" x14ac:dyDescent="0.25">
      <c r="A43" s="20">
        <v>2010</v>
      </c>
      <c r="B43" s="21">
        <v>46.123498111246427</v>
      </c>
      <c r="C43" s="8">
        <v>53.305221595973286</v>
      </c>
      <c r="D43" s="8">
        <v>43.883964524663668</v>
      </c>
      <c r="E43" s="8">
        <v>14.81096556189574</v>
      </c>
      <c r="F43" s="8">
        <v>17.4686811209274</v>
      </c>
      <c r="G43" s="8"/>
      <c r="H43" s="8"/>
      <c r="I43" s="19"/>
      <c r="J43" s="18"/>
      <c r="W43" s="8"/>
    </row>
    <row r="44" spans="1:23" x14ac:dyDescent="0.25">
      <c r="A44" s="20">
        <v>2011</v>
      </c>
      <c r="B44" s="21">
        <v>49.73269631008268</v>
      </c>
      <c r="C44" s="8">
        <v>51.411018284443387</v>
      </c>
      <c r="D44" s="8">
        <v>46.692758744662925</v>
      </c>
      <c r="E44" s="8">
        <v>17.311696359343514</v>
      </c>
      <c r="F44" s="8">
        <v>19.358685273357416</v>
      </c>
      <c r="G44" s="8"/>
      <c r="H44" s="8"/>
      <c r="I44" s="19"/>
      <c r="J44" s="18"/>
      <c r="W44" s="8"/>
    </row>
    <row r="45" spans="1:23" x14ac:dyDescent="0.25">
      <c r="A45" s="20">
        <v>2012</v>
      </c>
      <c r="B45" s="21">
        <v>51.220698949060527</v>
      </c>
      <c r="C45" s="8">
        <v>50.751838927182376</v>
      </c>
      <c r="D45" s="8">
        <v>44.387044543493538</v>
      </c>
      <c r="E45" s="8">
        <v>15.638545471265166</v>
      </c>
      <c r="G45" s="8"/>
      <c r="H45" s="8"/>
      <c r="I45" s="19"/>
      <c r="J45" s="18"/>
      <c r="W45" s="8"/>
    </row>
    <row r="46" spans="1:23" x14ac:dyDescent="0.25">
      <c r="A46" s="20">
        <v>2013</v>
      </c>
      <c r="B46" s="21">
        <v>48.410636182234732</v>
      </c>
      <c r="C46" s="8">
        <v>48.795942983033022</v>
      </c>
      <c r="D46" s="8">
        <v>45.965154942723693</v>
      </c>
      <c r="E46" s="8">
        <v>14.316826827490461</v>
      </c>
      <c r="G46" s="8"/>
      <c r="H46" s="8"/>
      <c r="I46" s="19"/>
      <c r="J46" s="18"/>
      <c r="W46" s="8"/>
    </row>
    <row r="47" spans="1:23" x14ac:dyDescent="0.25">
      <c r="A47" s="20">
        <v>2014</v>
      </c>
      <c r="B47" s="21">
        <v>45.092409639951043</v>
      </c>
      <c r="C47" s="8">
        <v>47.142977802946525</v>
      </c>
      <c r="D47" s="8">
        <v>44.897332829576314</v>
      </c>
      <c r="E47" s="8">
        <v>12.093199900822443</v>
      </c>
      <c r="G47" s="8"/>
      <c r="H47" s="8"/>
      <c r="I47" s="19"/>
      <c r="J47" s="18"/>
      <c r="W47" s="8"/>
    </row>
    <row r="48" spans="1:23" x14ac:dyDescent="0.25">
      <c r="I48" s="19"/>
      <c r="J48" s="18"/>
      <c r="W48" s="8"/>
    </row>
    <row r="49" spans="9:23" x14ac:dyDescent="0.25">
      <c r="I49" s="19"/>
      <c r="J49" s="18"/>
    </row>
    <row r="50" spans="9:23" x14ac:dyDescent="0.25">
      <c r="I50" s="19"/>
      <c r="J50" s="18"/>
    </row>
    <row r="51" spans="9:23" x14ac:dyDescent="0.25">
      <c r="I51" s="19"/>
      <c r="J51" s="18"/>
    </row>
    <row r="52" spans="9:23" x14ac:dyDescent="0.25">
      <c r="I52" s="19"/>
      <c r="J52" s="18"/>
      <c r="W52" s="8"/>
    </row>
    <row r="53" spans="9:23" x14ac:dyDescent="0.25">
      <c r="I53" s="19"/>
      <c r="J53" s="18"/>
      <c r="W53" s="8"/>
    </row>
    <row r="54" spans="9:23" x14ac:dyDescent="0.25">
      <c r="I54" s="19"/>
      <c r="J54" s="18"/>
      <c r="W54" s="8"/>
    </row>
    <row r="55" spans="9:23" x14ac:dyDescent="0.25">
      <c r="I55" s="19"/>
      <c r="J55" s="18"/>
      <c r="W55" s="8"/>
    </row>
    <row r="56" spans="9:23" x14ac:dyDescent="0.25">
      <c r="I56" s="19"/>
      <c r="J56" s="18"/>
      <c r="W56" s="8"/>
    </row>
    <row r="57" spans="9:23" x14ac:dyDescent="0.25">
      <c r="I57" s="19"/>
      <c r="J57" s="18"/>
      <c r="W57" s="8"/>
    </row>
    <row r="58" spans="9:23" x14ac:dyDescent="0.25">
      <c r="I58" s="19"/>
      <c r="J58" s="18"/>
      <c r="K58" s="8"/>
      <c r="W58" s="8"/>
    </row>
    <row r="59" spans="9:23" x14ac:dyDescent="0.25">
      <c r="I59" s="19"/>
      <c r="J59" s="18"/>
      <c r="W59" s="8"/>
    </row>
    <row r="60" spans="9:23" x14ac:dyDescent="0.25">
      <c r="I60" s="19"/>
      <c r="J60" s="18"/>
      <c r="K60" s="8"/>
    </row>
    <row r="61" spans="9:23" x14ac:dyDescent="0.25">
      <c r="I61" s="19"/>
      <c r="J61" s="18"/>
      <c r="K61" s="8"/>
    </row>
    <row r="62" spans="9:23" x14ac:dyDescent="0.25">
      <c r="I62" s="19"/>
      <c r="J62" s="18"/>
      <c r="K62" s="8"/>
    </row>
    <row r="63" spans="9:23" x14ac:dyDescent="0.25">
      <c r="I63" s="19"/>
      <c r="J63" s="18"/>
    </row>
    <row r="64" spans="9:23" x14ac:dyDescent="0.25">
      <c r="I64" s="19"/>
      <c r="J64" s="18"/>
      <c r="K64" s="8"/>
      <c r="W64" s="8"/>
    </row>
    <row r="65" spans="9:23" x14ac:dyDescent="0.25">
      <c r="I65" s="19"/>
      <c r="J65" s="18"/>
      <c r="K65" s="8"/>
      <c r="W65" s="8"/>
    </row>
    <row r="66" spans="9:23" x14ac:dyDescent="0.25">
      <c r="I66" s="19"/>
      <c r="J66" s="18"/>
      <c r="K66" s="8"/>
      <c r="W66" s="8"/>
    </row>
    <row r="67" spans="9:23" x14ac:dyDescent="0.25">
      <c r="I67" s="19"/>
      <c r="J67" s="18"/>
      <c r="W67" s="8"/>
    </row>
    <row r="68" spans="9:23" x14ac:dyDescent="0.25">
      <c r="I68" s="19"/>
      <c r="J68" s="18"/>
      <c r="W68" s="8"/>
    </row>
    <row r="69" spans="9:23" x14ac:dyDescent="0.25">
      <c r="I69" s="19"/>
      <c r="J69" s="18"/>
      <c r="W69" s="8"/>
    </row>
    <row r="70" spans="9:23" x14ac:dyDescent="0.25">
      <c r="I70" s="19"/>
      <c r="J70" s="18"/>
      <c r="W70" s="8"/>
    </row>
    <row r="71" spans="9:23" x14ac:dyDescent="0.25">
      <c r="I71" s="19"/>
      <c r="J71" s="18"/>
      <c r="W71" s="8">
        <v>70.27368694094254</v>
      </c>
    </row>
    <row r="72" spans="9:23" x14ac:dyDescent="0.25">
      <c r="I72" s="19"/>
      <c r="J72" s="18"/>
      <c r="W72" s="8">
        <v>75.442918998239108</v>
      </c>
    </row>
    <row r="73" spans="9:23" x14ac:dyDescent="0.25">
      <c r="I73" s="19"/>
      <c r="J73" s="18"/>
      <c r="W73" s="8">
        <v>79.605074241834927</v>
      </c>
    </row>
    <row r="74" spans="9:23" x14ac:dyDescent="0.25">
      <c r="I74" s="19"/>
      <c r="J74" s="18"/>
      <c r="W74" s="8">
        <v>74.132163183164678</v>
      </c>
    </row>
    <row r="75" spans="9:23" x14ac:dyDescent="0.25">
      <c r="I75" s="19"/>
      <c r="J75" s="18"/>
      <c r="W75" s="8">
        <v>70.893503028026359</v>
      </c>
    </row>
    <row r="76" spans="9:23" x14ac:dyDescent="0.25">
      <c r="I76" s="19"/>
      <c r="J76" s="18"/>
      <c r="W76" s="8">
        <v>70.364219732962212</v>
      </c>
    </row>
    <row r="77" spans="9:23" x14ac:dyDescent="0.25">
      <c r="I77" s="19"/>
      <c r="J77" s="18"/>
      <c r="W77" s="8">
        <v>42.058889030405247</v>
      </c>
    </row>
    <row r="78" spans="9:23" x14ac:dyDescent="0.25">
      <c r="I78" s="19"/>
      <c r="J78" s="18"/>
      <c r="W78" s="8">
        <v>44.940158649656865</v>
      </c>
    </row>
    <row r="79" spans="9:23" x14ac:dyDescent="0.25">
      <c r="I79" s="19"/>
      <c r="J79" s="18"/>
      <c r="W79" s="8">
        <v>35.809780758407072</v>
      </c>
    </row>
    <row r="80" spans="9:23" x14ac:dyDescent="0.25">
      <c r="I80" s="19"/>
      <c r="J80" s="18"/>
      <c r="W80" s="8">
        <v>37.145293766372056</v>
      </c>
    </row>
    <row r="81" spans="9:23" x14ac:dyDescent="0.25">
      <c r="I81" s="19"/>
      <c r="J81" s="18"/>
      <c r="W81" s="8">
        <v>38.714761648613965</v>
      </c>
    </row>
    <row r="82" spans="9:23" x14ac:dyDescent="0.25">
      <c r="I82" s="19"/>
      <c r="J82" s="18"/>
      <c r="W82" s="8">
        <v>20.476145154438971</v>
      </c>
    </row>
    <row r="83" spans="9:23" x14ac:dyDescent="0.25">
      <c r="I83" s="19"/>
      <c r="J83" s="18"/>
      <c r="W83" s="8">
        <v>18.765364511581037</v>
      </c>
    </row>
    <row r="84" spans="9:23" x14ac:dyDescent="0.25">
      <c r="I84" s="19"/>
      <c r="J84" s="18"/>
      <c r="W84" s="8">
        <v>15.536770903351297</v>
      </c>
    </row>
    <row r="85" spans="9:23" x14ac:dyDescent="0.25">
      <c r="I85" s="19"/>
      <c r="J85" s="18"/>
      <c r="K85" s="8"/>
      <c r="W85" s="8">
        <v>13.177326957383071</v>
      </c>
    </row>
    <row r="86" spans="9:23" x14ac:dyDescent="0.25">
      <c r="I86" s="19"/>
      <c r="J86" s="18"/>
      <c r="K86" s="8"/>
      <c r="W86" s="8">
        <v>11.579209111715372</v>
      </c>
    </row>
    <row r="87" spans="9:23" x14ac:dyDescent="0.25">
      <c r="I87" s="19"/>
      <c r="J87" s="18"/>
      <c r="W87" s="8">
        <v>12.727767692535435</v>
      </c>
    </row>
    <row r="88" spans="9:23" x14ac:dyDescent="0.25">
      <c r="I88" s="19"/>
      <c r="J88" s="18"/>
      <c r="K88" s="8"/>
      <c r="W88" s="8">
        <v>10.855551610189465</v>
      </c>
    </row>
    <row r="89" spans="9:23" x14ac:dyDescent="0.25">
      <c r="I89" s="19"/>
      <c r="J89" s="18"/>
      <c r="K89" s="8"/>
      <c r="W89" s="8">
        <v>6.6411062887282091</v>
      </c>
    </row>
    <row r="90" spans="9:23" x14ac:dyDescent="0.25">
      <c r="I90" s="19"/>
      <c r="J90" s="18"/>
      <c r="K90" s="8"/>
      <c r="W90" s="8">
        <v>7.5094935524504818</v>
      </c>
    </row>
    <row r="91" spans="9:23" x14ac:dyDescent="0.25">
      <c r="I91" s="19"/>
      <c r="J91" s="18"/>
      <c r="W91" s="8">
        <v>10.014325000421021</v>
      </c>
    </row>
    <row r="92" spans="9:23" x14ac:dyDescent="0.25">
      <c r="I92" s="19"/>
      <c r="J92" s="18"/>
      <c r="K92" s="8"/>
      <c r="W92" s="8">
        <v>8.5533541362031045</v>
      </c>
    </row>
    <row r="93" spans="9:23" x14ac:dyDescent="0.25">
      <c r="I93" s="19"/>
      <c r="J93" s="18"/>
      <c r="K93" s="8"/>
      <c r="W93" s="8">
        <v>9.389926615122107</v>
      </c>
    </row>
    <row r="94" spans="9:23" x14ac:dyDescent="0.25">
      <c r="I94" s="19"/>
      <c r="J94" s="18"/>
      <c r="K94" s="8"/>
      <c r="W94" s="8">
        <v>11.613521957011157</v>
      </c>
    </row>
    <row r="95" spans="9:23" x14ac:dyDescent="0.25">
      <c r="I95" s="19"/>
      <c r="J95" s="18"/>
      <c r="W95" s="8">
        <v>13.063548080648422</v>
      </c>
    </row>
    <row r="96" spans="9:23" x14ac:dyDescent="0.25">
      <c r="I96" s="19"/>
      <c r="J96" s="18"/>
      <c r="K96" s="8"/>
      <c r="W96" s="8">
        <v>15.397713690777481</v>
      </c>
    </row>
    <row r="97" spans="9:23" x14ac:dyDescent="0.25">
      <c r="I97" s="19"/>
      <c r="J97" s="18"/>
      <c r="K97" s="8"/>
      <c r="W97" s="8">
        <v>16.181130255519761</v>
      </c>
    </row>
    <row r="98" spans="9:23" x14ac:dyDescent="0.25">
      <c r="I98" s="19"/>
      <c r="J98" s="18"/>
      <c r="K98" s="8"/>
      <c r="W98" s="8">
        <v>16.403012511469129</v>
      </c>
    </row>
    <row r="99" spans="9:23" x14ac:dyDescent="0.25">
      <c r="I99" s="19"/>
      <c r="J99" s="18"/>
      <c r="W99" s="8">
        <v>17.71358894948321</v>
      </c>
    </row>
    <row r="100" spans="9:23" x14ac:dyDescent="0.25">
      <c r="I100" s="19"/>
      <c r="J100" s="18"/>
      <c r="W100" s="8">
        <v>13.957007311012715</v>
      </c>
    </row>
    <row r="101" spans="9:23" x14ac:dyDescent="0.25">
      <c r="I101" s="19"/>
      <c r="J101" s="18"/>
      <c r="W101" s="8">
        <v>14.81096556189574</v>
      </c>
    </row>
    <row r="102" spans="9:23" x14ac:dyDescent="0.25">
      <c r="I102" s="19"/>
      <c r="J102" s="18"/>
      <c r="W102" s="8">
        <v>17.311696359343514</v>
      </c>
    </row>
    <row r="103" spans="9:23" x14ac:dyDescent="0.25">
      <c r="I103" s="19"/>
      <c r="J103" s="18"/>
      <c r="W103" s="8">
        <v>15.638545471265166</v>
      </c>
    </row>
    <row r="104" spans="9:23" x14ac:dyDescent="0.25">
      <c r="I104" s="19"/>
      <c r="J104" s="18"/>
      <c r="W104" s="8">
        <v>14.316826827490461</v>
      </c>
    </row>
    <row r="105" spans="9:23" x14ac:dyDescent="0.25">
      <c r="I105" s="19"/>
      <c r="J105" s="18"/>
      <c r="W105" s="8">
        <v>12.093199900822443</v>
      </c>
    </row>
    <row r="106" spans="9:23" x14ac:dyDescent="0.25">
      <c r="I106" s="19"/>
      <c r="J106" s="18"/>
      <c r="W106" s="8"/>
    </row>
    <row r="107" spans="9:23" x14ac:dyDescent="0.25">
      <c r="I107" s="19"/>
      <c r="J107" s="18"/>
      <c r="W107" s="8"/>
    </row>
    <row r="108" spans="9:23" x14ac:dyDescent="0.25">
      <c r="I108" s="19"/>
      <c r="J108" s="18"/>
      <c r="W108" s="8"/>
    </row>
    <row r="109" spans="9:23" x14ac:dyDescent="0.25">
      <c r="I109" s="19"/>
      <c r="J109" s="18"/>
      <c r="K109" s="8"/>
      <c r="W109" s="8"/>
    </row>
    <row r="110" spans="9:23" x14ac:dyDescent="0.25">
      <c r="I110" s="19"/>
      <c r="J110" s="18"/>
      <c r="K110" s="8"/>
      <c r="W110" s="8"/>
    </row>
    <row r="111" spans="9:23" x14ac:dyDescent="0.25">
      <c r="I111" s="19"/>
      <c r="J111" s="18"/>
    </row>
    <row r="112" spans="9:23" x14ac:dyDescent="0.25">
      <c r="J112" s="18"/>
      <c r="W112" s="8"/>
    </row>
    <row r="113" spans="10:23" x14ac:dyDescent="0.25">
      <c r="J113" s="18"/>
      <c r="W113" s="8"/>
    </row>
    <row r="114" spans="10:23" x14ac:dyDescent="0.25">
      <c r="J114" s="18"/>
      <c r="W114" s="8"/>
    </row>
    <row r="115" spans="10:23" x14ac:dyDescent="0.25">
      <c r="J115" s="18"/>
      <c r="W115" s="8"/>
    </row>
    <row r="116" spans="10:23" x14ac:dyDescent="0.25">
      <c r="J116" s="18"/>
      <c r="W116" s="8"/>
    </row>
    <row r="117" spans="10:23" x14ac:dyDescent="0.25">
      <c r="J117" s="18"/>
      <c r="W117" s="8"/>
    </row>
    <row r="118" spans="10:23" x14ac:dyDescent="0.25">
      <c r="J118" s="18"/>
      <c r="W118" s="8"/>
    </row>
    <row r="119" spans="10:23" x14ac:dyDescent="0.25">
      <c r="J119" s="18"/>
      <c r="W119" s="8"/>
    </row>
    <row r="120" spans="10:23" x14ac:dyDescent="0.25">
      <c r="J120" s="18"/>
      <c r="W120" s="8"/>
    </row>
    <row r="121" spans="10:23" x14ac:dyDescent="0.25">
      <c r="J121" s="18"/>
      <c r="W121" s="8"/>
    </row>
    <row r="122" spans="10:23" x14ac:dyDescent="0.25">
      <c r="J122" s="18"/>
      <c r="W122" s="8"/>
    </row>
    <row r="123" spans="10:23" x14ac:dyDescent="0.25">
      <c r="J123" s="18"/>
    </row>
    <row r="124" spans="10:23" x14ac:dyDescent="0.25">
      <c r="J124" s="18"/>
    </row>
    <row r="125" spans="10:23" x14ac:dyDescent="0.25">
      <c r="J125" s="18"/>
    </row>
    <row r="126" spans="10:23" x14ac:dyDescent="0.25">
      <c r="J126" s="18"/>
    </row>
    <row r="127" spans="10:23" x14ac:dyDescent="0.25">
      <c r="J127" s="18"/>
    </row>
    <row r="128" spans="10:23" x14ac:dyDescent="0.25">
      <c r="J128" s="18"/>
    </row>
    <row r="150" spans="23:23" x14ac:dyDescent="0.25">
      <c r="W150" s="8"/>
    </row>
    <row r="151" spans="23:23" x14ac:dyDescent="0.25">
      <c r="W151" s="8"/>
    </row>
    <row r="152" spans="23:23" x14ac:dyDescent="0.25">
      <c r="W152" s="8"/>
    </row>
    <row r="153" spans="23:23" x14ac:dyDescent="0.25">
      <c r="W153" s="8"/>
    </row>
    <row r="154" spans="23:23" x14ac:dyDescent="0.25">
      <c r="W154" s="8"/>
    </row>
    <row r="155" spans="23:23" x14ac:dyDescent="0.25">
      <c r="W155" s="8"/>
    </row>
    <row r="156" spans="23:23" x14ac:dyDescent="0.25">
      <c r="W156" s="8"/>
    </row>
    <row r="157" spans="23:23" x14ac:dyDescent="0.25">
      <c r="W157" s="8"/>
    </row>
    <row r="158" spans="23:23" x14ac:dyDescent="0.25">
      <c r="W158" s="8"/>
    </row>
    <row r="160" spans="23:23" x14ac:dyDescent="0.25">
      <c r="W160" s="8"/>
    </row>
    <row r="161" spans="23:23" x14ac:dyDescent="0.25">
      <c r="W161" s="8"/>
    </row>
    <row r="162" spans="23:23" x14ac:dyDescent="0.25">
      <c r="W162" s="8"/>
    </row>
    <row r="163" spans="23:23" x14ac:dyDescent="0.25">
      <c r="W163" s="8"/>
    </row>
    <row r="164" spans="23:23" x14ac:dyDescent="0.25">
      <c r="W164" s="8"/>
    </row>
    <row r="165" spans="23:23" x14ac:dyDescent="0.25">
      <c r="W165" s="8"/>
    </row>
    <row r="166" spans="23:23" x14ac:dyDescent="0.25">
      <c r="W166" s="8"/>
    </row>
    <row r="167" spans="23:23" x14ac:dyDescent="0.25">
      <c r="W167" s="8"/>
    </row>
    <row r="168" spans="23:23" x14ac:dyDescent="0.25">
      <c r="W168" s="8"/>
    </row>
    <row r="169" spans="23:23" x14ac:dyDescent="0.25">
      <c r="W169" s="8"/>
    </row>
    <row r="170" spans="23:23" x14ac:dyDescent="0.25">
      <c r="W170" s="8"/>
    </row>
    <row r="175" spans="23:23" x14ac:dyDescent="0.25">
      <c r="W175" s="8"/>
    </row>
    <row r="176" spans="23:23" x14ac:dyDescent="0.25">
      <c r="W176" s="8"/>
    </row>
    <row r="177" spans="23:23" x14ac:dyDescent="0.25">
      <c r="W177" s="8"/>
    </row>
    <row r="178" spans="23:23" x14ac:dyDescent="0.25">
      <c r="W178" s="8"/>
    </row>
    <row r="179" spans="23:23" x14ac:dyDescent="0.25">
      <c r="W179" s="8"/>
    </row>
    <row r="180" spans="23:23" x14ac:dyDescent="0.25">
      <c r="W180" s="8"/>
    </row>
    <row r="181" spans="23:23" x14ac:dyDescent="0.25">
      <c r="W181" s="8"/>
    </row>
    <row r="182" spans="23:23" x14ac:dyDescent="0.25">
      <c r="W182" s="8"/>
    </row>
    <row r="184" spans="23:23" x14ac:dyDescent="0.25">
      <c r="W184" s="8"/>
    </row>
    <row r="185" spans="23:23" x14ac:dyDescent="0.25">
      <c r="W185" s="8"/>
    </row>
    <row r="186" spans="23:23" x14ac:dyDescent="0.25">
      <c r="W186" s="8"/>
    </row>
    <row r="187" spans="23:23" x14ac:dyDescent="0.25">
      <c r="W187" s="8"/>
    </row>
    <row r="188" spans="23:23" x14ac:dyDescent="0.25">
      <c r="W188" s="8"/>
    </row>
    <row r="189" spans="23:23" x14ac:dyDescent="0.25">
      <c r="W189" s="8"/>
    </row>
    <row r="190" spans="23:23" x14ac:dyDescent="0.25">
      <c r="W190" s="8"/>
    </row>
    <row r="191" spans="23:23" x14ac:dyDescent="0.25">
      <c r="W191" s="8"/>
    </row>
    <row r="192" spans="23:23" x14ac:dyDescent="0.25">
      <c r="W192" s="8"/>
    </row>
    <row r="193" spans="23:23" x14ac:dyDescent="0.25">
      <c r="W193" s="8"/>
    </row>
    <row r="194" spans="23:23" x14ac:dyDescent="0.25">
      <c r="W194" s="8"/>
    </row>
    <row r="196" spans="23:23" x14ac:dyDescent="0.25">
      <c r="W196" s="8"/>
    </row>
    <row r="197" spans="23:23" x14ac:dyDescent="0.25">
      <c r="W197" s="8"/>
    </row>
    <row r="198" spans="23:23" x14ac:dyDescent="0.25">
      <c r="W198" s="8"/>
    </row>
    <row r="199" spans="23:23" x14ac:dyDescent="0.25">
      <c r="W199" s="8"/>
    </row>
    <row r="200" spans="23:23" x14ac:dyDescent="0.25">
      <c r="W200" s="8"/>
    </row>
    <row r="201" spans="23:23" x14ac:dyDescent="0.25">
      <c r="W201" s="8"/>
    </row>
    <row r="202" spans="23:23" x14ac:dyDescent="0.25">
      <c r="W202" s="8"/>
    </row>
    <row r="203" spans="23:23" x14ac:dyDescent="0.25">
      <c r="W203" s="8"/>
    </row>
    <row r="204" spans="23:23" x14ac:dyDescent="0.25">
      <c r="W204" s="8"/>
    </row>
    <row r="205" spans="23:23" x14ac:dyDescent="0.25">
      <c r="W205" s="8"/>
    </row>
    <row r="206" spans="23:23" x14ac:dyDescent="0.25">
      <c r="W206" s="8"/>
    </row>
    <row r="208" spans="23:23" x14ac:dyDescent="0.25">
      <c r="W208" s="8"/>
    </row>
    <row r="209" spans="23:23" x14ac:dyDescent="0.25">
      <c r="W209" s="8"/>
    </row>
    <row r="210" spans="23:23" x14ac:dyDescent="0.25">
      <c r="W210" s="8"/>
    </row>
    <row r="211" spans="23:23" x14ac:dyDescent="0.25">
      <c r="W211" s="8"/>
    </row>
    <row r="212" spans="23:23" x14ac:dyDescent="0.25">
      <c r="W212" s="8"/>
    </row>
    <row r="213" spans="23:23" x14ac:dyDescent="0.25">
      <c r="W213" s="8"/>
    </row>
    <row r="214" spans="23:23" x14ac:dyDescent="0.25">
      <c r="W214" s="8"/>
    </row>
    <row r="215" spans="23:23" x14ac:dyDescent="0.25">
      <c r="W215" s="8">
        <v>18.765364511581037</v>
      </c>
    </row>
    <row r="216" spans="23:23" x14ac:dyDescent="0.25">
      <c r="W216" s="8">
        <v>15.536770903351297</v>
      </c>
    </row>
    <row r="217" spans="23:23" x14ac:dyDescent="0.25">
      <c r="W217" s="8">
        <v>13.177326957383071</v>
      </c>
    </row>
    <row r="218" spans="23:23" x14ac:dyDescent="0.25">
      <c r="W218" s="8">
        <v>11.579209111715372</v>
      </c>
    </row>
    <row r="219" spans="23:23" x14ac:dyDescent="0.25">
      <c r="W219" s="8">
        <v>12.727767692535435</v>
      </c>
    </row>
    <row r="220" spans="23:23" x14ac:dyDescent="0.25">
      <c r="W220" s="8">
        <v>10.855551610189465</v>
      </c>
    </row>
    <row r="221" spans="23:23" x14ac:dyDescent="0.25">
      <c r="W221" s="8">
        <v>6.6411062887282091</v>
      </c>
    </row>
    <row r="222" spans="23:23" x14ac:dyDescent="0.25">
      <c r="W222" s="8">
        <v>7.5094935524504818</v>
      </c>
    </row>
    <row r="223" spans="23:23" x14ac:dyDescent="0.25">
      <c r="W223" s="8">
        <v>10.014325000421021</v>
      </c>
    </row>
    <row r="224" spans="23:23" x14ac:dyDescent="0.25">
      <c r="W224" s="8">
        <v>8.5533541362031045</v>
      </c>
    </row>
    <row r="225" spans="23:23" x14ac:dyDescent="0.25">
      <c r="W225" s="8">
        <v>9.389926615122107</v>
      </c>
    </row>
    <row r="226" spans="23:23" x14ac:dyDescent="0.25">
      <c r="W226" s="8">
        <v>11.613521957011157</v>
      </c>
    </row>
    <row r="227" spans="23:23" x14ac:dyDescent="0.25">
      <c r="W227" s="8">
        <v>13.063548080648422</v>
      </c>
    </row>
    <row r="228" spans="23:23" x14ac:dyDescent="0.25">
      <c r="W228" s="8">
        <v>15.397713690777481</v>
      </c>
    </row>
    <row r="229" spans="23:23" x14ac:dyDescent="0.25">
      <c r="W229" s="8">
        <v>16.181130255519761</v>
      </c>
    </row>
    <row r="230" spans="23:23" x14ac:dyDescent="0.25">
      <c r="W230" s="8">
        <v>16.403012511469129</v>
      </c>
    </row>
    <row r="231" spans="23:23" x14ac:dyDescent="0.25">
      <c r="W231" s="8">
        <v>17.71358894948321</v>
      </c>
    </row>
    <row r="232" spans="23:23" x14ac:dyDescent="0.25">
      <c r="W232" s="8">
        <v>13.957007311012715</v>
      </c>
    </row>
    <row r="233" spans="23:23" x14ac:dyDescent="0.25">
      <c r="W233" s="8">
        <v>14.81096556189574</v>
      </c>
    </row>
    <row r="234" spans="23:23" x14ac:dyDescent="0.25">
      <c r="W234" s="8">
        <v>17.311696359343514</v>
      </c>
    </row>
    <row r="235" spans="23:23" x14ac:dyDescent="0.25">
      <c r="W235" s="8">
        <v>15.638545471265166</v>
      </c>
    </row>
    <row r="236" spans="23:23" x14ac:dyDescent="0.25">
      <c r="W236" s="8">
        <v>14.316826827490461</v>
      </c>
    </row>
    <row r="237" spans="23:23" x14ac:dyDescent="0.25">
      <c r="W237" s="8">
        <v>12.093199900822443</v>
      </c>
    </row>
    <row r="238" spans="23:23" x14ac:dyDescent="0.25">
      <c r="W238" s="8"/>
    </row>
    <row r="239" spans="23:23" x14ac:dyDescent="0.25">
      <c r="W239" s="8"/>
    </row>
    <row r="240" spans="23:23" x14ac:dyDescent="0.25">
      <c r="W240" s="8"/>
    </row>
    <row r="241" spans="23:23" x14ac:dyDescent="0.25">
      <c r="W241" s="8"/>
    </row>
    <row r="242" spans="23:23" x14ac:dyDescent="0.25">
      <c r="W242" s="8"/>
    </row>
    <row r="244" spans="23:23" x14ac:dyDescent="0.25">
      <c r="W244" s="8"/>
    </row>
    <row r="245" spans="23:23" x14ac:dyDescent="0.25">
      <c r="W245" s="8"/>
    </row>
    <row r="246" spans="23:23" x14ac:dyDescent="0.25">
      <c r="W246" s="8"/>
    </row>
    <row r="247" spans="23:23" x14ac:dyDescent="0.25">
      <c r="W247" s="8"/>
    </row>
    <row r="248" spans="23:23" x14ac:dyDescent="0.25">
      <c r="W248" s="8"/>
    </row>
    <row r="249" spans="23:23" x14ac:dyDescent="0.25">
      <c r="W249" s="8"/>
    </row>
    <row r="250" spans="23:23" x14ac:dyDescent="0.25">
      <c r="W250" s="8"/>
    </row>
    <row r="251" spans="23:23" x14ac:dyDescent="0.25">
      <c r="W251" s="8"/>
    </row>
    <row r="252" spans="23:23" x14ac:dyDescent="0.25">
      <c r="W252" s="8"/>
    </row>
    <row r="253" spans="23:23" x14ac:dyDescent="0.25">
      <c r="W253" s="8"/>
    </row>
    <row r="254" spans="23:23" x14ac:dyDescent="0.25">
      <c r="W254" s="8"/>
    </row>
    <row r="256" spans="23:23" x14ac:dyDescent="0.25">
      <c r="W256" s="8"/>
    </row>
    <row r="257" spans="23:23" x14ac:dyDescent="0.25">
      <c r="W257" s="8"/>
    </row>
    <row r="258" spans="23:23" x14ac:dyDescent="0.25">
      <c r="W258" s="8"/>
    </row>
    <row r="259" spans="23:23" x14ac:dyDescent="0.25">
      <c r="W259" s="8"/>
    </row>
    <row r="260" spans="23:23" x14ac:dyDescent="0.25">
      <c r="W260" s="8"/>
    </row>
    <row r="261" spans="23:23" x14ac:dyDescent="0.25">
      <c r="W261" s="8"/>
    </row>
    <row r="262" spans="23:23" x14ac:dyDescent="0.25">
      <c r="W262" s="8"/>
    </row>
    <row r="263" spans="23:23" x14ac:dyDescent="0.25">
      <c r="W263" s="8"/>
    </row>
    <row r="264" spans="23:23" x14ac:dyDescent="0.25">
      <c r="W264" s="8"/>
    </row>
    <row r="265" spans="23:23" x14ac:dyDescent="0.25">
      <c r="W265" s="8"/>
    </row>
    <row r="266" spans="23:23" x14ac:dyDescent="0.25">
      <c r="W266" s="8"/>
    </row>
    <row r="267" spans="23:23" x14ac:dyDescent="0.25">
      <c r="W267" s="8">
        <v>10.014325000421021</v>
      </c>
    </row>
    <row r="268" spans="23:23" x14ac:dyDescent="0.25">
      <c r="W268" s="8">
        <v>8.5533541362031045</v>
      </c>
    </row>
    <row r="269" spans="23:23" x14ac:dyDescent="0.25">
      <c r="W269" s="8">
        <v>9.389926615122107</v>
      </c>
    </row>
    <row r="270" spans="23:23" x14ac:dyDescent="0.25">
      <c r="W270" s="8">
        <v>11.613521957011157</v>
      </c>
    </row>
    <row r="271" spans="23:23" x14ac:dyDescent="0.25">
      <c r="W271" s="8">
        <v>13.063548080648422</v>
      </c>
    </row>
    <row r="272" spans="23:23" x14ac:dyDescent="0.25">
      <c r="W272" s="8">
        <v>15.397713690777481</v>
      </c>
    </row>
    <row r="273" spans="23:23" x14ac:dyDescent="0.25">
      <c r="W273" s="8">
        <v>16.181130255519761</v>
      </c>
    </row>
    <row r="274" spans="23:23" x14ac:dyDescent="0.25">
      <c r="W274" s="8">
        <v>16.403012511469129</v>
      </c>
    </row>
    <row r="275" spans="23:23" x14ac:dyDescent="0.25">
      <c r="W275" s="8">
        <v>17.71358894948321</v>
      </c>
    </row>
    <row r="276" spans="23:23" x14ac:dyDescent="0.25">
      <c r="W276" s="8">
        <v>13.957007311012715</v>
      </c>
    </row>
    <row r="277" spans="23:23" x14ac:dyDescent="0.25">
      <c r="W277" s="8">
        <v>14.81096556189574</v>
      </c>
    </row>
    <row r="278" spans="23:23" x14ac:dyDescent="0.25">
      <c r="W278" s="8">
        <v>17.311696359343514</v>
      </c>
    </row>
    <row r="279" spans="23:23" x14ac:dyDescent="0.25">
      <c r="W279" s="8">
        <v>15.638545471265166</v>
      </c>
    </row>
    <row r="280" spans="23:23" x14ac:dyDescent="0.25">
      <c r="W280" s="8">
        <v>14.316826827490461</v>
      </c>
    </row>
    <row r="281" spans="23:23" x14ac:dyDescent="0.25">
      <c r="W281" s="8">
        <v>12.093199900822443</v>
      </c>
    </row>
    <row r="282" spans="23:23" x14ac:dyDescent="0.25">
      <c r="W282" s="8"/>
    </row>
    <row r="283" spans="23:23" x14ac:dyDescent="0.25">
      <c r="W283" s="8"/>
    </row>
    <row r="284" spans="23:23" x14ac:dyDescent="0.25">
      <c r="W284" s="8"/>
    </row>
    <row r="285" spans="23:23" x14ac:dyDescent="0.25">
      <c r="W285" s="8"/>
    </row>
    <row r="286" spans="23:23" x14ac:dyDescent="0.25">
      <c r="W286" s="8"/>
    </row>
    <row r="287" spans="23:23" x14ac:dyDescent="0.25">
      <c r="W287" s="8"/>
    </row>
    <row r="288" spans="23:23" x14ac:dyDescent="0.25">
      <c r="W288" s="8"/>
    </row>
    <row r="289" spans="23:23" x14ac:dyDescent="0.25">
      <c r="W289" s="8"/>
    </row>
    <row r="290" spans="23:23" x14ac:dyDescent="0.25">
      <c r="W290" s="8"/>
    </row>
    <row r="293" spans="23:23" x14ac:dyDescent="0.25">
      <c r="W293" s="8"/>
    </row>
    <row r="294" spans="23:23" x14ac:dyDescent="0.25">
      <c r="W294" s="8"/>
    </row>
    <row r="295" spans="23:23" x14ac:dyDescent="0.25">
      <c r="W295" s="8"/>
    </row>
    <row r="296" spans="23:23" x14ac:dyDescent="0.25">
      <c r="W296" s="8"/>
    </row>
    <row r="297" spans="23:23" x14ac:dyDescent="0.25">
      <c r="W297" s="8"/>
    </row>
    <row r="298" spans="23:23" x14ac:dyDescent="0.25">
      <c r="W298" s="8"/>
    </row>
    <row r="299" spans="23:23" x14ac:dyDescent="0.25">
      <c r="W299" s="8"/>
    </row>
    <row r="300" spans="23:23" x14ac:dyDescent="0.25">
      <c r="W300" s="8"/>
    </row>
    <row r="301" spans="23:23" x14ac:dyDescent="0.25">
      <c r="W301" s="8"/>
    </row>
    <row r="302" spans="23:23" x14ac:dyDescent="0.25">
      <c r="W302" s="8"/>
    </row>
    <row r="304" spans="23:23" x14ac:dyDescent="0.25">
      <c r="W304" s="8"/>
    </row>
    <row r="305" spans="23:23" x14ac:dyDescent="0.25">
      <c r="W305" s="8"/>
    </row>
    <row r="306" spans="23:23" x14ac:dyDescent="0.25">
      <c r="W306" s="8"/>
    </row>
    <row r="307" spans="23:23" x14ac:dyDescent="0.25">
      <c r="W307" s="8"/>
    </row>
    <row r="308" spans="23:23" x14ac:dyDescent="0.25">
      <c r="W308" s="8"/>
    </row>
    <row r="309" spans="23:23" x14ac:dyDescent="0.25">
      <c r="W309" s="8"/>
    </row>
    <row r="310" spans="23:23" x14ac:dyDescent="0.25">
      <c r="W310" s="8"/>
    </row>
    <row r="311" spans="23:23" x14ac:dyDescent="0.25">
      <c r="W311" s="8"/>
    </row>
    <row r="312" spans="23:23" x14ac:dyDescent="0.25">
      <c r="W312" s="8"/>
    </row>
    <row r="313" spans="23:23" x14ac:dyDescent="0.25">
      <c r="W313" s="8"/>
    </row>
    <row r="314" spans="23:23" x14ac:dyDescent="0.25">
      <c r="W314" s="8"/>
    </row>
    <row r="315" spans="23:23" x14ac:dyDescent="0.25">
      <c r="W315" s="8">
        <v>13.063548080648422</v>
      </c>
    </row>
    <row r="316" spans="23:23" x14ac:dyDescent="0.25">
      <c r="W316" s="8">
        <v>15.397713690777481</v>
      </c>
    </row>
    <row r="317" spans="23:23" x14ac:dyDescent="0.25">
      <c r="W317" s="8">
        <v>16.181130255519761</v>
      </c>
    </row>
    <row r="318" spans="23:23" x14ac:dyDescent="0.25">
      <c r="W318" s="8">
        <v>16.403012511469129</v>
      </c>
    </row>
    <row r="319" spans="23:23" x14ac:dyDescent="0.25">
      <c r="W319" s="8">
        <v>17.71358894948321</v>
      </c>
    </row>
    <row r="320" spans="23:23" x14ac:dyDescent="0.25">
      <c r="W320" s="8">
        <v>13.957007311012715</v>
      </c>
    </row>
    <row r="321" spans="23:23" x14ac:dyDescent="0.25">
      <c r="W321" s="8">
        <v>14.81096556189574</v>
      </c>
    </row>
    <row r="322" spans="23:23" x14ac:dyDescent="0.25">
      <c r="W322" s="8">
        <v>17.311696359343514</v>
      </c>
    </row>
    <row r="323" spans="23:23" x14ac:dyDescent="0.25">
      <c r="W323" s="8">
        <v>15.638545471265166</v>
      </c>
    </row>
    <row r="324" spans="23:23" x14ac:dyDescent="0.25">
      <c r="W324" s="8">
        <v>14.316826827490461</v>
      </c>
    </row>
    <row r="325" spans="23:23" x14ac:dyDescent="0.25">
      <c r="W325" s="8">
        <v>12.093199900822443</v>
      </c>
    </row>
    <row r="326" spans="23:23" x14ac:dyDescent="0.25">
      <c r="W326" s="8"/>
    </row>
    <row r="328" spans="23:23" x14ac:dyDescent="0.25">
      <c r="W328" s="8"/>
    </row>
    <row r="329" spans="23:23" x14ac:dyDescent="0.25">
      <c r="W329" s="8"/>
    </row>
    <row r="330" spans="23:23" x14ac:dyDescent="0.25">
      <c r="W330" s="8"/>
    </row>
    <row r="331" spans="23:23" x14ac:dyDescent="0.25">
      <c r="W331" s="8"/>
    </row>
    <row r="332" spans="23:23" x14ac:dyDescent="0.25">
      <c r="W332" s="8"/>
    </row>
    <row r="333" spans="23:23" x14ac:dyDescent="0.25">
      <c r="W333" s="8"/>
    </row>
    <row r="334" spans="23:23" x14ac:dyDescent="0.25">
      <c r="W334" s="8"/>
    </row>
    <row r="335" spans="23:23" x14ac:dyDescent="0.25">
      <c r="W335" s="8"/>
    </row>
    <row r="336" spans="23:23" x14ac:dyDescent="0.25">
      <c r="W336" s="8"/>
    </row>
    <row r="337" spans="23:23" x14ac:dyDescent="0.25">
      <c r="W337" s="8"/>
    </row>
    <row r="338" spans="23:23" x14ac:dyDescent="0.25">
      <c r="W338" s="8"/>
    </row>
    <row r="340" spans="23:23" x14ac:dyDescent="0.25">
      <c r="W340" s="8"/>
    </row>
    <row r="341" spans="23:23" x14ac:dyDescent="0.25">
      <c r="W341" s="8"/>
    </row>
    <row r="342" spans="23:23" x14ac:dyDescent="0.25">
      <c r="W342" s="8"/>
    </row>
    <row r="343" spans="23:23" x14ac:dyDescent="0.25">
      <c r="W343" s="8"/>
    </row>
    <row r="344" spans="23:23" x14ac:dyDescent="0.25">
      <c r="W344" s="8"/>
    </row>
    <row r="345" spans="23:23" x14ac:dyDescent="0.25">
      <c r="W345" s="8"/>
    </row>
    <row r="346" spans="23:23" x14ac:dyDescent="0.25">
      <c r="W346" s="8"/>
    </row>
    <row r="347" spans="23:23" x14ac:dyDescent="0.25">
      <c r="W347" s="8"/>
    </row>
    <row r="348" spans="23:23" x14ac:dyDescent="0.25">
      <c r="W348" s="8"/>
    </row>
    <row r="349" spans="23:23" x14ac:dyDescent="0.25">
      <c r="W349" s="8"/>
    </row>
    <row r="350" spans="23:23" x14ac:dyDescent="0.25">
      <c r="W350" s="8"/>
    </row>
    <row r="353" spans="23:23" x14ac:dyDescent="0.25">
      <c r="W353" s="8"/>
    </row>
    <row r="354" spans="23:23" x14ac:dyDescent="0.25">
      <c r="W354" s="8"/>
    </row>
    <row r="355" spans="23:23" x14ac:dyDescent="0.25">
      <c r="W355" s="8"/>
    </row>
    <row r="356" spans="23:23" x14ac:dyDescent="0.25">
      <c r="W356" s="8"/>
    </row>
    <row r="357" spans="23:23" x14ac:dyDescent="0.25">
      <c r="W357" s="8"/>
    </row>
    <row r="358" spans="23:23" x14ac:dyDescent="0.25">
      <c r="W358" s="8"/>
    </row>
    <row r="359" spans="23:23" x14ac:dyDescent="0.25">
      <c r="W359" s="8"/>
    </row>
    <row r="360" spans="23:23" x14ac:dyDescent="0.25">
      <c r="W360" s="8"/>
    </row>
    <row r="361" spans="23:23" x14ac:dyDescent="0.25">
      <c r="W361" s="8"/>
    </row>
    <row r="362" spans="23:23" x14ac:dyDescent="0.25">
      <c r="W362" s="8"/>
    </row>
    <row r="364" spans="23:23" x14ac:dyDescent="0.25">
      <c r="W364" s="8"/>
    </row>
    <row r="365" spans="23:23" x14ac:dyDescent="0.25">
      <c r="W365" s="8"/>
    </row>
    <row r="366" spans="23:23" x14ac:dyDescent="0.25">
      <c r="W366" s="8"/>
    </row>
    <row r="367" spans="23:23" x14ac:dyDescent="0.25">
      <c r="W367" s="8"/>
    </row>
    <row r="368" spans="23:23" x14ac:dyDescent="0.25">
      <c r="W368" s="8"/>
    </row>
    <row r="369" spans="23:23" x14ac:dyDescent="0.25">
      <c r="W369" s="8"/>
    </row>
    <row r="370" spans="23:23" x14ac:dyDescent="0.25">
      <c r="W370" s="8"/>
    </row>
    <row r="371" spans="23:23" x14ac:dyDescent="0.25">
      <c r="W371" s="8"/>
    </row>
    <row r="372" spans="23:23" x14ac:dyDescent="0.25">
      <c r="W372" s="8"/>
    </row>
    <row r="373" spans="23:23" x14ac:dyDescent="0.25">
      <c r="W373" s="8"/>
    </row>
    <row r="374" spans="23:23" x14ac:dyDescent="0.25">
      <c r="W374" s="8"/>
    </row>
    <row r="375" spans="23:23" x14ac:dyDescent="0.25">
      <c r="W375" s="8">
        <v>13.957007311012715</v>
      </c>
    </row>
    <row r="376" spans="23:23" x14ac:dyDescent="0.25">
      <c r="W376" s="8">
        <v>14.81096556189574</v>
      </c>
    </row>
    <row r="377" spans="23:23" x14ac:dyDescent="0.25">
      <c r="W377" s="8">
        <v>17.311696359343514</v>
      </c>
    </row>
    <row r="378" spans="23:23" x14ac:dyDescent="0.25">
      <c r="W378" s="8">
        <v>15.638545471265166</v>
      </c>
    </row>
    <row r="379" spans="23:23" x14ac:dyDescent="0.25">
      <c r="W379" s="8">
        <v>14.316826827490461</v>
      </c>
    </row>
    <row r="380" spans="23:23" x14ac:dyDescent="0.25">
      <c r="W380" s="8">
        <v>12.093199900822443</v>
      </c>
    </row>
    <row r="381" spans="23:23" x14ac:dyDescent="0.25">
      <c r="W381" s="8"/>
    </row>
    <row r="382" spans="23:23" x14ac:dyDescent="0.25">
      <c r="W382" s="8"/>
    </row>
    <row r="383" spans="23:23" x14ac:dyDescent="0.25">
      <c r="W383" s="8"/>
    </row>
    <row r="384" spans="23:23" x14ac:dyDescent="0.25">
      <c r="W384" s="8"/>
    </row>
    <row r="385" spans="23:23" x14ac:dyDescent="0.25">
      <c r="W385" s="8"/>
    </row>
    <row r="386" spans="23:23" x14ac:dyDescent="0.25">
      <c r="W386" s="8"/>
    </row>
    <row r="388" spans="23:23" x14ac:dyDescent="0.25">
      <c r="W388" s="8"/>
    </row>
    <row r="389" spans="23:23" x14ac:dyDescent="0.25">
      <c r="W389" s="8"/>
    </row>
    <row r="390" spans="23:23" x14ac:dyDescent="0.25">
      <c r="W390" s="8"/>
    </row>
    <row r="391" spans="23:23" x14ac:dyDescent="0.25">
      <c r="W391" s="8"/>
    </row>
    <row r="392" spans="23:23" x14ac:dyDescent="0.25">
      <c r="W392" s="8"/>
    </row>
    <row r="393" spans="23:23" x14ac:dyDescent="0.25">
      <c r="W393" s="8"/>
    </row>
    <row r="394" spans="23:23" x14ac:dyDescent="0.25">
      <c r="W394" s="8"/>
    </row>
    <row r="395" spans="23:23" x14ac:dyDescent="0.25">
      <c r="W395" s="8"/>
    </row>
    <row r="396" spans="23:23" x14ac:dyDescent="0.25">
      <c r="W396" s="8"/>
    </row>
    <row r="397" spans="23:23" x14ac:dyDescent="0.25">
      <c r="W397" s="8"/>
    </row>
    <row r="398" spans="23:23" x14ac:dyDescent="0.25">
      <c r="W398" s="8"/>
    </row>
    <row r="400" spans="23:23" x14ac:dyDescent="0.25">
      <c r="W400" s="8"/>
    </row>
    <row r="401" spans="23:23" x14ac:dyDescent="0.25">
      <c r="W401" s="8"/>
    </row>
    <row r="402" spans="23:23" x14ac:dyDescent="0.25">
      <c r="W402" s="8"/>
    </row>
    <row r="403" spans="23:23" x14ac:dyDescent="0.25">
      <c r="W403" s="8"/>
    </row>
    <row r="404" spans="23:23" x14ac:dyDescent="0.25">
      <c r="W404" s="8"/>
    </row>
    <row r="405" spans="23:23" x14ac:dyDescent="0.25">
      <c r="W405" s="8"/>
    </row>
    <row r="406" spans="23:23" x14ac:dyDescent="0.25">
      <c r="W406" s="8"/>
    </row>
    <row r="407" spans="23:23" x14ac:dyDescent="0.25">
      <c r="W407" s="8"/>
    </row>
    <row r="408" spans="23:23" x14ac:dyDescent="0.25">
      <c r="W408" s="8"/>
    </row>
    <row r="409" spans="23:23" x14ac:dyDescent="0.25">
      <c r="W409" s="8"/>
    </row>
    <row r="410" spans="23:23" x14ac:dyDescent="0.25">
      <c r="W410" s="8"/>
    </row>
    <row r="412" spans="23:23" x14ac:dyDescent="0.25">
      <c r="W412" s="8"/>
    </row>
    <row r="413" spans="23:23" x14ac:dyDescent="0.25">
      <c r="W413" s="8"/>
    </row>
    <row r="414" spans="23:23" x14ac:dyDescent="0.25">
      <c r="W414" s="8"/>
    </row>
    <row r="415" spans="23:23" x14ac:dyDescent="0.25">
      <c r="W415" s="8"/>
    </row>
    <row r="416" spans="23:23" x14ac:dyDescent="0.25">
      <c r="W416" s="8"/>
    </row>
    <row r="417" spans="23:23" x14ac:dyDescent="0.25">
      <c r="W417" s="8"/>
    </row>
    <row r="418" spans="23:23" x14ac:dyDescent="0.25">
      <c r="W418" s="8"/>
    </row>
    <row r="419" spans="23:23" x14ac:dyDescent="0.25">
      <c r="W419" s="8"/>
    </row>
    <row r="420" spans="23:23" x14ac:dyDescent="0.25">
      <c r="W420" s="8"/>
    </row>
    <row r="421" spans="23:23" x14ac:dyDescent="0.25">
      <c r="W421" s="8"/>
    </row>
    <row r="422" spans="23:23" x14ac:dyDescent="0.25">
      <c r="W422" s="8"/>
    </row>
    <row r="425" spans="23:23" x14ac:dyDescent="0.25">
      <c r="W425" s="8"/>
    </row>
    <row r="426" spans="23:23" x14ac:dyDescent="0.25">
      <c r="W426" s="8"/>
    </row>
    <row r="427" spans="23:23" x14ac:dyDescent="0.25">
      <c r="W427" s="8"/>
    </row>
    <row r="428" spans="23:23" x14ac:dyDescent="0.25">
      <c r="W428" s="8"/>
    </row>
    <row r="429" spans="23:23" x14ac:dyDescent="0.25">
      <c r="W429" s="8"/>
    </row>
    <row r="430" spans="23:23" x14ac:dyDescent="0.25">
      <c r="W430" s="8"/>
    </row>
    <row r="431" spans="23:23" x14ac:dyDescent="0.25">
      <c r="W431" s="8"/>
    </row>
    <row r="432" spans="23:23" x14ac:dyDescent="0.25">
      <c r="W432" s="8"/>
    </row>
    <row r="433" spans="23:23" x14ac:dyDescent="0.25">
      <c r="W433" s="8"/>
    </row>
    <row r="434" spans="23:23" x14ac:dyDescent="0.25">
      <c r="W434" s="8"/>
    </row>
    <row r="436" spans="23:23" x14ac:dyDescent="0.25">
      <c r="W436" s="8"/>
    </row>
    <row r="437" spans="23:23" x14ac:dyDescent="0.25">
      <c r="W437" s="8"/>
    </row>
    <row r="438" spans="23:23" x14ac:dyDescent="0.25">
      <c r="W438" s="8"/>
    </row>
    <row r="439" spans="23:23" x14ac:dyDescent="0.25">
      <c r="W439" s="8"/>
    </row>
    <row r="440" spans="23:23" x14ac:dyDescent="0.25">
      <c r="W440" s="8"/>
    </row>
    <row r="441" spans="23:23" x14ac:dyDescent="0.25">
      <c r="W441" s="8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33"/>
  <sheetViews>
    <sheetView workbookViewId="0">
      <selection activeCell="B5" sqref="B5"/>
    </sheetView>
  </sheetViews>
  <sheetFormatPr defaultRowHeight="15" x14ac:dyDescent="0.25"/>
  <cols>
    <col min="1" max="1" width="10.7109375" bestFit="1" customWidth="1"/>
  </cols>
  <sheetData>
    <row r="1" spans="1:2" x14ac:dyDescent="0.25">
      <c r="A1" s="8" t="s">
        <v>50</v>
      </c>
      <c r="B1" s="8" t="s">
        <v>51</v>
      </c>
    </row>
    <row r="2" spans="1:2" x14ac:dyDescent="0.25">
      <c r="A2" s="22">
        <v>22006</v>
      </c>
      <c r="B2" s="26">
        <v>2.7829407632872898</v>
      </c>
    </row>
    <row r="3" spans="1:2" x14ac:dyDescent="0.25">
      <c r="A3" s="22">
        <v>22097</v>
      </c>
      <c r="B3" s="26">
        <v>2.7829407632872898</v>
      </c>
    </row>
    <row r="4" spans="1:2" x14ac:dyDescent="0.25">
      <c r="A4" s="22">
        <v>22189</v>
      </c>
      <c r="B4" s="26">
        <v>2.7829407632872898</v>
      </c>
    </row>
    <row r="5" spans="1:2" x14ac:dyDescent="0.25">
      <c r="A5" s="22">
        <v>22281</v>
      </c>
      <c r="B5" s="26">
        <v>2.7829407632872898</v>
      </c>
    </row>
    <row r="6" spans="1:2" x14ac:dyDescent="0.25">
      <c r="A6" s="22">
        <v>22371</v>
      </c>
      <c r="B6" s="26">
        <v>2.7829407632872898</v>
      </c>
    </row>
    <row r="7" spans="1:2" x14ac:dyDescent="0.25">
      <c r="A7" s="22">
        <v>22462</v>
      </c>
      <c r="B7" s="26">
        <v>2.7829407632872898</v>
      </c>
    </row>
    <row r="8" spans="1:2" x14ac:dyDescent="0.25">
      <c r="A8" s="22">
        <v>22554</v>
      </c>
      <c r="B8" s="26">
        <v>2.7829407632872898</v>
      </c>
    </row>
    <row r="9" spans="1:2" x14ac:dyDescent="0.25">
      <c r="A9" s="22">
        <v>22646</v>
      </c>
      <c r="B9" s="26">
        <v>2.7829407632872898</v>
      </c>
    </row>
    <row r="10" spans="1:2" x14ac:dyDescent="0.25">
      <c r="A10" s="22">
        <v>22736</v>
      </c>
      <c r="B10" s="26">
        <v>2.7829407632872898</v>
      </c>
    </row>
    <row r="11" spans="1:2" x14ac:dyDescent="0.25">
      <c r="A11" s="22">
        <v>22827</v>
      </c>
      <c r="B11" s="26">
        <v>2.7829407632872898</v>
      </c>
    </row>
    <row r="12" spans="1:2" x14ac:dyDescent="0.25">
      <c r="A12" s="22">
        <v>22919</v>
      </c>
      <c r="B12" s="26">
        <v>2.7829407632872898</v>
      </c>
    </row>
    <row r="13" spans="1:2" x14ac:dyDescent="0.25">
      <c r="A13" s="22">
        <v>23011</v>
      </c>
      <c r="B13" s="26">
        <v>2.7829407632872898</v>
      </c>
    </row>
    <row r="14" spans="1:2" x14ac:dyDescent="0.25">
      <c r="A14" s="22">
        <v>23101</v>
      </c>
      <c r="B14" s="26">
        <v>2.7829407632872898</v>
      </c>
    </row>
    <row r="15" spans="1:2" x14ac:dyDescent="0.25">
      <c r="A15" s="22">
        <v>23192</v>
      </c>
      <c r="B15" s="26">
        <v>2.7829407632872898</v>
      </c>
    </row>
    <row r="16" spans="1:2" x14ac:dyDescent="0.25">
      <c r="A16" s="22">
        <v>23284</v>
      </c>
      <c r="B16" s="26">
        <v>2.7829407632872898</v>
      </c>
    </row>
    <row r="17" spans="1:2" x14ac:dyDescent="0.25">
      <c r="A17" s="22">
        <v>23376</v>
      </c>
      <c r="B17" s="26">
        <v>2.7829407632872898</v>
      </c>
    </row>
    <row r="18" spans="1:2" x14ac:dyDescent="0.25">
      <c r="A18" s="22">
        <v>23467</v>
      </c>
      <c r="B18" s="26">
        <v>2.7829407632872898</v>
      </c>
    </row>
    <row r="19" spans="1:2" x14ac:dyDescent="0.25">
      <c r="A19" s="22">
        <v>23558</v>
      </c>
      <c r="B19" s="26">
        <v>2.7829407632872898</v>
      </c>
    </row>
    <row r="20" spans="1:2" x14ac:dyDescent="0.25">
      <c r="A20" s="22">
        <v>23650</v>
      </c>
      <c r="B20" s="26">
        <v>2.7360899086864898</v>
      </c>
    </row>
    <row r="21" spans="1:2" x14ac:dyDescent="0.25">
      <c r="A21" s="22">
        <v>23742</v>
      </c>
      <c r="B21" s="26">
        <v>2.7360899086864898</v>
      </c>
    </row>
    <row r="22" spans="1:2" x14ac:dyDescent="0.25">
      <c r="A22" s="22">
        <v>23832</v>
      </c>
      <c r="B22" s="26">
        <v>2.7360899086864898</v>
      </c>
    </row>
    <row r="23" spans="1:2" x14ac:dyDescent="0.25">
      <c r="A23" s="22">
        <v>23923</v>
      </c>
      <c r="B23" s="26">
        <v>2.7360899086864898</v>
      </c>
    </row>
    <row r="24" spans="1:2" x14ac:dyDescent="0.25">
      <c r="A24" s="22">
        <v>24015</v>
      </c>
      <c r="B24" s="26">
        <v>2.7360899086864898</v>
      </c>
    </row>
    <row r="25" spans="1:2" x14ac:dyDescent="0.25">
      <c r="A25" s="22">
        <v>24107</v>
      </c>
      <c r="B25" s="26">
        <v>2.7360899086864898</v>
      </c>
    </row>
    <row r="26" spans="1:2" x14ac:dyDescent="0.25">
      <c r="A26" s="22">
        <v>24197</v>
      </c>
      <c r="B26" s="26">
        <v>2.7360899086864898</v>
      </c>
    </row>
    <row r="27" spans="1:2" x14ac:dyDescent="0.25">
      <c r="A27" s="22">
        <v>24288</v>
      </c>
      <c r="B27" s="26">
        <v>2.7360899086864898</v>
      </c>
    </row>
    <row r="28" spans="1:2" x14ac:dyDescent="0.25">
      <c r="A28" s="22">
        <v>24380</v>
      </c>
      <c r="B28" s="26">
        <v>2.7517068602200898</v>
      </c>
    </row>
    <row r="29" spans="1:2" x14ac:dyDescent="0.25">
      <c r="A29" s="22">
        <v>24472</v>
      </c>
      <c r="B29" s="26">
        <v>2.7829407632872898</v>
      </c>
    </row>
    <row r="30" spans="1:2" x14ac:dyDescent="0.25">
      <c r="A30" s="22">
        <v>24562</v>
      </c>
      <c r="B30" s="26">
        <v>2.8016811051275998</v>
      </c>
    </row>
    <row r="31" spans="1:2" x14ac:dyDescent="0.25">
      <c r="A31" s="22">
        <v>24653</v>
      </c>
      <c r="B31" s="26">
        <v>2.8110512760477602</v>
      </c>
    </row>
    <row r="32" spans="1:2" x14ac:dyDescent="0.25">
      <c r="A32" s="22">
        <v>24745</v>
      </c>
      <c r="B32" s="26">
        <v>2.8547787403418399</v>
      </c>
    </row>
    <row r="33" spans="1:2" x14ac:dyDescent="0.25">
      <c r="A33" s="22">
        <v>24837</v>
      </c>
      <c r="B33" s="26">
        <v>2.8766424724888799</v>
      </c>
    </row>
    <row r="34" spans="1:2" x14ac:dyDescent="0.25">
      <c r="A34" s="22">
        <v>24928</v>
      </c>
      <c r="B34" s="26">
        <v>2.8766424724888799</v>
      </c>
    </row>
    <row r="35" spans="1:2" x14ac:dyDescent="0.25">
      <c r="A35" s="22">
        <v>25019</v>
      </c>
      <c r="B35" s="26">
        <v>2.8766424724888799</v>
      </c>
    </row>
    <row r="36" spans="1:2" x14ac:dyDescent="0.25">
      <c r="A36" s="22">
        <v>25111</v>
      </c>
      <c r="B36" s="26">
        <v>2.8766424724888799</v>
      </c>
    </row>
    <row r="37" spans="1:2" x14ac:dyDescent="0.25">
      <c r="A37" s="22">
        <v>25203</v>
      </c>
      <c r="B37" s="26">
        <v>2.8766424724888799</v>
      </c>
    </row>
    <row r="38" spans="1:2" x14ac:dyDescent="0.25">
      <c r="A38" s="22">
        <v>25293</v>
      </c>
      <c r="B38" s="26">
        <v>2.93286349800983</v>
      </c>
    </row>
    <row r="39" spans="1:2" x14ac:dyDescent="0.25">
      <c r="A39" s="22">
        <v>25384</v>
      </c>
      <c r="B39" s="26">
        <v>3.1390072582533399</v>
      </c>
    </row>
    <row r="40" spans="1:2" x14ac:dyDescent="0.25">
      <c r="A40" s="22">
        <v>25476</v>
      </c>
      <c r="B40" s="26">
        <v>3.1390072582533399</v>
      </c>
    </row>
    <row r="41" spans="1:2" x14ac:dyDescent="0.25">
      <c r="A41" s="22">
        <v>25568</v>
      </c>
      <c r="B41" s="26">
        <v>3.1390072582533399</v>
      </c>
    </row>
    <row r="42" spans="1:2" x14ac:dyDescent="0.25">
      <c r="A42" s="22">
        <v>25658</v>
      </c>
      <c r="B42" s="26">
        <v>3.1390072582533399</v>
      </c>
    </row>
    <row r="43" spans="1:2" x14ac:dyDescent="0.25">
      <c r="A43" s="22">
        <v>25749</v>
      </c>
      <c r="B43" s="26">
        <v>3.1390072582533399</v>
      </c>
    </row>
    <row r="44" spans="1:2" x14ac:dyDescent="0.25">
      <c r="A44" s="22">
        <v>25841</v>
      </c>
      <c r="B44" s="26">
        <v>3.1015265745726999</v>
      </c>
    </row>
    <row r="45" spans="1:2" x14ac:dyDescent="0.25">
      <c r="A45" s="22">
        <v>25933</v>
      </c>
      <c r="B45" s="26">
        <v>3.17961133224069</v>
      </c>
    </row>
    <row r="46" spans="1:2" x14ac:dyDescent="0.25">
      <c r="A46" s="22">
        <v>26023</v>
      </c>
      <c r="B46" s="26">
        <v>3.3357808475766801</v>
      </c>
    </row>
    <row r="47" spans="1:2" x14ac:dyDescent="0.25">
      <c r="A47" s="22">
        <v>26114</v>
      </c>
      <c r="B47" s="26">
        <v>3.3357808475766801</v>
      </c>
    </row>
    <row r="48" spans="1:2" x14ac:dyDescent="0.25">
      <c r="A48" s="22">
        <v>26206</v>
      </c>
      <c r="B48" s="26">
        <v>3.3357808475766801</v>
      </c>
    </row>
    <row r="49" spans="1:2" x14ac:dyDescent="0.25">
      <c r="A49" s="22">
        <v>26298</v>
      </c>
      <c r="B49" s="26">
        <v>3.3357808475766801</v>
      </c>
    </row>
    <row r="50" spans="1:2" x14ac:dyDescent="0.25">
      <c r="A50" s="22">
        <v>26389</v>
      </c>
      <c r="B50" s="26">
        <v>3.3357808475766801</v>
      </c>
    </row>
    <row r="51" spans="1:2" x14ac:dyDescent="0.25">
      <c r="A51" s="22">
        <v>26480</v>
      </c>
      <c r="B51" s="26">
        <v>3.3357808475766801</v>
      </c>
    </row>
    <row r="52" spans="1:2" x14ac:dyDescent="0.25">
      <c r="A52" s="22">
        <v>26572</v>
      </c>
      <c r="B52" s="26">
        <v>3.3357808475766801</v>
      </c>
    </row>
    <row r="53" spans="1:2" x14ac:dyDescent="0.25">
      <c r="A53" s="22">
        <v>26664</v>
      </c>
      <c r="B53" s="26">
        <v>3.3357808475766801</v>
      </c>
    </row>
    <row r="54" spans="1:2" x14ac:dyDescent="0.25">
      <c r="A54" s="22">
        <v>26754</v>
      </c>
      <c r="B54" s="26">
        <v>3.3357808475766801</v>
      </c>
    </row>
    <row r="55" spans="1:2" x14ac:dyDescent="0.25">
      <c r="A55" s="22">
        <v>26845</v>
      </c>
      <c r="B55" s="26">
        <v>3.3357808475766801</v>
      </c>
    </row>
    <row r="56" spans="1:2" x14ac:dyDescent="0.25">
      <c r="A56" s="22">
        <v>26937</v>
      </c>
      <c r="B56" s="26">
        <v>3.8042893935846398</v>
      </c>
    </row>
    <row r="57" spans="1:2" x14ac:dyDescent="0.25">
      <c r="A57" s="22">
        <v>27029</v>
      </c>
      <c r="B57" s="26">
        <v>4.0385436665886196</v>
      </c>
    </row>
    <row r="58" spans="1:2" x14ac:dyDescent="0.25">
      <c r="A58" s="22">
        <v>27119</v>
      </c>
      <c r="B58" s="26">
        <v>9.4732428002809694</v>
      </c>
    </row>
    <row r="59" spans="1:2" x14ac:dyDescent="0.25">
      <c r="A59" s="22">
        <v>27210</v>
      </c>
      <c r="B59" s="26">
        <v>9.4732428002809694</v>
      </c>
    </row>
    <row r="60" spans="1:2" x14ac:dyDescent="0.25">
      <c r="A60" s="22">
        <v>27302</v>
      </c>
      <c r="B60" s="26">
        <v>9.4732428002809694</v>
      </c>
    </row>
    <row r="61" spans="1:2" x14ac:dyDescent="0.25">
      <c r="A61" s="22">
        <v>27394</v>
      </c>
      <c r="B61" s="26">
        <v>10.457110746897699</v>
      </c>
    </row>
    <row r="62" spans="1:2" x14ac:dyDescent="0.25">
      <c r="A62" s="22">
        <v>27484</v>
      </c>
      <c r="B62" s="26">
        <v>10.457110746897699</v>
      </c>
    </row>
    <row r="63" spans="1:2" x14ac:dyDescent="0.25">
      <c r="A63" s="22">
        <v>27575</v>
      </c>
      <c r="B63" s="26">
        <v>10.457110746897699</v>
      </c>
    </row>
    <row r="64" spans="1:2" x14ac:dyDescent="0.25">
      <c r="A64" s="22">
        <v>27667</v>
      </c>
      <c r="B64" s="26">
        <v>10.457110746897699</v>
      </c>
    </row>
    <row r="65" spans="1:2" x14ac:dyDescent="0.25">
      <c r="A65" s="22">
        <v>27759</v>
      </c>
      <c r="B65" s="26">
        <v>10.457110746897699</v>
      </c>
    </row>
    <row r="66" spans="1:2" x14ac:dyDescent="0.25">
      <c r="A66" s="22">
        <v>27850</v>
      </c>
      <c r="B66" s="26">
        <v>11.022444392413901</v>
      </c>
    </row>
    <row r="67" spans="1:2" x14ac:dyDescent="0.25">
      <c r="A67" s="22">
        <v>27941</v>
      </c>
      <c r="B67" s="26">
        <v>11.4034980098338</v>
      </c>
    </row>
    <row r="68" spans="1:2" x14ac:dyDescent="0.25">
      <c r="A68" s="22">
        <v>28033</v>
      </c>
      <c r="B68" s="26">
        <v>11.9438445328963</v>
      </c>
    </row>
    <row r="69" spans="1:2" x14ac:dyDescent="0.25">
      <c r="A69" s="22">
        <v>28125</v>
      </c>
      <c r="B69" s="26">
        <v>13.024537579021301</v>
      </c>
    </row>
    <row r="70" spans="1:2" x14ac:dyDescent="0.25">
      <c r="A70" s="22">
        <v>28215</v>
      </c>
      <c r="B70" s="26">
        <v>13.024537579021301</v>
      </c>
    </row>
    <row r="71" spans="1:2" x14ac:dyDescent="0.25">
      <c r="A71" s="22">
        <v>28306</v>
      </c>
      <c r="B71" s="26">
        <v>13.024537579021301</v>
      </c>
    </row>
    <row r="72" spans="1:2" x14ac:dyDescent="0.25">
      <c r="A72" s="22">
        <v>28398</v>
      </c>
      <c r="B72" s="26">
        <v>13.617981737298001</v>
      </c>
    </row>
    <row r="73" spans="1:2" x14ac:dyDescent="0.25">
      <c r="A73" s="22">
        <v>28490</v>
      </c>
      <c r="B73" s="26">
        <v>13.914703816436401</v>
      </c>
    </row>
    <row r="74" spans="1:2" x14ac:dyDescent="0.25">
      <c r="A74" s="22">
        <v>28580</v>
      </c>
      <c r="B74" s="26">
        <v>13.914703816436401</v>
      </c>
    </row>
    <row r="75" spans="1:2" x14ac:dyDescent="0.25">
      <c r="A75" s="22">
        <v>28671</v>
      </c>
      <c r="B75" s="26">
        <v>13.914703816436401</v>
      </c>
    </row>
    <row r="76" spans="1:2" x14ac:dyDescent="0.25">
      <c r="A76" s="22">
        <v>28763</v>
      </c>
      <c r="B76" s="26">
        <v>13.914703816436401</v>
      </c>
    </row>
    <row r="77" spans="1:2" x14ac:dyDescent="0.25">
      <c r="A77" s="22">
        <v>28855</v>
      </c>
      <c r="B77" s="26">
        <v>13.914703816436401</v>
      </c>
    </row>
    <row r="78" spans="1:2" x14ac:dyDescent="0.25">
      <c r="A78" s="22">
        <v>28945</v>
      </c>
      <c r="B78" s="26">
        <v>14.5393818777804</v>
      </c>
    </row>
    <row r="79" spans="1:2" x14ac:dyDescent="0.25">
      <c r="A79" s="22">
        <v>29036</v>
      </c>
      <c r="B79" s="26">
        <v>16.569585577148199</v>
      </c>
    </row>
    <row r="80" spans="1:2" x14ac:dyDescent="0.25">
      <c r="A80" s="22">
        <v>29128</v>
      </c>
      <c r="B80" s="26">
        <v>23.972020604074</v>
      </c>
    </row>
    <row r="81" spans="1:2" x14ac:dyDescent="0.25">
      <c r="A81" s="22">
        <v>29220</v>
      </c>
      <c r="B81" s="26">
        <v>28.8913603371576</v>
      </c>
    </row>
    <row r="82" spans="1:2" x14ac:dyDescent="0.25">
      <c r="A82" s="22">
        <v>29311</v>
      </c>
      <c r="B82" s="26">
        <v>33.576445797237199</v>
      </c>
    </row>
    <row r="83" spans="1:2" x14ac:dyDescent="0.25">
      <c r="A83" s="22">
        <v>29402</v>
      </c>
      <c r="B83" s="26">
        <v>37.012175134628897</v>
      </c>
    </row>
    <row r="84" spans="1:2" x14ac:dyDescent="0.25">
      <c r="A84" s="22">
        <v>29494</v>
      </c>
      <c r="B84" s="26">
        <v>35.450479981268998</v>
      </c>
    </row>
    <row r="85" spans="1:2" x14ac:dyDescent="0.25">
      <c r="A85" s="22">
        <v>29586</v>
      </c>
      <c r="B85" s="26">
        <v>34.044954343245202</v>
      </c>
    </row>
    <row r="86" spans="1:2" x14ac:dyDescent="0.25">
      <c r="A86" s="22">
        <v>29676</v>
      </c>
      <c r="B86" s="26">
        <v>35.606649496605002</v>
      </c>
    </row>
    <row r="87" spans="1:2" x14ac:dyDescent="0.25">
      <c r="A87" s="22">
        <v>29767</v>
      </c>
      <c r="B87" s="26">
        <v>34.981971435261102</v>
      </c>
    </row>
    <row r="88" spans="1:2" x14ac:dyDescent="0.25">
      <c r="A88" s="22">
        <v>29859</v>
      </c>
      <c r="B88" s="26">
        <v>33.732615312573202</v>
      </c>
    </row>
    <row r="89" spans="1:2" x14ac:dyDescent="0.25">
      <c r="A89" s="22">
        <v>29951</v>
      </c>
      <c r="B89" s="26">
        <v>33.107937251229302</v>
      </c>
    </row>
    <row r="90" spans="1:2" x14ac:dyDescent="0.25">
      <c r="A90" s="22">
        <v>30041</v>
      </c>
      <c r="B90" s="26">
        <v>29.325511589791599</v>
      </c>
    </row>
    <row r="91" spans="1:2" x14ac:dyDescent="0.25">
      <c r="A91" s="22">
        <v>30132</v>
      </c>
      <c r="B91" s="26">
        <v>32.623811753687697</v>
      </c>
    </row>
    <row r="92" spans="1:2" x14ac:dyDescent="0.25">
      <c r="A92" s="22">
        <v>30224</v>
      </c>
      <c r="B92" s="26">
        <v>32.402051041910603</v>
      </c>
    </row>
    <row r="93" spans="1:2" x14ac:dyDescent="0.25">
      <c r="A93" s="22">
        <v>30316</v>
      </c>
      <c r="B93" s="26">
        <v>31.718028564738901</v>
      </c>
    </row>
    <row r="94" spans="1:2" x14ac:dyDescent="0.25">
      <c r="A94" s="22">
        <v>30406</v>
      </c>
      <c r="B94" s="26">
        <v>27.7856801685788</v>
      </c>
    </row>
    <row r="95" spans="1:2" x14ac:dyDescent="0.25">
      <c r="A95" s="22">
        <v>30497</v>
      </c>
      <c r="B95" s="26">
        <v>28.613378599859502</v>
      </c>
    </row>
    <row r="96" spans="1:2" x14ac:dyDescent="0.25">
      <c r="A96" s="22">
        <v>30589</v>
      </c>
      <c r="B96" s="26">
        <v>29.572259424022501</v>
      </c>
    </row>
    <row r="97" spans="1:2" x14ac:dyDescent="0.25">
      <c r="A97" s="22">
        <v>30681</v>
      </c>
      <c r="B97" s="26">
        <v>27.9512198548349</v>
      </c>
    </row>
    <row r="98" spans="1:2" x14ac:dyDescent="0.25">
      <c r="A98" s="22">
        <v>30772</v>
      </c>
      <c r="B98" s="26">
        <v>28.296666822758201</v>
      </c>
    </row>
    <row r="99" spans="1:2" x14ac:dyDescent="0.25">
      <c r="A99" s="22">
        <v>30863</v>
      </c>
      <c r="B99" s="26">
        <v>28.455647389370199</v>
      </c>
    </row>
    <row r="100" spans="1:2" x14ac:dyDescent="0.25">
      <c r="A100" s="22">
        <v>30955</v>
      </c>
      <c r="B100" s="26">
        <v>27.271257785062101</v>
      </c>
    </row>
    <row r="101" spans="1:2" x14ac:dyDescent="0.25">
      <c r="A101" s="22">
        <v>31047</v>
      </c>
      <c r="B101" s="26">
        <v>25.7030035120581</v>
      </c>
    </row>
    <row r="102" spans="1:2" x14ac:dyDescent="0.25">
      <c r="A102" s="22">
        <v>31137</v>
      </c>
      <c r="B102" s="26">
        <v>25.3463123390307</v>
      </c>
    </row>
    <row r="103" spans="1:2" x14ac:dyDescent="0.25">
      <c r="A103" s="22">
        <v>31228</v>
      </c>
      <c r="B103" s="26">
        <v>26.102485132287502</v>
      </c>
    </row>
    <row r="104" spans="1:2" x14ac:dyDescent="0.25">
      <c r="A104" s="22">
        <v>31320</v>
      </c>
      <c r="B104" s="26">
        <v>26.040642004214501</v>
      </c>
    </row>
    <row r="105" spans="1:2" x14ac:dyDescent="0.25">
      <c r="A105" s="22">
        <v>31412</v>
      </c>
      <c r="B105" s="26">
        <v>27.354339967220799</v>
      </c>
    </row>
    <row r="106" spans="1:2" x14ac:dyDescent="0.25">
      <c r="A106" s="22">
        <v>31502</v>
      </c>
      <c r="B106" s="26">
        <v>15.930852259424</v>
      </c>
    </row>
    <row r="107" spans="1:2" x14ac:dyDescent="0.25">
      <c r="A107" s="22">
        <v>31593</v>
      </c>
      <c r="B107" s="26">
        <v>13.0432779208616</v>
      </c>
    </row>
    <row r="108" spans="1:2" x14ac:dyDescent="0.25">
      <c r="A108" s="22">
        <v>31685</v>
      </c>
      <c r="B108" s="26">
        <v>12.9870568953407</v>
      </c>
    </row>
    <row r="109" spans="1:2" x14ac:dyDescent="0.25">
      <c r="A109" s="22">
        <v>31777</v>
      </c>
      <c r="B109" s="26">
        <v>14.4097611800515</v>
      </c>
    </row>
    <row r="110" spans="1:2" x14ac:dyDescent="0.25">
      <c r="A110" s="22">
        <v>31867</v>
      </c>
      <c r="B110" s="26">
        <v>17.080884570358201</v>
      </c>
    </row>
    <row r="111" spans="1:2" x14ac:dyDescent="0.25">
      <c r="A111" s="22">
        <v>31958</v>
      </c>
      <c r="B111" s="26">
        <v>18.144398969796299</v>
      </c>
    </row>
    <row r="112" spans="1:2" x14ac:dyDescent="0.25">
      <c r="A112" s="22">
        <v>32050</v>
      </c>
      <c r="B112" s="26">
        <v>19.0966666666667</v>
      </c>
    </row>
    <row r="113" spans="1:2" x14ac:dyDescent="0.25">
      <c r="A113" s="22">
        <v>32142</v>
      </c>
      <c r="B113" s="26">
        <v>17.886666666666699</v>
      </c>
    </row>
    <row r="114" spans="1:2" x14ac:dyDescent="0.25">
      <c r="A114" s="22">
        <v>32233</v>
      </c>
      <c r="B114" s="26">
        <v>15.7533333333333</v>
      </c>
    </row>
    <row r="115" spans="1:2" x14ac:dyDescent="0.25">
      <c r="A115" s="22">
        <v>32324</v>
      </c>
      <c r="B115" s="26">
        <v>16.126666666666701</v>
      </c>
    </row>
    <row r="116" spans="1:2" x14ac:dyDescent="0.25">
      <c r="A116" s="22">
        <v>32416</v>
      </c>
      <c r="B116" s="26">
        <v>14.3166666666667</v>
      </c>
    </row>
    <row r="117" spans="1:2" x14ac:dyDescent="0.25">
      <c r="A117" s="22">
        <v>32508</v>
      </c>
      <c r="B117" s="26">
        <v>13.5666666666667</v>
      </c>
    </row>
    <row r="118" spans="1:2" x14ac:dyDescent="0.25">
      <c r="A118" s="22">
        <v>32598</v>
      </c>
      <c r="B118" s="26">
        <v>17.59</v>
      </c>
    </row>
    <row r="119" spans="1:2" x14ac:dyDescent="0.25">
      <c r="A119" s="22">
        <v>32689</v>
      </c>
      <c r="B119" s="26">
        <v>18.8333333333333</v>
      </c>
    </row>
    <row r="120" spans="1:2" x14ac:dyDescent="0.25">
      <c r="A120" s="22">
        <v>32781</v>
      </c>
      <c r="B120" s="26">
        <v>17.363333333333301</v>
      </c>
    </row>
    <row r="121" spans="1:2" x14ac:dyDescent="0.25">
      <c r="A121" s="22">
        <v>32873</v>
      </c>
      <c r="B121" s="26">
        <v>19.176666666666701</v>
      </c>
    </row>
    <row r="122" spans="1:2" x14ac:dyDescent="0.25">
      <c r="A122" s="22">
        <v>32963</v>
      </c>
      <c r="B122" s="26">
        <v>19.799641148333301</v>
      </c>
    </row>
    <row r="123" spans="1:2" x14ac:dyDescent="0.25">
      <c r="A123" s="22">
        <v>33054</v>
      </c>
      <c r="B123" s="26">
        <v>16.0315789473667</v>
      </c>
    </row>
    <row r="124" spans="1:2" x14ac:dyDescent="0.25">
      <c r="A124" s="22">
        <v>33146</v>
      </c>
      <c r="B124" s="26">
        <v>26.494557416266701</v>
      </c>
    </row>
    <row r="125" spans="1:2" x14ac:dyDescent="0.25">
      <c r="A125" s="22">
        <v>33238</v>
      </c>
      <c r="B125" s="26">
        <v>32.506605129966701</v>
      </c>
    </row>
    <row r="126" spans="1:2" x14ac:dyDescent="0.25">
      <c r="A126" s="22">
        <v>33328</v>
      </c>
      <c r="B126" s="26">
        <v>20.760225279099998</v>
      </c>
    </row>
    <row r="127" spans="1:2" x14ac:dyDescent="0.25">
      <c r="A127" s="22">
        <v>33419</v>
      </c>
      <c r="B127" s="26">
        <v>18.8377777778</v>
      </c>
    </row>
    <row r="128" spans="1:2" x14ac:dyDescent="0.25">
      <c r="A128" s="22">
        <v>33511</v>
      </c>
      <c r="B128" s="26">
        <v>19.901836219333301</v>
      </c>
    </row>
    <row r="129" spans="1:2" x14ac:dyDescent="0.25">
      <c r="A129" s="22">
        <v>33603</v>
      </c>
      <c r="B129" s="26">
        <v>20.605191223833302</v>
      </c>
    </row>
    <row r="130" spans="1:2" x14ac:dyDescent="0.25">
      <c r="A130" s="22">
        <v>33694</v>
      </c>
      <c r="B130" s="26">
        <v>17.930378787866701</v>
      </c>
    </row>
    <row r="131" spans="1:2" x14ac:dyDescent="0.25">
      <c r="A131" s="22">
        <v>33785</v>
      </c>
      <c r="B131" s="26">
        <v>19.994577352499999</v>
      </c>
    </row>
    <row r="132" spans="1:2" x14ac:dyDescent="0.25">
      <c r="A132" s="22">
        <v>33877</v>
      </c>
      <c r="B132" s="26">
        <v>20.079372529666699</v>
      </c>
    </row>
    <row r="133" spans="1:2" x14ac:dyDescent="0.25">
      <c r="A133" s="22">
        <v>33969</v>
      </c>
      <c r="B133" s="26">
        <v>19.203116693233302</v>
      </c>
    </row>
    <row r="134" spans="1:2" x14ac:dyDescent="0.25">
      <c r="A134" s="22">
        <v>34059</v>
      </c>
      <c r="B134" s="26">
        <v>18.203152173900001</v>
      </c>
    </row>
    <row r="135" spans="1:2" x14ac:dyDescent="0.25">
      <c r="A135" s="22">
        <v>34150</v>
      </c>
      <c r="B135" s="26">
        <v>18.265650318966699</v>
      </c>
    </row>
    <row r="136" spans="1:2" x14ac:dyDescent="0.25">
      <c r="A136" s="22">
        <v>34242</v>
      </c>
      <c r="B136" s="26">
        <v>16.485046897533302</v>
      </c>
    </row>
    <row r="137" spans="1:2" x14ac:dyDescent="0.25">
      <c r="A137" s="22">
        <v>34334</v>
      </c>
      <c r="B137" s="26">
        <v>15.1632066909667</v>
      </c>
    </row>
    <row r="138" spans="1:2" x14ac:dyDescent="0.25">
      <c r="A138" s="22">
        <v>34424</v>
      </c>
      <c r="B138" s="26">
        <v>13.9649673913</v>
      </c>
    </row>
    <row r="139" spans="1:2" x14ac:dyDescent="0.25">
      <c r="A139" s="22">
        <v>34515</v>
      </c>
      <c r="B139" s="26">
        <v>16.0469429824667</v>
      </c>
    </row>
    <row r="140" spans="1:2" x14ac:dyDescent="0.25">
      <c r="A140" s="22">
        <v>34607</v>
      </c>
      <c r="B140" s="26">
        <v>16.771378066400001</v>
      </c>
    </row>
    <row r="141" spans="1:2" x14ac:dyDescent="0.25">
      <c r="A141" s="22">
        <v>34699</v>
      </c>
      <c r="B141" s="26">
        <v>16.5262748917667</v>
      </c>
    </row>
    <row r="142" spans="1:2" x14ac:dyDescent="0.25">
      <c r="A142" s="22">
        <v>34789</v>
      </c>
      <c r="B142" s="26">
        <v>16.875226362999999</v>
      </c>
    </row>
    <row r="143" spans="1:2" x14ac:dyDescent="0.25">
      <c r="A143" s="22">
        <v>34880</v>
      </c>
      <c r="B143" s="26">
        <v>18.082981000499998</v>
      </c>
    </row>
    <row r="144" spans="1:2" x14ac:dyDescent="0.25">
      <c r="A144" s="22">
        <v>34972</v>
      </c>
      <c r="B144" s="26">
        <v>16.212702020233301</v>
      </c>
    </row>
    <row r="145" spans="1:2" x14ac:dyDescent="0.25">
      <c r="A145" s="22">
        <v>35064</v>
      </c>
      <c r="B145" s="26">
        <v>16.954669059</v>
      </c>
    </row>
    <row r="146" spans="1:2" x14ac:dyDescent="0.25">
      <c r="A146" s="22">
        <v>35155</v>
      </c>
      <c r="B146" s="26">
        <v>18.571013708500001</v>
      </c>
    </row>
    <row r="147" spans="1:2" x14ac:dyDescent="0.25">
      <c r="A147" s="22">
        <v>35246</v>
      </c>
      <c r="B147" s="26">
        <v>19.4935198412667</v>
      </c>
    </row>
    <row r="148" spans="1:2" x14ac:dyDescent="0.25">
      <c r="A148" s="22">
        <v>35338</v>
      </c>
      <c r="B148" s="26">
        <v>20.8882056590333</v>
      </c>
    </row>
    <row r="149" spans="1:2" x14ac:dyDescent="0.25">
      <c r="A149" s="22">
        <v>35430</v>
      </c>
      <c r="B149" s="26">
        <v>23.561978605933302</v>
      </c>
    </row>
    <row r="150" spans="1:2" x14ac:dyDescent="0.25">
      <c r="A150" s="22">
        <v>35520</v>
      </c>
      <c r="B150" s="26">
        <v>21.205659888333301</v>
      </c>
    </row>
    <row r="151" spans="1:2" x14ac:dyDescent="0.25">
      <c r="A151" s="22">
        <v>35611</v>
      </c>
      <c r="B151" s="26">
        <v>18.098971861466701</v>
      </c>
    </row>
    <row r="152" spans="1:2" x14ac:dyDescent="0.25">
      <c r="A152" s="22">
        <v>35703</v>
      </c>
      <c r="B152" s="26">
        <v>18.523066205533301</v>
      </c>
    </row>
    <row r="153" spans="1:2" x14ac:dyDescent="0.25">
      <c r="A153" s="22">
        <v>35795</v>
      </c>
      <c r="B153" s="26">
        <v>18.756101104199999</v>
      </c>
    </row>
    <row r="154" spans="1:2" x14ac:dyDescent="0.25">
      <c r="A154" s="22">
        <v>35885</v>
      </c>
      <c r="B154" s="26">
        <v>14.1388748196</v>
      </c>
    </row>
    <row r="155" spans="1:2" x14ac:dyDescent="0.25">
      <c r="A155" s="22">
        <v>35976</v>
      </c>
      <c r="B155" s="26">
        <v>13.395625996833299</v>
      </c>
    </row>
    <row r="156" spans="1:2" x14ac:dyDescent="0.25">
      <c r="A156" s="22">
        <v>36068</v>
      </c>
      <c r="B156" s="26">
        <v>12.4732961133</v>
      </c>
    </row>
    <row r="157" spans="1:2" x14ac:dyDescent="0.25">
      <c r="A157" s="22">
        <v>36160</v>
      </c>
      <c r="B157" s="26">
        <v>11.2029040404</v>
      </c>
    </row>
    <row r="158" spans="1:2" x14ac:dyDescent="0.25">
      <c r="A158" s="22">
        <v>36250</v>
      </c>
      <c r="B158" s="26">
        <v>11.301974637666699</v>
      </c>
    </row>
    <row r="159" spans="1:2" x14ac:dyDescent="0.25">
      <c r="A159" s="22">
        <v>36341</v>
      </c>
      <c r="B159" s="26">
        <v>15.4885745614</v>
      </c>
    </row>
    <row r="160" spans="1:2" x14ac:dyDescent="0.25">
      <c r="A160" s="22">
        <v>36433</v>
      </c>
      <c r="B160" s="26">
        <v>20.5991197691</v>
      </c>
    </row>
    <row r="161" spans="1:2" x14ac:dyDescent="0.25">
      <c r="A161" s="22">
        <v>36525</v>
      </c>
      <c r="B161" s="26">
        <v>24.022233766233299</v>
      </c>
    </row>
    <row r="162" spans="1:2" x14ac:dyDescent="0.25">
      <c r="A162" s="22">
        <v>36616</v>
      </c>
      <c r="B162" s="26">
        <v>26.960025575433299</v>
      </c>
    </row>
    <row r="163" spans="1:2" x14ac:dyDescent="0.25">
      <c r="A163" s="22">
        <v>36707</v>
      </c>
      <c r="B163" s="26">
        <v>26.703498076033299</v>
      </c>
    </row>
    <row r="164" spans="1:2" x14ac:dyDescent="0.25">
      <c r="A164" s="22">
        <v>36799</v>
      </c>
      <c r="B164" s="26">
        <v>30.459163059166698</v>
      </c>
    </row>
    <row r="165" spans="1:2" x14ac:dyDescent="0.25">
      <c r="A165" s="22">
        <v>36891</v>
      </c>
      <c r="B165" s="26">
        <v>29.6300438596333</v>
      </c>
    </row>
    <row r="166" spans="1:2" x14ac:dyDescent="0.25">
      <c r="A166" s="22">
        <v>36981</v>
      </c>
      <c r="B166" s="26">
        <v>25.893545454566699</v>
      </c>
    </row>
    <row r="167" spans="1:2" x14ac:dyDescent="0.25">
      <c r="A167" s="22">
        <v>37072</v>
      </c>
      <c r="B167" s="26">
        <v>27.2306349206333</v>
      </c>
    </row>
    <row r="168" spans="1:2" x14ac:dyDescent="0.25">
      <c r="A168" s="22">
        <v>37164</v>
      </c>
      <c r="B168" s="26">
        <v>25.311939393933301</v>
      </c>
    </row>
    <row r="169" spans="1:2" x14ac:dyDescent="0.25">
      <c r="A169" s="22">
        <v>37256</v>
      </c>
      <c r="B169" s="26">
        <v>19.408678489700002</v>
      </c>
    </row>
    <row r="170" spans="1:2" x14ac:dyDescent="0.25">
      <c r="A170" s="22">
        <v>37346</v>
      </c>
      <c r="B170" s="26">
        <v>21.100575757566698</v>
      </c>
    </row>
    <row r="171" spans="1:2" x14ac:dyDescent="0.25">
      <c r="A171" s="22">
        <v>37437</v>
      </c>
      <c r="B171" s="26">
        <v>25.1030062530333</v>
      </c>
    </row>
    <row r="172" spans="1:2" x14ac:dyDescent="0.25">
      <c r="A172" s="22">
        <v>37529</v>
      </c>
      <c r="B172" s="26">
        <v>26.9501276742667</v>
      </c>
    </row>
    <row r="173" spans="1:2" x14ac:dyDescent="0.25">
      <c r="A173" s="22">
        <v>37621</v>
      </c>
      <c r="B173" s="26">
        <v>26.738032436166701</v>
      </c>
    </row>
    <row r="174" spans="1:2" x14ac:dyDescent="0.25">
      <c r="A174" s="22">
        <v>37711</v>
      </c>
      <c r="B174" s="26">
        <v>31.418393939400001</v>
      </c>
    </row>
    <row r="175" spans="1:2" x14ac:dyDescent="0.25">
      <c r="A175" s="22">
        <v>37802</v>
      </c>
      <c r="B175" s="26">
        <v>26.066714285700002</v>
      </c>
    </row>
    <row r="176" spans="1:2" x14ac:dyDescent="0.25">
      <c r="A176" s="22">
        <v>37894</v>
      </c>
      <c r="B176" s="26">
        <v>28.402648880099999</v>
      </c>
    </row>
    <row r="177" spans="1:2" x14ac:dyDescent="0.25">
      <c r="A177" s="22">
        <v>37986</v>
      </c>
      <c r="B177" s="26">
        <v>29.397271566600001</v>
      </c>
    </row>
    <row r="178" spans="1:2" x14ac:dyDescent="0.25">
      <c r="A178" s="22">
        <v>38077</v>
      </c>
      <c r="B178" s="26">
        <v>31.9022619047667</v>
      </c>
    </row>
    <row r="179" spans="1:2" x14ac:dyDescent="0.25">
      <c r="A179" s="22">
        <v>38168</v>
      </c>
      <c r="B179" s="26">
        <v>35.392248803833297</v>
      </c>
    </row>
    <row r="180" spans="1:2" x14ac:dyDescent="0.25">
      <c r="A180" s="22">
        <v>38260</v>
      </c>
      <c r="B180" s="26">
        <v>41.615981241</v>
      </c>
    </row>
    <row r="181" spans="1:2" x14ac:dyDescent="0.25">
      <c r="A181" s="22">
        <v>38352</v>
      </c>
      <c r="B181" s="26">
        <v>44.1250865800667</v>
      </c>
    </row>
    <row r="182" spans="1:2" x14ac:dyDescent="0.25">
      <c r="A182" s="22">
        <v>38442</v>
      </c>
      <c r="B182" s="26">
        <v>47.6745396825333</v>
      </c>
    </row>
    <row r="183" spans="1:2" x14ac:dyDescent="0.25">
      <c r="A183" s="22">
        <v>38533</v>
      </c>
      <c r="B183" s="26">
        <v>51.639115440099999</v>
      </c>
    </row>
    <row r="184" spans="1:2" x14ac:dyDescent="0.25">
      <c r="A184" s="22">
        <v>38625</v>
      </c>
      <c r="B184" s="26">
        <v>61.503477633466701</v>
      </c>
    </row>
    <row r="185" spans="1:2" x14ac:dyDescent="0.25">
      <c r="A185" s="22">
        <v>38717</v>
      </c>
      <c r="B185" s="26">
        <v>56.960020202000003</v>
      </c>
    </row>
    <row r="186" spans="1:2" x14ac:dyDescent="0.25">
      <c r="A186" s="22">
        <v>38807</v>
      </c>
      <c r="B186" s="26">
        <v>61.818449620433299</v>
      </c>
    </row>
    <row r="187" spans="1:2" x14ac:dyDescent="0.25">
      <c r="A187" s="22">
        <v>38898</v>
      </c>
      <c r="B187" s="26">
        <v>69.592924482933299</v>
      </c>
    </row>
    <row r="188" spans="1:2" x14ac:dyDescent="0.25">
      <c r="A188" s="22">
        <v>38990</v>
      </c>
      <c r="B188" s="26">
        <v>69.621825396800006</v>
      </c>
    </row>
    <row r="189" spans="1:2" x14ac:dyDescent="0.25">
      <c r="A189" s="22">
        <v>39082</v>
      </c>
      <c r="B189" s="26">
        <v>59.729154704966703</v>
      </c>
    </row>
    <row r="190" spans="1:2" x14ac:dyDescent="0.25">
      <c r="A190" s="22">
        <v>39172</v>
      </c>
      <c r="B190" s="26">
        <v>57.770484848499997</v>
      </c>
    </row>
    <row r="191" spans="1:2" x14ac:dyDescent="0.25">
      <c r="A191" s="22">
        <v>39263</v>
      </c>
      <c r="B191" s="26">
        <v>68.679966583133293</v>
      </c>
    </row>
    <row r="192" spans="1:2" x14ac:dyDescent="0.25">
      <c r="A192" s="22">
        <v>39355</v>
      </c>
      <c r="B192" s="26">
        <v>74.912712121200002</v>
      </c>
    </row>
    <row r="193" spans="1:2" x14ac:dyDescent="0.25">
      <c r="A193" s="22">
        <v>39447</v>
      </c>
      <c r="B193" s="26">
        <v>88.640417732299994</v>
      </c>
    </row>
    <row r="194" spans="1:2" x14ac:dyDescent="0.25">
      <c r="A194" s="22">
        <v>39538</v>
      </c>
      <c r="B194" s="26">
        <v>96.951817422333306</v>
      </c>
    </row>
    <row r="195" spans="1:2" x14ac:dyDescent="0.25">
      <c r="A195" s="22">
        <v>39629</v>
      </c>
      <c r="B195" s="26">
        <v>121.477380952367</v>
      </c>
    </row>
    <row r="196" spans="1:2" x14ac:dyDescent="0.25">
      <c r="A196" s="22">
        <v>39721</v>
      </c>
      <c r="B196" s="26">
        <v>114.7639505929</v>
      </c>
    </row>
    <row r="197" spans="1:2" x14ac:dyDescent="0.25">
      <c r="A197" s="22">
        <v>39813</v>
      </c>
      <c r="B197" s="26">
        <v>54.898993443733303</v>
      </c>
    </row>
    <row r="198" spans="1:2" x14ac:dyDescent="0.25">
      <c r="A198" s="22">
        <v>39903</v>
      </c>
      <c r="B198" s="26">
        <v>44.436498557</v>
      </c>
    </row>
    <row r="199" spans="1:2" x14ac:dyDescent="0.25">
      <c r="A199" s="22">
        <v>39994</v>
      </c>
      <c r="B199" s="26">
        <v>58.809350079766702</v>
      </c>
    </row>
    <row r="200" spans="1:2" x14ac:dyDescent="0.25">
      <c r="A200" s="22">
        <v>40086</v>
      </c>
      <c r="B200" s="26">
        <v>68.324912384733295</v>
      </c>
    </row>
    <row r="201" spans="1:2" x14ac:dyDescent="0.25">
      <c r="A201" s="22">
        <v>40178</v>
      </c>
      <c r="B201" s="26">
        <v>74.577871572899994</v>
      </c>
    </row>
    <row r="202" spans="1:2" x14ac:dyDescent="0.25">
      <c r="A202" s="22">
        <v>40268</v>
      </c>
      <c r="B202" s="26">
        <v>76.272949275366699</v>
      </c>
    </row>
    <row r="203" spans="1:2" x14ac:dyDescent="0.25">
      <c r="A203" s="22">
        <v>40359</v>
      </c>
      <c r="B203" s="26">
        <v>78.327765550266705</v>
      </c>
    </row>
    <row r="204" spans="1:2" x14ac:dyDescent="0.25">
      <c r="A204" s="22">
        <v>40451</v>
      </c>
      <c r="B204" s="26">
        <v>76.856825396833301</v>
      </c>
    </row>
    <row r="205" spans="1:2" x14ac:dyDescent="0.25">
      <c r="A205" s="22">
        <v>40543</v>
      </c>
      <c r="B205" s="26">
        <v>86.487251082266695</v>
      </c>
    </row>
    <row r="206" spans="1:2" x14ac:dyDescent="0.25">
      <c r="A206" s="22">
        <v>40633</v>
      </c>
      <c r="B206" s="26">
        <v>104.93180434783299</v>
      </c>
    </row>
    <row r="207" spans="1:2" x14ac:dyDescent="0.25">
      <c r="A207" s="22">
        <v>40724</v>
      </c>
      <c r="B207" s="26">
        <v>117.30922390569999</v>
      </c>
    </row>
    <row r="208" spans="1:2" x14ac:dyDescent="0.25">
      <c r="A208" s="22">
        <v>40816</v>
      </c>
      <c r="B208" s="26">
        <v>113.381969696967</v>
      </c>
    </row>
    <row r="209" spans="1:2" x14ac:dyDescent="0.25">
      <c r="A209" s="22">
        <v>40908</v>
      </c>
      <c r="B209" s="26">
        <v>109.299363636367</v>
      </c>
    </row>
    <row r="210" spans="1:2" x14ac:dyDescent="0.25">
      <c r="A210" s="22">
        <v>40999</v>
      </c>
      <c r="B210" s="26">
        <v>118.443126984133</v>
      </c>
    </row>
    <row r="211" spans="1:2" x14ac:dyDescent="0.25">
      <c r="A211" s="22">
        <v>41090</v>
      </c>
      <c r="B211" s="26">
        <v>108.207333333333</v>
      </c>
    </row>
    <row r="212" spans="1:2" x14ac:dyDescent="0.25">
      <c r="A212" s="22">
        <v>41182</v>
      </c>
      <c r="B212" s="26">
        <v>109.62633333333299</v>
      </c>
    </row>
    <row r="213" spans="1:2" x14ac:dyDescent="0.25">
      <c r="A213" s="22">
        <v>41274</v>
      </c>
      <c r="B213" s="26">
        <v>110.05438596490001</v>
      </c>
    </row>
    <row r="214" spans="1:2" x14ac:dyDescent="0.25">
      <c r="A214" s="22">
        <v>41364</v>
      </c>
      <c r="B214" s="26">
        <v>112.573969696967</v>
      </c>
    </row>
    <row r="215" spans="1:2" x14ac:dyDescent="0.25">
      <c r="A215" s="22">
        <v>41455</v>
      </c>
      <c r="B215" s="26">
        <v>102.458126984133</v>
      </c>
    </row>
    <row r="216" spans="1:2" x14ac:dyDescent="0.25">
      <c r="A216" s="22">
        <v>41547</v>
      </c>
      <c r="B216" s="26">
        <v>110.377902001367</v>
      </c>
    </row>
    <row r="217" spans="1:2" x14ac:dyDescent="0.25">
      <c r="A217" s="22">
        <v>41639</v>
      </c>
      <c r="B217" s="26">
        <v>109.31324327119999</v>
      </c>
    </row>
    <row r="218" spans="1:2" x14ac:dyDescent="0.25">
      <c r="A218" s="22">
        <v>41729</v>
      </c>
      <c r="B218" s="26">
        <v>108.18472005770001</v>
      </c>
    </row>
    <row r="219" spans="1:2" x14ac:dyDescent="0.25">
      <c r="A219" s="22">
        <v>41820</v>
      </c>
      <c r="B219" s="26">
        <v>109.62623809523301</v>
      </c>
    </row>
    <row r="220" spans="1:2" x14ac:dyDescent="0.25">
      <c r="A220" s="22">
        <v>41912</v>
      </c>
      <c r="B220" s="26">
        <v>101.825498023733</v>
      </c>
    </row>
    <row r="221" spans="1:2" x14ac:dyDescent="0.25">
      <c r="A221" s="22">
        <v>42004</v>
      </c>
      <c r="B221" s="26">
        <v>76.3072163561</v>
      </c>
    </row>
    <row r="222" spans="1:2" x14ac:dyDescent="0.25">
      <c r="A222" s="22">
        <v>42094</v>
      </c>
      <c r="B222" s="26">
        <v>53.945111111099997</v>
      </c>
    </row>
    <row r="223" spans="1:2" x14ac:dyDescent="0.25">
      <c r="A223" s="22">
        <v>42185</v>
      </c>
      <c r="B223" s="26">
        <v>61.921275119999997</v>
      </c>
    </row>
    <row r="224" spans="1:2" x14ac:dyDescent="0.25">
      <c r="A224" s="22">
        <v>42277</v>
      </c>
      <c r="B224" s="26">
        <v>50.231395919999997</v>
      </c>
    </row>
    <row r="225" spans="1:2" x14ac:dyDescent="0.25">
      <c r="A225" s="22">
        <v>42369</v>
      </c>
      <c r="B225" s="26">
        <v>43.632994230000001</v>
      </c>
    </row>
    <row r="226" spans="1:2" x14ac:dyDescent="0.25">
      <c r="A226" s="22">
        <v>42460</v>
      </c>
      <c r="B226" s="26">
        <v>33.900452382520598</v>
      </c>
    </row>
    <row r="227" spans="1:2" x14ac:dyDescent="0.25">
      <c r="A227" s="22">
        <v>42551</v>
      </c>
      <c r="B227" s="26">
        <v>45.518217173786397</v>
      </c>
    </row>
    <row r="228" spans="1:2" x14ac:dyDescent="0.25">
      <c r="A228" s="22">
        <v>42643</v>
      </c>
      <c r="B228" s="26">
        <v>45.788600290698803</v>
      </c>
    </row>
    <row r="229" spans="1:2" x14ac:dyDescent="0.25">
      <c r="A229" s="22">
        <v>42735</v>
      </c>
      <c r="B229" s="26">
        <v>49.480914143668102</v>
      </c>
    </row>
    <row r="230" spans="1:2" x14ac:dyDescent="0.25">
      <c r="A230" s="22">
        <v>42825</v>
      </c>
      <c r="B230" s="26">
        <v>53.748756731263697</v>
      </c>
    </row>
    <row r="231" spans="1:2" x14ac:dyDescent="0.25">
      <c r="A231" s="22">
        <v>42916</v>
      </c>
      <c r="B231" s="26">
        <v>49.766676288947799</v>
      </c>
    </row>
    <row r="232" spans="1:2" x14ac:dyDescent="0.25">
      <c r="A232" s="22">
        <v>43008</v>
      </c>
      <c r="B232" s="26">
        <v>52.070865803253398</v>
      </c>
    </row>
    <row r="233" spans="1:2" x14ac:dyDescent="0.25">
      <c r="A233" s="22">
        <v>43100</v>
      </c>
      <c r="B233" s="26">
        <v>59.481846156572601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33"/>
  <sheetViews>
    <sheetView workbookViewId="0">
      <selection activeCell="C2" sqref="C2"/>
    </sheetView>
  </sheetViews>
  <sheetFormatPr defaultRowHeight="15" x14ac:dyDescent="0.25"/>
  <cols>
    <col min="1" max="1" width="10.7109375" bestFit="1" customWidth="1"/>
  </cols>
  <sheetData>
    <row r="1" spans="1:3" x14ac:dyDescent="0.25">
      <c r="A1" s="8" t="s">
        <v>50</v>
      </c>
      <c r="B1" t="s">
        <v>52</v>
      </c>
      <c r="C1" t="s">
        <v>54</v>
      </c>
    </row>
    <row r="2" spans="1:3" x14ac:dyDescent="0.25">
      <c r="A2" s="22">
        <v>22006</v>
      </c>
      <c r="B2">
        <v>0.137006092957213</v>
      </c>
      <c r="C2">
        <v>11.925362594227197</v>
      </c>
    </row>
    <row r="3" spans="1:3" x14ac:dyDescent="0.25">
      <c r="A3" s="22">
        <v>22097</v>
      </c>
      <c r="B3">
        <v>0.137829465553508</v>
      </c>
      <c r="C3">
        <v>11.997031062023257</v>
      </c>
    </row>
    <row r="4" spans="1:3" x14ac:dyDescent="0.25">
      <c r="A4" s="22">
        <v>22189</v>
      </c>
      <c r="B4">
        <v>0.137907142213536</v>
      </c>
      <c r="C4">
        <v>12.003792238230448</v>
      </c>
    </row>
    <row r="5" spans="1:3" x14ac:dyDescent="0.25">
      <c r="A5" s="22">
        <v>22281</v>
      </c>
      <c r="B5">
        <v>0.13879265613785399</v>
      </c>
      <c r="C5">
        <v>12.080869646992312</v>
      </c>
    </row>
    <row r="6" spans="1:3" x14ac:dyDescent="0.25">
      <c r="A6" s="22">
        <v>22371</v>
      </c>
      <c r="B6">
        <v>0.139072292113955</v>
      </c>
      <c r="C6">
        <v>12.105209881338215</v>
      </c>
    </row>
    <row r="7" spans="1:3" x14ac:dyDescent="0.25">
      <c r="A7" s="22">
        <v>22462</v>
      </c>
      <c r="B7">
        <v>0.139025686117938</v>
      </c>
      <c r="C7">
        <v>12.101153175613884</v>
      </c>
    </row>
    <row r="8" spans="1:3" x14ac:dyDescent="0.25">
      <c r="A8" s="22">
        <v>22554</v>
      </c>
      <c r="B8">
        <v>0.139569422738133</v>
      </c>
      <c r="C8">
        <v>12.148481409064129</v>
      </c>
    </row>
    <row r="9" spans="1:3" x14ac:dyDescent="0.25">
      <c r="A9" s="22">
        <v>22646</v>
      </c>
      <c r="B9">
        <v>0.139771382054206</v>
      </c>
      <c r="C9">
        <v>12.16606046720284</v>
      </c>
    </row>
    <row r="10" spans="1:3" x14ac:dyDescent="0.25">
      <c r="A10" s="22">
        <v>22736</v>
      </c>
      <c r="B10">
        <v>0.140315118674401</v>
      </c>
      <c r="C10">
        <v>12.213388700653084</v>
      </c>
    </row>
    <row r="11" spans="1:3" x14ac:dyDescent="0.25">
      <c r="A11" s="22">
        <v>22827</v>
      </c>
      <c r="B11">
        <v>0.140843319962591</v>
      </c>
      <c r="C11">
        <v>12.259364698861944</v>
      </c>
    </row>
    <row r="12" spans="1:3" x14ac:dyDescent="0.25">
      <c r="A12" s="22">
        <v>22919</v>
      </c>
      <c r="B12">
        <v>0.14124723859473601</v>
      </c>
      <c r="C12">
        <v>12.294522815139283</v>
      </c>
    </row>
    <row r="13" spans="1:3" x14ac:dyDescent="0.25">
      <c r="A13" s="22">
        <v>23011</v>
      </c>
      <c r="B13">
        <v>0.141589015898859</v>
      </c>
      <c r="C13">
        <v>12.324271990450903</v>
      </c>
    </row>
    <row r="14" spans="1:3" x14ac:dyDescent="0.25">
      <c r="A14" s="22">
        <v>23101</v>
      </c>
      <c r="B14">
        <v>0.142039540527021</v>
      </c>
      <c r="C14">
        <v>12.363486812452573</v>
      </c>
    </row>
    <row r="15" spans="1:3" x14ac:dyDescent="0.25">
      <c r="A15" s="22">
        <v>23192</v>
      </c>
      <c r="B15">
        <v>0.14230364117111499</v>
      </c>
      <c r="C15">
        <v>12.386474811556914</v>
      </c>
    </row>
    <row r="16" spans="1:3" x14ac:dyDescent="0.25">
      <c r="A16" s="22">
        <v>23284</v>
      </c>
      <c r="B16">
        <v>0.14317361976342799</v>
      </c>
      <c r="C16">
        <v>12.462199985077394</v>
      </c>
    </row>
    <row r="17" spans="1:3" x14ac:dyDescent="0.25">
      <c r="A17" s="22">
        <v>23376</v>
      </c>
      <c r="B17">
        <v>0.14356200306356801</v>
      </c>
      <c r="C17">
        <v>12.496005866113347</v>
      </c>
    </row>
    <row r="18" spans="1:3" x14ac:dyDescent="0.25">
      <c r="A18" s="22">
        <v>23467</v>
      </c>
      <c r="B18">
        <v>0.14415234567978</v>
      </c>
      <c r="C18">
        <v>12.547390805287923</v>
      </c>
    </row>
    <row r="19" spans="1:3" x14ac:dyDescent="0.25">
      <c r="A19" s="22">
        <v>23558</v>
      </c>
      <c r="B19">
        <v>0.14438537565986301</v>
      </c>
      <c r="C19">
        <v>12.567674333909409</v>
      </c>
    </row>
    <row r="20" spans="1:3" x14ac:dyDescent="0.25">
      <c r="A20" s="22">
        <v>23650</v>
      </c>
      <c r="B20">
        <v>0.14471161763198001</v>
      </c>
      <c r="C20">
        <v>12.596071273979556</v>
      </c>
    </row>
    <row r="21" spans="1:3" x14ac:dyDescent="0.25">
      <c r="A21" s="22">
        <v>23742</v>
      </c>
      <c r="B21">
        <v>0.14537963690822001</v>
      </c>
      <c r="C21">
        <v>12.654217389361323</v>
      </c>
    </row>
    <row r="22" spans="1:3" x14ac:dyDescent="0.25">
      <c r="A22" s="22">
        <v>23832</v>
      </c>
      <c r="B22">
        <v>0.14583016153638201</v>
      </c>
      <c r="C22">
        <v>12.693432211362992</v>
      </c>
    </row>
    <row r="23" spans="1:3" x14ac:dyDescent="0.25">
      <c r="A23" s="22">
        <v>23923</v>
      </c>
      <c r="B23">
        <v>0.14676228145671699</v>
      </c>
      <c r="C23">
        <v>12.774566325849188</v>
      </c>
    </row>
    <row r="24" spans="1:3" x14ac:dyDescent="0.25">
      <c r="A24" s="22">
        <v>24015</v>
      </c>
      <c r="B24">
        <v>0.14719727075287301</v>
      </c>
      <c r="C24">
        <v>12.812428912609386</v>
      </c>
    </row>
    <row r="25" spans="1:3" x14ac:dyDescent="0.25">
      <c r="A25" s="22">
        <v>24107</v>
      </c>
      <c r="B25">
        <v>0.14797403735315201</v>
      </c>
      <c r="C25">
        <v>12.880040674681203</v>
      </c>
    </row>
    <row r="26" spans="1:3" x14ac:dyDescent="0.25">
      <c r="A26" s="22">
        <v>24197</v>
      </c>
      <c r="B26">
        <v>0.149356681901649</v>
      </c>
      <c r="C26">
        <v>13.000389611169068</v>
      </c>
    </row>
    <row r="27" spans="1:3" x14ac:dyDescent="0.25">
      <c r="A27" s="22">
        <v>24288</v>
      </c>
      <c r="B27">
        <v>0.150708255786134</v>
      </c>
      <c r="C27">
        <v>13.118034077173988</v>
      </c>
    </row>
    <row r="28" spans="1:3" x14ac:dyDescent="0.25">
      <c r="A28" s="22">
        <v>24380</v>
      </c>
      <c r="B28">
        <v>0.15201322367460299</v>
      </c>
      <c r="C28">
        <v>13.231621837454663</v>
      </c>
    </row>
    <row r="29" spans="1:3" x14ac:dyDescent="0.25">
      <c r="A29" s="22">
        <v>24472</v>
      </c>
      <c r="B29">
        <v>0.15325605023505001</v>
      </c>
      <c r="C29">
        <v>13.339800656769622</v>
      </c>
    </row>
    <row r="30" spans="1:3" x14ac:dyDescent="0.25">
      <c r="A30" s="22">
        <v>24562</v>
      </c>
      <c r="B30">
        <v>0.153644433535189</v>
      </c>
      <c r="C30">
        <v>13.373606537805484</v>
      </c>
    </row>
    <row r="31" spans="1:3" x14ac:dyDescent="0.25">
      <c r="A31" s="22">
        <v>24653</v>
      </c>
      <c r="B31">
        <v>0.15457655345552401</v>
      </c>
      <c r="C31">
        <v>13.454740652291683</v>
      </c>
    </row>
    <row r="32" spans="1:3" x14ac:dyDescent="0.25">
      <c r="A32" s="22">
        <v>24745</v>
      </c>
      <c r="B32">
        <v>0.156130086656082</v>
      </c>
      <c r="C32">
        <v>13.589964176435315</v>
      </c>
    </row>
    <row r="33" spans="1:3" x14ac:dyDescent="0.25">
      <c r="A33" s="22">
        <v>24837</v>
      </c>
      <c r="B33">
        <v>0.15783897317669601</v>
      </c>
      <c r="C33">
        <v>13.73871005299333</v>
      </c>
    </row>
    <row r="34" spans="1:3" x14ac:dyDescent="0.25">
      <c r="A34" s="22">
        <v>24928</v>
      </c>
      <c r="B34">
        <v>0.159392506377254</v>
      </c>
      <c r="C34">
        <v>13.873933577136961</v>
      </c>
    </row>
    <row r="35" spans="1:3" x14ac:dyDescent="0.25">
      <c r="A35" s="22">
        <v>25019</v>
      </c>
      <c r="B35">
        <v>0.16094603957781201</v>
      </c>
      <c r="C35">
        <v>14.009157101280595</v>
      </c>
    </row>
    <row r="36" spans="1:3" x14ac:dyDescent="0.25">
      <c r="A36" s="22">
        <v>25111</v>
      </c>
      <c r="B36">
        <v>0.16312098605859299</v>
      </c>
      <c r="C36">
        <v>14.198470035081661</v>
      </c>
    </row>
    <row r="37" spans="1:3" x14ac:dyDescent="0.25">
      <c r="A37" s="22">
        <v>25203</v>
      </c>
      <c r="B37">
        <v>0.16514057921931799</v>
      </c>
      <c r="C37">
        <v>14.374260616468348</v>
      </c>
    </row>
    <row r="38" spans="1:3" x14ac:dyDescent="0.25">
      <c r="A38" s="22">
        <v>25293</v>
      </c>
      <c r="B38">
        <v>0.16716017238004399</v>
      </c>
      <c r="C38">
        <v>14.550051197855122</v>
      </c>
    </row>
    <row r="39" spans="1:3" x14ac:dyDescent="0.25">
      <c r="A39" s="22">
        <v>25384</v>
      </c>
      <c r="B39">
        <v>0.16980117882099299</v>
      </c>
      <c r="C39">
        <v>14.779931188899331</v>
      </c>
    </row>
    <row r="40" spans="1:3" x14ac:dyDescent="0.25">
      <c r="A40" s="22">
        <v>25476</v>
      </c>
      <c r="B40">
        <v>0.17213147862183001</v>
      </c>
      <c r="C40">
        <v>14.982766475114781</v>
      </c>
    </row>
    <row r="41" spans="1:3" x14ac:dyDescent="0.25">
      <c r="A41" s="22">
        <v>25568</v>
      </c>
      <c r="B41">
        <v>0.17477248506277801</v>
      </c>
      <c r="C41">
        <v>15.212646466158903</v>
      </c>
    </row>
    <row r="42" spans="1:3" x14ac:dyDescent="0.25">
      <c r="A42" s="22">
        <v>25658</v>
      </c>
      <c r="B42">
        <v>0.17756884482378299</v>
      </c>
      <c r="C42">
        <v>15.456048809617492</v>
      </c>
    </row>
    <row r="43" spans="1:3" x14ac:dyDescent="0.25">
      <c r="A43" s="22">
        <v>25749</v>
      </c>
      <c r="B43">
        <v>0.18005449794467601</v>
      </c>
      <c r="C43">
        <v>15.672406448247324</v>
      </c>
    </row>
    <row r="44" spans="1:3" x14ac:dyDescent="0.25">
      <c r="A44" s="22">
        <v>25841</v>
      </c>
      <c r="B44">
        <v>0.18191873778534501</v>
      </c>
      <c r="C44">
        <v>15.834674677219629</v>
      </c>
    </row>
    <row r="45" spans="1:3" x14ac:dyDescent="0.25">
      <c r="A45" s="22">
        <v>25933</v>
      </c>
      <c r="B45">
        <v>0.18455974422629401</v>
      </c>
      <c r="C45">
        <v>16.064554668263838</v>
      </c>
    </row>
    <row r="46" spans="1:3" x14ac:dyDescent="0.25">
      <c r="A46" s="22">
        <v>26023</v>
      </c>
      <c r="B46">
        <v>0.18611327742685199</v>
      </c>
      <c r="C46">
        <v>16.199778192407468</v>
      </c>
    </row>
    <row r="47" spans="1:3" x14ac:dyDescent="0.25">
      <c r="A47" s="22">
        <v>26114</v>
      </c>
      <c r="B47">
        <v>0.18782216394746601</v>
      </c>
      <c r="C47">
        <v>16.348524068965482</v>
      </c>
    </row>
    <row r="48" spans="1:3" x14ac:dyDescent="0.25">
      <c r="A48" s="22">
        <v>26206</v>
      </c>
      <c r="B48">
        <v>0.18968640378813501</v>
      </c>
      <c r="C48">
        <v>16.510792297937787</v>
      </c>
    </row>
    <row r="49" spans="1:3" x14ac:dyDescent="0.25">
      <c r="A49" s="22">
        <v>26298</v>
      </c>
      <c r="B49">
        <v>0.19108458366863801</v>
      </c>
      <c r="C49">
        <v>16.632493469667125</v>
      </c>
    </row>
    <row r="50" spans="1:3" x14ac:dyDescent="0.25">
      <c r="A50" s="22">
        <v>26389</v>
      </c>
      <c r="B50">
        <v>0.19263811686919599</v>
      </c>
      <c r="C50">
        <v>16.767716993810755</v>
      </c>
    </row>
    <row r="51" spans="1:3" x14ac:dyDescent="0.25">
      <c r="A51" s="22">
        <v>26480</v>
      </c>
      <c r="B51">
        <v>0.19388094342964199</v>
      </c>
      <c r="C51">
        <v>16.875895813125624</v>
      </c>
    </row>
    <row r="52" spans="1:3" x14ac:dyDescent="0.25">
      <c r="A52" s="22">
        <v>26572</v>
      </c>
      <c r="B52">
        <v>0.1954344766302</v>
      </c>
      <c r="C52">
        <v>17.011119337269257</v>
      </c>
    </row>
    <row r="53" spans="1:3" x14ac:dyDescent="0.25">
      <c r="A53" s="22">
        <v>26664</v>
      </c>
      <c r="B53">
        <v>0.197454069790926</v>
      </c>
      <c r="C53">
        <v>17.186909918656031</v>
      </c>
    </row>
    <row r="54" spans="1:3" x14ac:dyDescent="0.25">
      <c r="A54" s="22">
        <v>26754</v>
      </c>
      <c r="B54">
        <v>0.20056113619204199</v>
      </c>
      <c r="C54">
        <v>17.457356966943294</v>
      </c>
    </row>
    <row r="55" spans="1:3" x14ac:dyDescent="0.25">
      <c r="A55" s="22">
        <v>26845</v>
      </c>
      <c r="B55">
        <v>0.20475567583354801</v>
      </c>
      <c r="C55">
        <v>17.822460482131049</v>
      </c>
    </row>
    <row r="56" spans="1:3" x14ac:dyDescent="0.25">
      <c r="A56" s="22">
        <v>26937</v>
      </c>
      <c r="B56">
        <v>0.20879486215499901</v>
      </c>
      <c r="C56">
        <v>18.174041644904509</v>
      </c>
    </row>
    <row r="57" spans="1:3" x14ac:dyDescent="0.25">
      <c r="A57" s="22">
        <v>27029</v>
      </c>
      <c r="B57">
        <v>0.21407687503689701</v>
      </c>
      <c r="C57">
        <v>18.633801626992927</v>
      </c>
    </row>
    <row r="58" spans="1:3" x14ac:dyDescent="0.25">
      <c r="A58" s="22">
        <v>27119</v>
      </c>
      <c r="B58">
        <v>0.22044636115918401</v>
      </c>
      <c r="C58">
        <v>19.188218075981748</v>
      </c>
    </row>
    <row r="59" spans="1:3" x14ac:dyDescent="0.25">
      <c r="A59" s="22">
        <v>27210</v>
      </c>
      <c r="B59">
        <v>0.22634978732130501</v>
      </c>
      <c r="C59">
        <v>19.702067467727602</v>
      </c>
    </row>
    <row r="60" spans="1:3" x14ac:dyDescent="0.25">
      <c r="A60" s="22">
        <v>27302</v>
      </c>
      <c r="B60">
        <v>0.232719273443593</v>
      </c>
      <c r="C60">
        <v>20.256483916716512</v>
      </c>
    </row>
    <row r="61" spans="1:3" x14ac:dyDescent="0.25">
      <c r="A61" s="22">
        <v>27394</v>
      </c>
      <c r="B61">
        <v>0.23986552616616</v>
      </c>
      <c r="C61">
        <v>20.878512127777238</v>
      </c>
    </row>
    <row r="62" spans="1:3" x14ac:dyDescent="0.25">
      <c r="A62" s="22">
        <v>27484</v>
      </c>
      <c r="B62">
        <v>0.24499218572800099</v>
      </c>
      <c r="C62">
        <v>21.32474975745119</v>
      </c>
    </row>
    <row r="63" spans="1:3" x14ac:dyDescent="0.25">
      <c r="A63" s="22">
        <v>27575</v>
      </c>
      <c r="B63">
        <v>0.24794389880906201</v>
      </c>
      <c r="C63">
        <v>21.581674453324162</v>
      </c>
    </row>
    <row r="64" spans="1:3" x14ac:dyDescent="0.25">
      <c r="A64" s="22">
        <v>27667</v>
      </c>
      <c r="B64">
        <v>0.25291520505084703</v>
      </c>
      <c r="C64">
        <v>22.014389730583737</v>
      </c>
    </row>
    <row r="65" spans="1:3" x14ac:dyDescent="0.25">
      <c r="A65" s="22">
        <v>27759</v>
      </c>
      <c r="B65">
        <v>0.257575804652521</v>
      </c>
      <c r="C65">
        <v>22.420060303014633</v>
      </c>
    </row>
    <row r="66" spans="1:3" x14ac:dyDescent="0.25">
      <c r="A66" s="22">
        <v>27850</v>
      </c>
      <c r="B66">
        <v>0.26052751773358201</v>
      </c>
      <c r="C66">
        <v>22.676984998887605</v>
      </c>
    </row>
    <row r="67" spans="1:3" x14ac:dyDescent="0.25">
      <c r="A67" s="22">
        <v>27941</v>
      </c>
      <c r="B67">
        <v>0.262857817534419</v>
      </c>
      <c r="C67">
        <v>22.879820285103051</v>
      </c>
    </row>
    <row r="68" spans="1:3" x14ac:dyDescent="0.25">
      <c r="A68" s="22">
        <v>28033</v>
      </c>
      <c r="B68">
        <v>0.26705235717592501</v>
      </c>
      <c r="C68">
        <v>23.244923800290806</v>
      </c>
    </row>
    <row r="69" spans="1:3" x14ac:dyDescent="0.25">
      <c r="A69" s="22">
        <v>28125</v>
      </c>
      <c r="B69">
        <v>0.27093619017732001</v>
      </c>
      <c r="C69">
        <v>23.582982610649889</v>
      </c>
    </row>
    <row r="70" spans="1:3" x14ac:dyDescent="0.25">
      <c r="A70" s="22">
        <v>28215</v>
      </c>
      <c r="B70">
        <v>0.275907496419106</v>
      </c>
      <c r="C70">
        <v>24.015697887909546</v>
      </c>
    </row>
    <row r="71" spans="1:3" x14ac:dyDescent="0.25">
      <c r="A71" s="22">
        <v>28306</v>
      </c>
      <c r="B71">
        <v>0.28072344934083598</v>
      </c>
      <c r="C71">
        <v>24.434890812754823</v>
      </c>
    </row>
    <row r="72" spans="1:3" x14ac:dyDescent="0.25">
      <c r="A72" s="22">
        <v>28398</v>
      </c>
      <c r="B72">
        <v>0.28460728234223098</v>
      </c>
      <c r="C72">
        <v>24.772949623113902</v>
      </c>
    </row>
    <row r="73" spans="1:3" x14ac:dyDescent="0.25">
      <c r="A73" s="22">
        <v>28490</v>
      </c>
      <c r="B73">
        <v>0.28880182198373799</v>
      </c>
      <c r="C73">
        <v>25.138053138301746</v>
      </c>
    </row>
    <row r="74" spans="1:3" x14ac:dyDescent="0.25">
      <c r="A74" s="22">
        <v>28580</v>
      </c>
      <c r="B74">
        <v>0.29377312822552298</v>
      </c>
      <c r="C74">
        <v>25.570768415561318</v>
      </c>
    </row>
    <row r="75" spans="1:3" x14ac:dyDescent="0.25">
      <c r="A75" s="22">
        <v>28671</v>
      </c>
      <c r="B75">
        <v>0.30045332098792299</v>
      </c>
      <c r="C75">
        <v>26.152229569378989</v>
      </c>
    </row>
    <row r="76" spans="1:3" x14ac:dyDescent="0.25">
      <c r="A76" s="22">
        <v>28763</v>
      </c>
      <c r="B76">
        <v>0.30744422039043401</v>
      </c>
      <c r="C76">
        <v>26.760735428025335</v>
      </c>
    </row>
    <row r="77" spans="1:3" x14ac:dyDescent="0.25">
      <c r="A77" s="22">
        <v>28855</v>
      </c>
      <c r="B77">
        <v>0.31459047311300098</v>
      </c>
      <c r="C77">
        <v>27.382763639086061</v>
      </c>
    </row>
    <row r="78" spans="1:3" x14ac:dyDescent="0.25">
      <c r="A78" s="22">
        <v>28945</v>
      </c>
      <c r="B78">
        <v>0.32251349243584698</v>
      </c>
      <c r="C78">
        <v>28.072403612218604</v>
      </c>
    </row>
    <row r="79" spans="1:3" x14ac:dyDescent="0.25">
      <c r="A79" s="22">
        <v>29036</v>
      </c>
      <c r="B79">
        <v>0.33276681155952997</v>
      </c>
      <c r="C79">
        <v>28.964878871566594</v>
      </c>
    </row>
    <row r="80" spans="1:3" x14ac:dyDescent="0.25">
      <c r="A80" s="22">
        <v>29128</v>
      </c>
      <c r="B80">
        <v>0.34348619064337998</v>
      </c>
      <c r="C80">
        <v>29.897921188157639</v>
      </c>
    </row>
    <row r="81" spans="1:3" x14ac:dyDescent="0.25">
      <c r="A81" s="22">
        <v>29220</v>
      </c>
      <c r="B81">
        <v>0.354360923047287</v>
      </c>
      <c r="C81">
        <v>30.844485857163153</v>
      </c>
    </row>
    <row r="82" spans="1:3" x14ac:dyDescent="0.25">
      <c r="A82" s="22">
        <v>29311</v>
      </c>
      <c r="B82">
        <v>0.36834272185230899</v>
      </c>
      <c r="C82">
        <v>32.061497574455842</v>
      </c>
    </row>
    <row r="83" spans="1:3" x14ac:dyDescent="0.25">
      <c r="A83" s="22">
        <v>29402</v>
      </c>
      <c r="B83">
        <v>0.38077098745677301</v>
      </c>
      <c r="C83">
        <v>33.143285767604901</v>
      </c>
    </row>
    <row r="84" spans="1:3" x14ac:dyDescent="0.25">
      <c r="A84" s="22">
        <v>29494</v>
      </c>
      <c r="B84">
        <v>0.38791724017933998</v>
      </c>
      <c r="C84">
        <v>33.765313978665624</v>
      </c>
    </row>
    <row r="85" spans="1:3" x14ac:dyDescent="0.25">
      <c r="A85" s="22">
        <v>29586</v>
      </c>
      <c r="B85">
        <v>0.398791972583246</v>
      </c>
      <c r="C85">
        <v>34.71187864767105</v>
      </c>
    </row>
    <row r="86" spans="1:3" x14ac:dyDescent="0.25">
      <c r="A86" s="22">
        <v>29676</v>
      </c>
      <c r="B86">
        <v>0.40982205830720803</v>
      </c>
      <c r="C86">
        <v>35.671965669090859</v>
      </c>
    </row>
    <row r="87" spans="1:3" x14ac:dyDescent="0.25">
      <c r="A87" s="22">
        <v>29767</v>
      </c>
      <c r="B87">
        <v>0.418366490910277</v>
      </c>
      <c r="C87">
        <v>36.415695051880832</v>
      </c>
    </row>
    <row r="88" spans="1:3" x14ac:dyDescent="0.25">
      <c r="A88" s="22">
        <v>29859</v>
      </c>
      <c r="B88">
        <v>0.43001798991446299</v>
      </c>
      <c r="C88">
        <v>37.429871482958163</v>
      </c>
    </row>
    <row r="89" spans="1:3" x14ac:dyDescent="0.25">
      <c r="A89" s="22">
        <v>29951</v>
      </c>
      <c r="B89">
        <v>0.43700888931697401</v>
      </c>
      <c r="C89">
        <v>38.038377341604509</v>
      </c>
    </row>
    <row r="90" spans="1:3" x14ac:dyDescent="0.25">
      <c r="A90" s="22">
        <v>30041</v>
      </c>
      <c r="B90">
        <v>0.44089272231836901</v>
      </c>
      <c r="C90">
        <v>38.376436151963588</v>
      </c>
    </row>
    <row r="91" spans="1:3" x14ac:dyDescent="0.25">
      <c r="A91" s="22">
        <v>30132</v>
      </c>
      <c r="B91">
        <v>0.44726220844065701</v>
      </c>
      <c r="C91">
        <v>38.930852600952498</v>
      </c>
    </row>
    <row r="92" spans="1:3" x14ac:dyDescent="0.25">
      <c r="A92" s="22">
        <v>30224</v>
      </c>
      <c r="B92">
        <v>0.455029874443447</v>
      </c>
      <c r="C92">
        <v>39.606970221670657</v>
      </c>
    </row>
    <row r="93" spans="1:3" x14ac:dyDescent="0.25">
      <c r="A93" s="22">
        <v>30316</v>
      </c>
      <c r="B93">
        <v>0.45642805432394901</v>
      </c>
      <c r="C93">
        <v>39.728671393399907</v>
      </c>
    </row>
    <row r="94" spans="1:3" x14ac:dyDescent="0.25">
      <c r="A94" s="22">
        <v>30406</v>
      </c>
      <c r="B94">
        <v>0.45673876096406102</v>
      </c>
      <c r="C94">
        <v>39.755716098228667</v>
      </c>
    </row>
    <row r="95" spans="1:3" x14ac:dyDescent="0.25">
      <c r="A95" s="22">
        <v>30497</v>
      </c>
      <c r="B95">
        <v>0.46202077384595802</v>
      </c>
      <c r="C95">
        <v>40.215476080317003</v>
      </c>
    </row>
    <row r="96" spans="1:3" x14ac:dyDescent="0.25">
      <c r="A96" s="22">
        <v>30589</v>
      </c>
      <c r="B96">
        <v>0.46652602012757599</v>
      </c>
      <c r="C96">
        <v>40.607624300333519</v>
      </c>
    </row>
    <row r="97" spans="1:3" x14ac:dyDescent="0.25">
      <c r="A97" s="22">
        <v>30681</v>
      </c>
      <c r="B97">
        <v>0.47118661972925002</v>
      </c>
      <c r="C97">
        <v>41.013294872764419</v>
      </c>
    </row>
    <row r="98" spans="1:3" x14ac:dyDescent="0.25">
      <c r="A98" s="22">
        <v>30772</v>
      </c>
      <c r="B98">
        <v>0.47786681249164997</v>
      </c>
      <c r="C98">
        <v>41.594756026582083</v>
      </c>
    </row>
    <row r="99" spans="1:3" x14ac:dyDescent="0.25">
      <c r="A99" s="22">
        <v>30863</v>
      </c>
      <c r="B99">
        <v>0.482372058773268</v>
      </c>
      <c r="C99">
        <v>41.986904246598598</v>
      </c>
    </row>
    <row r="100" spans="1:3" x14ac:dyDescent="0.25">
      <c r="A100" s="22">
        <v>30955</v>
      </c>
      <c r="B100">
        <v>0.48656659841477501</v>
      </c>
      <c r="C100">
        <v>42.352007761786439</v>
      </c>
    </row>
    <row r="101" spans="1:3" x14ac:dyDescent="0.25">
      <c r="A101" s="22">
        <v>31047</v>
      </c>
      <c r="B101">
        <v>0.49076113805628102</v>
      </c>
      <c r="C101">
        <v>42.717111276974194</v>
      </c>
    </row>
    <row r="102" spans="1:3" x14ac:dyDescent="0.25">
      <c r="A102" s="22">
        <v>31137</v>
      </c>
      <c r="B102">
        <v>0.49526638433789999</v>
      </c>
      <c r="C102">
        <v>43.109259496990795</v>
      </c>
    </row>
    <row r="103" spans="1:3" x14ac:dyDescent="0.25">
      <c r="A103" s="22">
        <v>31228</v>
      </c>
      <c r="B103">
        <v>0.49977163061951801</v>
      </c>
      <c r="C103">
        <v>43.501407717007311</v>
      </c>
    </row>
    <row r="104" spans="1:3" x14ac:dyDescent="0.25">
      <c r="A104" s="22">
        <v>31320</v>
      </c>
      <c r="B104">
        <v>0.50287869702063404</v>
      </c>
      <c r="C104">
        <v>43.771854765294577</v>
      </c>
    </row>
    <row r="105" spans="1:3" x14ac:dyDescent="0.25">
      <c r="A105" s="22">
        <v>31412</v>
      </c>
      <c r="B105">
        <v>0.50800535658247503</v>
      </c>
      <c r="C105">
        <v>44.218092394968529</v>
      </c>
    </row>
    <row r="106" spans="1:3" x14ac:dyDescent="0.25">
      <c r="A106" s="22">
        <v>31502</v>
      </c>
      <c r="B106">
        <v>0.51064636302342403</v>
      </c>
      <c r="C106">
        <v>44.447972386012736</v>
      </c>
    </row>
    <row r="107" spans="1:3" x14ac:dyDescent="0.25">
      <c r="A107" s="22">
        <v>31593</v>
      </c>
      <c r="B107">
        <v>0.50816070990253104</v>
      </c>
      <c r="C107">
        <v>44.231614747382906</v>
      </c>
    </row>
    <row r="108" spans="1:3" x14ac:dyDescent="0.25">
      <c r="A108" s="22">
        <v>31685</v>
      </c>
      <c r="B108">
        <v>0.51126777630364695</v>
      </c>
      <c r="C108">
        <v>44.502061795670166</v>
      </c>
    </row>
    <row r="109" spans="1:3" x14ac:dyDescent="0.25">
      <c r="A109" s="22">
        <v>31777</v>
      </c>
      <c r="B109">
        <v>0.51484090266493099</v>
      </c>
      <c r="C109">
        <v>44.813075901200577</v>
      </c>
    </row>
    <row r="110" spans="1:3" x14ac:dyDescent="0.25">
      <c r="A110" s="22">
        <v>31867</v>
      </c>
      <c r="B110">
        <v>0.52105503546716303</v>
      </c>
      <c r="C110">
        <v>45.35396999777511</v>
      </c>
    </row>
    <row r="111" spans="1:3" x14ac:dyDescent="0.25">
      <c r="A111" s="22">
        <v>31958</v>
      </c>
      <c r="B111">
        <v>0.52695846162928295</v>
      </c>
      <c r="C111">
        <v>45.867819389520875</v>
      </c>
    </row>
    <row r="112" spans="1:3" x14ac:dyDescent="0.25">
      <c r="A112" s="22">
        <v>32050</v>
      </c>
      <c r="B112">
        <v>0.53255118115129196</v>
      </c>
      <c r="C112">
        <v>46.354624076437972</v>
      </c>
    </row>
    <row r="113" spans="1:3" x14ac:dyDescent="0.25">
      <c r="A113" s="22">
        <v>32142</v>
      </c>
      <c r="B113">
        <v>0.53752248739307795</v>
      </c>
      <c r="C113">
        <v>46.787339353697625</v>
      </c>
    </row>
    <row r="114" spans="1:3" x14ac:dyDescent="0.25">
      <c r="A114" s="22">
        <v>32233</v>
      </c>
      <c r="B114">
        <v>0.54171702703458502</v>
      </c>
      <c r="C114">
        <v>47.152442868885473</v>
      </c>
    </row>
    <row r="115" spans="1:3" x14ac:dyDescent="0.25">
      <c r="A115" s="22">
        <v>32324</v>
      </c>
      <c r="B115">
        <v>0.54793115983681695</v>
      </c>
      <c r="C115">
        <v>47.693336965459999</v>
      </c>
    </row>
    <row r="116" spans="1:3" x14ac:dyDescent="0.25">
      <c r="A116" s="22">
        <v>32416</v>
      </c>
      <c r="B116">
        <v>0.55461135259921701</v>
      </c>
      <c r="C116">
        <v>48.274798119277676</v>
      </c>
    </row>
    <row r="117" spans="1:3" x14ac:dyDescent="0.25">
      <c r="A117" s="22">
        <v>32508</v>
      </c>
      <c r="B117">
        <v>0.56067013208139305</v>
      </c>
      <c r="C117">
        <v>48.802169863437825</v>
      </c>
    </row>
    <row r="118" spans="1:3" x14ac:dyDescent="0.25">
      <c r="A118" s="22">
        <v>32598</v>
      </c>
      <c r="B118">
        <v>0.56703961820368098</v>
      </c>
      <c r="C118">
        <v>49.356586312426728</v>
      </c>
    </row>
    <row r="119" spans="1:3" x14ac:dyDescent="0.25">
      <c r="A119" s="22">
        <v>32689</v>
      </c>
      <c r="B119">
        <v>0.57620546408697304</v>
      </c>
      <c r="C119">
        <v>50.154405104874144</v>
      </c>
    </row>
    <row r="120" spans="1:3" x14ac:dyDescent="0.25">
      <c r="A120" s="22">
        <v>32781</v>
      </c>
      <c r="B120">
        <v>0.58071071036859101</v>
      </c>
      <c r="C120">
        <v>50.54655332489066</v>
      </c>
    </row>
    <row r="121" spans="1:3" x14ac:dyDescent="0.25">
      <c r="A121" s="22">
        <v>32873</v>
      </c>
      <c r="B121">
        <v>0.58661413653071204</v>
      </c>
      <c r="C121">
        <v>51.060402716636517</v>
      </c>
    </row>
    <row r="122" spans="1:3" x14ac:dyDescent="0.25">
      <c r="A122" s="22">
        <v>32963</v>
      </c>
      <c r="B122">
        <v>0.59671210233433902</v>
      </c>
      <c r="C122">
        <v>51.939355623570123</v>
      </c>
    </row>
    <row r="123" spans="1:3" x14ac:dyDescent="0.25">
      <c r="A123" s="22">
        <v>33054</v>
      </c>
      <c r="B123">
        <v>0.60261552849646005</v>
      </c>
      <c r="C123">
        <v>52.45320501531598</v>
      </c>
    </row>
    <row r="124" spans="1:3" x14ac:dyDescent="0.25">
      <c r="A124" s="22">
        <v>33146</v>
      </c>
      <c r="B124">
        <v>0.61302420094019805</v>
      </c>
      <c r="C124">
        <v>53.359202627078268</v>
      </c>
    </row>
    <row r="125" spans="1:3" x14ac:dyDescent="0.25">
      <c r="A125" s="22">
        <v>33238</v>
      </c>
      <c r="B125">
        <v>0.62343287338393705</v>
      </c>
      <c r="C125">
        <v>54.265200238840634</v>
      </c>
    </row>
    <row r="126" spans="1:3" x14ac:dyDescent="0.25">
      <c r="A126" s="22">
        <v>33328</v>
      </c>
      <c r="B126">
        <v>0.62809347298561102</v>
      </c>
      <c r="C126">
        <v>54.670870811271527</v>
      </c>
    </row>
    <row r="127" spans="1:3" x14ac:dyDescent="0.25">
      <c r="A127" s="22">
        <v>33419</v>
      </c>
      <c r="B127">
        <v>0.63182195266695096</v>
      </c>
      <c r="C127">
        <v>54.995407269216308</v>
      </c>
    </row>
    <row r="128" spans="1:3" x14ac:dyDescent="0.25">
      <c r="A128" s="22">
        <v>33511</v>
      </c>
      <c r="B128">
        <v>0.63663790558868105</v>
      </c>
      <c r="C128">
        <v>55.414600194061599</v>
      </c>
    </row>
    <row r="129" spans="1:3" x14ac:dyDescent="0.25">
      <c r="A129" s="22">
        <v>33603</v>
      </c>
      <c r="B129">
        <v>0.64191991847057805</v>
      </c>
      <c r="C129">
        <v>55.874360176149935</v>
      </c>
    </row>
    <row r="130" spans="1:3" x14ac:dyDescent="0.25">
      <c r="A130" s="22">
        <v>33694</v>
      </c>
      <c r="B130">
        <v>0.64626981143214002</v>
      </c>
      <c r="C130">
        <v>56.252986043752067</v>
      </c>
    </row>
    <row r="131" spans="1:3" x14ac:dyDescent="0.25">
      <c r="A131" s="22">
        <v>33785</v>
      </c>
      <c r="B131">
        <v>0.65124111767392601</v>
      </c>
      <c r="C131">
        <v>56.685701321011727</v>
      </c>
    </row>
    <row r="132" spans="1:3" x14ac:dyDescent="0.25">
      <c r="A132" s="22">
        <v>33877</v>
      </c>
      <c r="B132">
        <v>0.656212423915712</v>
      </c>
      <c r="C132">
        <v>57.118416598271381</v>
      </c>
    </row>
    <row r="133" spans="1:3" x14ac:dyDescent="0.25">
      <c r="A133" s="22">
        <v>33969</v>
      </c>
      <c r="B133">
        <v>0.66196049675777602</v>
      </c>
      <c r="C133">
        <v>57.618743637602769</v>
      </c>
    </row>
    <row r="134" spans="1:3" x14ac:dyDescent="0.25">
      <c r="A134" s="22">
        <v>34059</v>
      </c>
      <c r="B134">
        <v>0.666776449679506</v>
      </c>
      <c r="C134">
        <v>58.037936562448046</v>
      </c>
    </row>
    <row r="135" spans="1:3" x14ac:dyDescent="0.25">
      <c r="A135" s="22">
        <v>34150</v>
      </c>
      <c r="B135">
        <v>0.67159240260123598</v>
      </c>
      <c r="C135">
        <v>58.457129487293322</v>
      </c>
    </row>
    <row r="136" spans="1:3" x14ac:dyDescent="0.25">
      <c r="A136" s="22">
        <v>34242</v>
      </c>
      <c r="B136">
        <v>0.674699469002352</v>
      </c>
      <c r="C136">
        <v>58.727576535580589</v>
      </c>
    </row>
    <row r="137" spans="1:3" x14ac:dyDescent="0.25">
      <c r="A137" s="22">
        <v>34334</v>
      </c>
      <c r="B137">
        <v>0.68029218852436102</v>
      </c>
      <c r="C137">
        <v>59.214381222497686</v>
      </c>
    </row>
    <row r="138" spans="1:3" x14ac:dyDescent="0.25">
      <c r="A138" s="22">
        <v>34424</v>
      </c>
      <c r="B138">
        <v>0.68370996156558905</v>
      </c>
      <c r="C138">
        <v>59.511872975613713</v>
      </c>
    </row>
    <row r="139" spans="1:3" x14ac:dyDescent="0.25">
      <c r="A139" s="22">
        <v>34515</v>
      </c>
      <c r="B139">
        <v>0.687593794566984</v>
      </c>
      <c r="C139">
        <v>59.849931785972785</v>
      </c>
    </row>
    <row r="140" spans="1:3" x14ac:dyDescent="0.25">
      <c r="A140" s="22">
        <v>34607</v>
      </c>
      <c r="B140">
        <v>0.69396328068927204</v>
      </c>
      <c r="C140">
        <v>60.404348234961702</v>
      </c>
    </row>
    <row r="141" spans="1:3" x14ac:dyDescent="0.25">
      <c r="A141" s="22">
        <v>34699</v>
      </c>
      <c r="B141">
        <v>0.69800246701072299</v>
      </c>
      <c r="C141">
        <v>60.755929397735159</v>
      </c>
    </row>
    <row r="142" spans="1:3" x14ac:dyDescent="0.25">
      <c r="A142" s="22">
        <v>34789</v>
      </c>
      <c r="B142">
        <v>0.70312912657256399</v>
      </c>
      <c r="C142">
        <v>61.202167027409104</v>
      </c>
    </row>
    <row r="143" spans="1:3" x14ac:dyDescent="0.25">
      <c r="A143" s="22">
        <v>34880</v>
      </c>
      <c r="B143">
        <v>0.70887719941462901</v>
      </c>
      <c r="C143">
        <v>61.702494066740577</v>
      </c>
    </row>
    <row r="144" spans="1:3" x14ac:dyDescent="0.25">
      <c r="A144" s="22">
        <v>34972</v>
      </c>
      <c r="B144">
        <v>0.71245032577591205</v>
      </c>
      <c r="C144">
        <v>62.013508172270903</v>
      </c>
    </row>
    <row r="145" spans="1:3" x14ac:dyDescent="0.25">
      <c r="A145" s="22">
        <v>35064</v>
      </c>
      <c r="B145">
        <v>0.71633415877730799</v>
      </c>
      <c r="C145">
        <v>62.351566982630061</v>
      </c>
    </row>
    <row r="146" spans="1:3" x14ac:dyDescent="0.25">
      <c r="A146" s="22">
        <v>35155</v>
      </c>
      <c r="B146">
        <v>0.72270364489959504</v>
      </c>
      <c r="C146">
        <v>62.905983431618893</v>
      </c>
    </row>
    <row r="147" spans="1:3" x14ac:dyDescent="0.25">
      <c r="A147" s="22">
        <v>35246</v>
      </c>
      <c r="B147">
        <v>0.72891777770182697</v>
      </c>
      <c r="C147">
        <v>63.446877528193419</v>
      </c>
    </row>
    <row r="148" spans="1:3" x14ac:dyDescent="0.25">
      <c r="A148" s="22">
        <v>35338</v>
      </c>
      <c r="B148">
        <v>0.73311231734333404</v>
      </c>
      <c r="C148">
        <v>63.811981043381266</v>
      </c>
    </row>
    <row r="149" spans="1:3" x14ac:dyDescent="0.25">
      <c r="A149" s="22">
        <v>35430</v>
      </c>
      <c r="B149">
        <v>0.73948180346562198</v>
      </c>
      <c r="C149">
        <v>64.366397492370169</v>
      </c>
    </row>
    <row r="150" spans="1:3" x14ac:dyDescent="0.25">
      <c r="A150" s="22">
        <v>35520</v>
      </c>
      <c r="B150">
        <v>0.74398704974723995</v>
      </c>
      <c r="C150">
        <v>64.758545712386692</v>
      </c>
    </row>
    <row r="151" spans="1:3" x14ac:dyDescent="0.25">
      <c r="A151" s="22">
        <v>35611</v>
      </c>
      <c r="B151">
        <v>0.74569593626785402</v>
      </c>
      <c r="C151">
        <v>64.907291588944716</v>
      </c>
    </row>
    <row r="152" spans="1:3" x14ac:dyDescent="0.25">
      <c r="A152" s="22">
        <v>35703</v>
      </c>
      <c r="B152">
        <v>0.74942441594919296</v>
      </c>
      <c r="C152">
        <v>65.231828046889405</v>
      </c>
    </row>
    <row r="153" spans="1:3" x14ac:dyDescent="0.25">
      <c r="A153" s="22">
        <v>35795</v>
      </c>
      <c r="B153">
        <v>0.75346360227064402</v>
      </c>
      <c r="C153">
        <v>65.583409209662875</v>
      </c>
    </row>
    <row r="154" spans="1:3" x14ac:dyDescent="0.25">
      <c r="A154" s="22">
        <v>35885</v>
      </c>
      <c r="B154">
        <v>0.75501713547120197</v>
      </c>
      <c r="C154">
        <v>65.718632733806501</v>
      </c>
    </row>
    <row r="155" spans="1:3" x14ac:dyDescent="0.25">
      <c r="A155" s="22">
        <v>35976</v>
      </c>
      <c r="B155">
        <v>0.75750278859209497</v>
      </c>
      <c r="C155">
        <v>65.934990372436332</v>
      </c>
    </row>
    <row r="156" spans="1:3" x14ac:dyDescent="0.25">
      <c r="A156" s="22">
        <v>36068</v>
      </c>
      <c r="B156">
        <v>0.76138662159349002</v>
      </c>
      <c r="C156">
        <v>66.273049182795418</v>
      </c>
    </row>
    <row r="157" spans="1:3" x14ac:dyDescent="0.25">
      <c r="A157" s="22">
        <v>36160</v>
      </c>
      <c r="B157">
        <v>0.76495974795477395</v>
      </c>
      <c r="C157">
        <v>66.584063288325822</v>
      </c>
    </row>
    <row r="158" spans="1:3" x14ac:dyDescent="0.25">
      <c r="A158" s="22">
        <v>36250</v>
      </c>
      <c r="B158">
        <v>0.76775610771577796</v>
      </c>
      <c r="C158">
        <v>66.827465631784321</v>
      </c>
    </row>
    <row r="159" spans="1:3" x14ac:dyDescent="0.25">
      <c r="A159" s="22">
        <v>36341</v>
      </c>
      <c r="B159">
        <v>0.77350418055784298</v>
      </c>
      <c r="C159">
        <v>67.327792671115802</v>
      </c>
    </row>
    <row r="160" spans="1:3" x14ac:dyDescent="0.25">
      <c r="A160" s="22">
        <v>36433</v>
      </c>
      <c r="B160">
        <v>0.779252253399907</v>
      </c>
      <c r="C160">
        <v>67.828119710447183</v>
      </c>
    </row>
    <row r="161" spans="1:3" x14ac:dyDescent="0.25">
      <c r="A161" s="22">
        <v>36525</v>
      </c>
      <c r="B161">
        <v>0.78500032624197202</v>
      </c>
      <c r="C161">
        <v>68.328446749778664</v>
      </c>
    </row>
    <row r="162" spans="1:3" x14ac:dyDescent="0.25">
      <c r="A162" s="22">
        <v>36616</v>
      </c>
      <c r="B162">
        <v>0.79276799224476202</v>
      </c>
      <c r="C162">
        <v>69.004564370496823</v>
      </c>
    </row>
    <row r="163" spans="1:3" x14ac:dyDescent="0.25">
      <c r="A163" s="22">
        <v>36707</v>
      </c>
      <c r="B163">
        <v>0.79898212504699495</v>
      </c>
      <c r="C163">
        <v>69.545458467071427</v>
      </c>
    </row>
    <row r="164" spans="1:3" x14ac:dyDescent="0.25">
      <c r="A164" s="22">
        <v>36799</v>
      </c>
      <c r="B164">
        <v>0.80628373108961704</v>
      </c>
      <c r="C164">
        <v>70.181009030546448</v>
      </c>
    </row>
    <row r="165" spans="1:3" x14ac:dyDescent="0.25">
      <c r="A165" s="22">
        <v>36891</v>
      </c>
      <c r="B165">
        <v>0.81203180393168195</v>
      </c>
      <c r="C165">
        <v>70.681336069877915</v>
      </c>
    </row>
    <row r="166" spans="1:3" x14ac:dyDescent="0.25">
      <c r="A166" s="22">
        <v>36981</v>
      </c>
      <c r="B166">
        <v>0.81979946993447195</v>
      </c>
      <c r="C166">
        <v>71.357453690596074</v>
      </c>
    </row>
    <row r="167" spans="1:3" x14ac:dyDescent="0.25">
      <c r="A167" s="22">
        <v>37072</v>
      </c>
      <c r="B167">
        <v>0.82554754277653697</v>
      </c>
      <c r="C167">
        <v>71.857780729927555</v>
      </c>
    </row>
    <row r="168" spans="1:3" x14ac:dyDescent="0.25">
      <c r="A168" s="22">
        <v>37164</v>
      </c>
      <c r="B168">
        <v>0.82787784257737396</v>
      </c>
      <c r="C168">
        <v>72.060616016143001</v>
      </c>
    </row>
    <row r="169" spans="1:3" x14ac:dyDescent="0.25">
      <c r="A169" s="22">
        <v>37256</v>
      </c>
      <c r="B169">
        <v>0.82725642929715104</v>
      </c>
      <c r="C169">
        <v>72.006526606485565</v>
      </c>
    </row>
    <row r="170" spans="1:3" x14ac:dyDescent="0.25">
      <c r="A170" s="22">
        <v>37346</v>
      </c>
      <c r="B170">
        <v>0.82989743573809904</v>
      </c>
      <c r="C170">
        <v>72.236406597529694</v>
      </c>
    </row>
    <row r="171" spans="1:3" x14ac:dyDescent="0.25">
      <c r="A171" s="22">
        <v>37437</v>
      </c>
      <c r="B171">
        <v>0.83642227518044299</v>
      </c>
      <c r="C171">
        <v>72.804345398932981</v>
      </c>
    </row>
    <row r="172" spans="1:3" x14ac:dyDescent="0.25">
      <c r="A172" s="22">
        <v>37529</v>
      </c>
      <c r="B172">
        <v>0.84092752146206096</v>
      </c>
      <c r="C172">
        <v>73.196493618949489</v>
      </c>
    </row>
    <row r="173" spans="1:3" x14ac:dyDescent="0.25">
      <c r="A173" s="22">
        <v>37621</v>
      </c>
      <c r="B173">
        <v>0.84589882770384694</v>
      </c>
      <c r="C173">
        <v>73.62920889620915</v>
      </c>
    </row>
    <row r="174" spans="1:3" x14ac:dyDescent="0.25">
      <c r="A174" s="22">
        <v>37711</v>
      </c>
      <c r="B174">
        <v>0.85459861362697198</v>
      </c>
      <c r="C174">
        <v>74.386460631413513</v>
      </c>
    </row>
    <row r="175" spans="1:3" x14ac:dyDescent="0.25">
      <c r="A175" s="22">
        <v>37802</v>
      </c>
      <c r="B175">
        <v>0.85320043374647003</v>
      </c>
      <c r="C175">
        <v>74.264759459684271</v>
      </c>
    </row>
    <row r="176" spans="1:3" x14ac:dyDescent="0.25">
      <c r="A176" s="22">
        <v>37894</v>
      </c>
      <c r="B176">
        <v>0.85956991986875797</v>
      </c>
      <c r="C176">
        <v>74.819175908673174</v>
      </c>
    </row>
    <row r="177" spans="1:3" x14ac:dyDescent="0.25">
      <c r="A177" s="22">
        <v>37986</v>
      </c>
      <c r="B177">
        <v>0.86283233958993</v>
      </c>
      <c r="C177">
        <v>75.103145309374824</v>
      </c>
    </row>
    <row r="178" spans="1:3" x14ac:dyDescent="0.25">
      <c r="A178" s="22">
        <v>38077</v>
      </c>
      <c r="B178">
        <v>0.87013394563255198</v>
      </c>
      <c r="C178">
        <v>75.738695872849846</v>
      </c>
    </row>
    <row r="179" spans="1:3" x14ac:dyDescent="0.25">
      <c r="A179" s="22">
        <v>38168</v>
      </c>
      <c r="B179">
        <v>0.87696949171500704</v>
      </c>
      <c r="C179">
        <v>76.333679379081815</v>
      </c>
    </row>
    <row r="180" spans="1:3" x14ac:dyDescent="0.25">
      <c r="A180" s="22">
        <v>38260</v>
      </c>
      <c r="B180">
        <v>0.88256221123701595</v>
      </c>
      <c r="C180">
        <v>76.820484065998897</v>
      </c>
    </row>
    <row r="181" spans="1:3" x14ac:dyDescent="0.25">
      <c r="A181" s="22">
        <v>38352</v>
      </c>
      <c r="B181">
        <v>0.89203876376042002</v>
      </c>
      <c r="C181">
        <v>77.645347563275081</v>
      </c>
    </row>
    <row r="182" spans="1:3" x14ac:dyDescent="0.25">
      <c r="A182" s="22">
        <v>38442</v>
      </c>
      <c r="B182">
        <v>0.89654401004203899</v>
      </c>
      <c r="C182">
        <v>78.037495783291689</v>
      </c>
    </row>
    <row r="183" spans="1:3" x14ac:dyDescent="0.25">
      <c r="A183" s="22">
        <v>38533</v>
      </c>
      <c r="B183">
        <v>0.90260278952421502</v>
      </c>
      <c r="C183">
        <v>78.564867527451838</v>
      </c>
    </row>
    <row r="184" spans="1:3" x14ac:dyDescent="0.25">
      <c r="A184" s="22">
        <v>38625</v>
      </c>
      <c r="B184">
        <v>0.91627388168912605</v>
      </c>
      <c r="C184">
        <v>79.754834539915862</v>
      </c>
    </row>
    <row r="185" spans="1:3" x14ac:dyDescent="0.25">
      <c r="A185" s="22">
        <v>38717</v>
      </c>
      <c r="B185">
        <v>0.92481831429219497</v>
      </c>
      <c r="C185">
        <v>80.498563922705827</v>
      </c>
    </row>
    <row r="186" spans="1:3" x14ac:dyDescent="0.25">
      <c r="A186" s="22">
        <v>38807</v>
      </c>
      <c r="B186">
        <v>0.92963426721392495</v>
      </c>
      <c r="C186">
        <v>80.917756847551104</v>
      </c>
    </row>
    <row r="187" spans="1:3" x14ac:dyDescent="0.25">
      <c r="A187" s="22">
        <v>38898</v>
      </c>
      <c r="B187">
        <v>0.93802334649693797</v>
      </c>
      <c r="C187">
        <v>81.647963877926699</v>
      </c>
    </row>
    <row r="188" spans="1:3" x14ac:dyDescent="0.25">
      <c r="A188" s="22">
        <v>38990</v>
      </c>
      <c r="B188">
        <v>0.94687848574011901</v>
      </c>
      <c r="C188">
        <v>82.418737965545432</v>
      </c>
    </row>
    <row r="189" spans="1:3" x14ac:dyDescent="0.25">
      <c r="A189" s="22">
        <v>39082</v>
      </c>
      <c r="B189">
        <v>0.94299465273872396</v>
      </c>
      <c r="C189">
        <v>82.080679155186345</v>
      </c>
    </row>
    <row r="190" spans="1:3" x14ac:dyDescent="0.25">
      <c r="A190" s="22">
        <v>39172</v>
      </c>
      <c r="B190">
        <v>0.95223972881524399</v>
      </c>
      <c r="C190">
        <v>82.885394347365036</v>
      </c>
    </row>
    <row r="191" spans="1:3" x14ac:dyDescent="0.25">
      <c r="A191" s="22">
        <v>39263</v>
      </c>
      <c r="B191">
        <v>0.96302435629351801</v>
      </c>
      <c r="C191">
        <v>83.824116051970165</v>
      </c>
    </row>
    <row r="192" spans="1:3" x14ac:dyDescent="0.25">
      <c r="A192" s="22">
        <v>39355</v>
      </c>
      <c r="B192">
        <v>0.96912042057250802</v>
      </c>
      <c r="C192">
        <v>84.354733160709813</v>
      </c>
    </row>
    <row r="193" spans="1:3" x14ac:dyDescent="0.25">
      <c r="A193" s="22">
        <v>39447</v>
      </c>
      <c r="B193">
        <v>0.98100805662317803</v>
      </c>
      <c r="C193">
        <v>85.3894635674569</v>
      </c>
    </row>
    <row r="194" spans="1:3" x14ac:dyDescent="0.25">
      <c r="A194" s="22">
        <v>39538</v>
      </c>
      <c r="B194">
        <v>0.99163422371499499</v>
      </c>
      <c r="C194">
        <v>86.314392472599366</v>
      </c>
    </row>
    <row r="195" spans="1:3" x14ac:dyDescent="0.25">
      <c r="A195" s="22">
        <v>39629</v>
      </c>
      <c r="B195">
        <v>1.00453476341243</v>
      </c>
      <c r="C195">
        <v>87.437288617088214</v>
      </c>
    </row>
    <row r="196" spans="1:3" x14ac:dyDescent="0.25">
      <c r="A196" s="22">
        <v>39721</v>
      </c>
      <c r="B196">
        <v>1.0200234894219899</v>
      </c>
      <c r="C196">
        <v>88.785467152799939</v>
      </c>
    </row>
    <row r="197" spans="1:3" x14ac:dyDescent="0.25">
      <c r="A197" s="22">
        <v>39813</v>
      </c>
      <c r="B197">
        <v>0.99666301068520102</v>
      </c>
      <c r="C197">
        <v>86.752111020252286</v>
      </c>
    </row>
    <row r="198" spans="1:3" x14ac:dyDescent="0.25">
      <c r="A198" s="22">
        <v>39903</v>
      </c>
      <c r="B198">
        <v>0.989807268671139</v>
      </c>
      <c r="C198">
        <v>86.15536960820647</v>
      </c>
    </row>
    <row r="199" spans="1:3" x14ac:dyDescent="0.25">
      <c r="A199" s="22">
        <v>39994</v>
      </c>
      <c r="B199">
        <v>0.99507063915462901</v>
      </c>
      <c r="C199">
        <v>86.61350690800505</v>
      </c>
    </row>
    <row r="200" spans="1:3" x14ac:dyDescent="0.25">
      <c r="A200" s="22">
        <v>40086</v>
      </c>
      <c r="B200">
        <v>1.0036321606229099</v>
      </c>
      <c r="C200">
        <v>87.358723749561122</v>
      </c>
    </row>
    <row r="201" spans="1:3" x14ac:dyDescent="0.25">
      <c r="A201" s="22">
        <v>40178</v>
      </c>
      <c r="B201">
        <v>1.0114899315513299</v>
      </c>
      <c r="C201">
        <v>88.042684334679407</v>
      </c>
    </row>
    <row r="202" spans="1:3" x14ac:dyDescent="0.25">
      <c r="A202" s="22">
        <v>40268</v>
      </c>
      <c r="B202">
        <v>1.0130931778143</v>
      </c>
      <c r="C202">
        <v>88.182235011595125</v>
      </c>
    </row>
    <row r="203" spans="1:3" x14ac:dyDescent="0.25">
      <c r="A203" s="22">
        <v>40359</v>
      </c>
      <c r="B203">
        <v>1.0127358651781799</v>
      </c>
      <c r="C203">
        <v>88.151133601042801</v>
      </c>
    </row>
    <row r="204" spans="1:3" x14ac:dyDescent="0.25">
      <c r="A204" s="22">
        <v>40451</v>
      </c>
      <c r="B204">
        <v>1.0157046671244401</v>
      </c>
      <c r="C204">
        <v>88.409545755680739</v>
      </c>
    </row>
    <row r="205" spans="1:3" x14ac:dyDescent="0.25">
      <c r="A205" s="22">
        <v>40543</v>
      </c>
      <c r="B205">
        <v>1.0239290718881999</v>
      </c>
      <c r="C205">
        <v>89.125419092497623</v>
      </c>
    </row>
    <row r="206" spans="1:3" x14ac:dyDescent="0.25">
      <c r="A206" s="22">
        <v>40633</v>
      </c>
      <c r="B206">
        <v>1.0348566244209201</v>
      </c>
      <c r="C206">
        <v>90.07658136132352</v>
      </c>
    </row>
    <row r="207" spans="1:3" x14ac:dyDescent="0.25">
      <c r="A207" s="22">
        <v>40724</v>
      </c>
      <c r="B207">
        <v>1.04662308488195</v>
      </c>
      <c r="C207">
        <v>91.100764333187712</v>
      </c>
    </row>
    <row r="208" spans="1:3" x14ac:dyDescent="0.25">
      <c r="A208" s="22">
        <v>40816</v>
      </c>
      <c r="B208">
        <v>1.0534477562319999</v>
      </c>
      <c r="C208">
        <v>91.694801274750574</v>
      </c>
    </row>
    <row r="209" spans="1:3" x14ac:dyDescent="0.25">
      <c r="A209" s="22">
        <v>40908</v>
      </c>
      <c r="B209">
        <v>1.0581767112945</v>
      </c>
      <c r="C209">
        <v>92.106421682243919</v>
      </c>
    </row>
    <row r="210" spans="1:3" x14ac:dyDescent="0.25">
      <c r="A210" s="22">
        <v>40999</v>
      </c>
      <c r="B210">
        <v>1.0641360646518401</v>
      </c>
      <c r="C210">
        <v>92.625139120858861</v>
      </c>
    </row>
    <row r="211" spans="1:3" x14ac:dyDescent="0.25">
      <c r="A211" s="22">
        <v>41090</v>
      </c>
      <c r="B211">
        <v>1.0663824736598499</v>
      </c>
      <c r="C211">
        <v>92.820672336770812</v>
      </c>
    </row>
    <row r="212" spans="1:3" x14ac:dyDescent="0.25">
      <c r="A212" s="22">
        <v>41182</v>
      </c>
      <c r="B212">
        <v>1.0711968730483701</v>
      </c>
      <c r="C212">
        <v>93.239730038091125</v>
      </c>
    </row>
    <row r="213" spans="1:3" x14ac:dyDescent="0.25">
      <c r="A213" s="22">
        <v>41274</v>
      </c>
      <c r="B213">
        <v>1.07831982277293</v>
      </c>
      <c r="C213">
        <v>93.859729896289821</v>
      </c>
    </row>
    <row r="214" spans="1:3" x14ac:dyDescent="0.25">
      <c r="A214" s="22">
        <v>41364</v>
      </c>
      <c r="B214">
        <v>1.0826510733360899</v>
      </c>
      <c r="C214">
        <v>94.236733081602637</v>
      </c>
    </row>
    <row r="215" spans="1:3" x14ac:dyDescent="0.25">
      <c r="A215" s="22">
        <v>41455</v>
      </c>
      <c r="B215">
        <v>1.08139115791044</v>
      </c>
      <c r="C215">
        <v>94.127066803522396</v>
      </c>
    </row>
    <row r="216" spans="1:3" x14ac:dyDescent="0.25">
      <c r="A216" s="22">
        <v>41547</v>
      </c>
      <c r="B216">
        <v>1.08723088921133</v>
      </c>
      <c r="C216">
        <v>94.63537203077766</v>
      </c>
    </row>
    <row r="217" spans="1:3" x14ac:dyDescent="0.25">
      <c r="A217" s="22">
        <v>41639</v>
      </c>
      <c r="B217">
        <v>1.0914533924504499</v>
      </c>
      <c r="C217">
        <v>95.002909569400344</v>
      </c>
    </row>
    <row r="218" spans="1:3" x14ac:dyDescent="0.25">
      <c r="A218" s="22">
        <v>41729</v>
      </c>
      <c r="B218">
        <v>1.09840234645655</v>
      </c>
      <c r="C218">
        <v>95.607764392895163</v>
      </c>
    </row>
    <row r="219" spans="1:3" x14ac:dyDescent="0.25">
      <c r="A219" s="22">
        <v>41820</v>
      </c>
      <c r="B219">
        <v>1.10352434541879</v>
      </c>
      <c r="C219">
        <v>96.053596351996745</v>
      </c>
    </row>
    <row r="220" spans="1:3" x14ac:dyDescent="0.25">
      <c r="A220" s="22">
        <v>41912</v>
      </c>
      <c r="B220">
        <v>1.10637352530861</v>
      </c>
      <c r="C220">
        <v>96.301596295275885</v>
      </c>
    </row>
    <row r="221" spans="1:3" x14ac:dyDescent="0.25">
      <c r="A221" s="22">
        <v>42004</v>
      </c>
      <c r="B221">
        <v>1.1044285017415101</v>
      </c>
      <c r="C221">
        <v>96.132296443047935</v>
      </c>
    </row>
    <row r="222" spans="1:3" x14ac:dyDescent="0.25">
      <c r="A222" s="22">
        <v>42094</v>
      </c>
      <c r="B222">
        <v>1.0974018710753899</v>
      </c>
      <c r="C222">
        <v>95.520680443346606</v>
      </c>
    </row>
    <row r="223" spans="1:3" x14ac:dyDescent="0.25">
      <c r="A223" s="22">
        <v>42185</v>
      </c>
      <c r="B223">
        <v>1.10380242786169</v>
      </c>
      <c r="C223">
        <v>96.077801362818477</v>
      </c>
    </row>
    <row r="224" spans="1:3" x14ac:dyDescent="0.25">
      <c r="A224" s="22">
        <v>42277</v>
      </c>
      <c r="B224">
        <v>1.10790841611076</v>
      </c>
      <c r="C224">
        <v>96.435197137129677</v>
      </c>
    </row>
    <row r="225" spans="1:3" x14ac:dyDescent="0.25">
      <c r="A225" s="22">
        <v>42369</v>
      </c>
      <c r="B225">
        <v>1.1088980167595199</v>
      </c>
      <c r="C225">
        <v>96.521334522009568</v>
      </c>
    </row>
    <row r="226" spans="1:3" x14ac:dyDescent="0.25">
      <c r="A226" s="22">
        <v>42460</v>
      </c>
      <c r="B226">
        <v>1.10921027693283</v>
      </c>
      <c r="C226">
        <v>96.548514450362262</v>
      </c>
    </row>
    <row r="227" spans="1:3" x14ac:dyDescent="0.25">
      <c r="A227" s="22">
        <v>42551</v>
      </c>
      <c r="B227">
        <v>1.1156108337191299</v>
      </c>
      <c r="C227">
        <v>97.105635369834118</v>
      </c>
    </row>
    <row r="228" spans="1:3" x14ac:dyDescent="0.25">
      <c r="A228" s="22">
        <v>42643</v>
      </c>
      <c r="B228">
        <v>1.1205526228300999</v>
      </c>
      <c r="C228">
        <v>97.535781400134582</v>
      </c>
    </row>
    <row r="229" spans="1:3" x14ac:dyDescent="0.25">
      <c r="A229" s="22">
        <v>42735</v>
      </c>
      <c r="B229">
        <v>1.12897432631033</v>
      </c>
      <c r="C229">
        <v>98.268828124517654</v>
      </c>
    </row>
    <row r="230" spans="1:3" x14ac:dyDescent="0.25">
      <c r="A230" s="22">
        <v>42825</v>
      </c>
      <c r="B230">
        <v>1.13775489595988</v>
      </c>
      <c r="C230">
        <v>99.033111482977134</v>
      </c>
    </row>
    <row r="231" spans="1:3" x14ac:dyDescent="0.25">
      <c r="A231" s="22">
        <v>42916</v>
      </c>
      <c r="B231">
        <v>1.13686627496916</v>
      </c>
      <c r="C231">
        <v>98.955763627166903</v>
      </c>
    </row>
    <row r="232" spans="1:3" x14ac:dyDescent="0.25">
      <c r="A232" s="22">
        <v>43008</v>
      </c>
      <c r="B232">
        <v>1.1425475458836001</v>
      </c>
      <c r="C232">
        <v>99.450276054960113</v>
      </c>
    </row>
    <row r="233" spans="1:3" x14ac:dyDescent="0.25">
      <c r="A233" s="22">
        <v>43100</v>
      </c>
      <c r="B233">
        <v>1.1488631215585401</v>
      </c>
      <c r="C233">
        <v>100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233"/>
  <sheetViews>
    <sheetView workbookViewId="0"/>
  </sheetViews>
  <sheetFormatPr defaultRowHeight="15" x14ac:dyDescent="0.25"/>
  <cols>
    <col min="1" max="1" width="10.7109375" bestFit="1" customWidth="1"/>
  </cols>
  <sheetData>
    <row r="1" spans="1:2" x14ac:dyDescent="0.25">
      <c r="A1" s="8" t="s">
        <v>50</v>
      </c>
      <c r="B1" t="s">
        <v>53</v>
      </c>
    </row>
    <row r="2" spans="1:2" x14ac:dyDescent="0.25">
      <c r="A2" s="22">
        <v>22006</v>
      </c>
      <c r="B2">
        <f>100*Brent!B2/USCPI!C2</f>
        <v>23.336319892146925</v>
      </c>
    </row>
    <row r="3" spans="1:2" x14ac:dyDescent="0.25">
      <c r="A3" s="22">
        <v>22097</v>
      </c>
      <c r="B3" s="8">
        <f>100*Brent!B3/USCPI!C3</f>
        <v>23.196912210194416</v>
      </c>
    </row>
    <row r="4" spans="1:2" x14ac:dyDescent="0.25">
      <c r="A4" s="22">
        <v>22189</v>
      </c>
      <c r="B4" s="8">
        <f>100*Brent!B4/USCPI!C4</f>
        <v>23.183846471650863</v>
      </c>
    </row>
    <row r="5" spans="1:2" x14ac:dyDescent="0.25">
      <c r="A5" s="22">
        <v>22281</v>
      </c>
      <c r="B5" s="8">
        <f>100*Brent!B5/USCPI!C5</f>
        <v>23.035930728547665</v>
      </c>
    </row>
    <row r="6" spans="1:2" x14ac:dyDescent="0.25">
      <c r="A6" s="22">
        <v>22371</v>
      </c>
      <c r="B6" s="8">
        <f>100*Brent!B6/USCPI!C6</f>
        <v>22.989611832980788</v>
      </c>
    </row>
    <row r="7" spans="1:2" x14ac:dyDescent="0.25">
      <c r="A7" s="22">
        <v>22462</v>
      </c>
      <c r="B7" s="8">
        <f>100*Brent!B7/USCPI!C7</f>
        <v>22.997318709223865</v>
      </c>
    </row>
    <row r="8" spans="1:2" x14ac:dyDescent="0.25">
      <c r="A8" s="22">
        <v>22554</v>
      </c>
      <c r="B8" s="8">
        <f>100*Brent!B8/USCPI!C8</f>
        <v>22.907725415053967</v>
      </c>
    </row>
    <row r="9" spans="1:2" x14ac:dyDescent="0.25">
      <c r="A9" s="22">
        <v>22646</v>
      </c>
      <c r="B9" s="8">
        <f>100*Brent!B9/USCPI!C9</f>
        <v>22.874625445019916</v>
      </c>
    </row>
    <row r="10" spans="1:2" x14ac:dyDescent="0.25">
      <c r="A10" s="22">
        <v>22736</v>
      </c>
      <c r="B10" s="8">
        <f>100*Brent!B10/USCPI!C10</f>
        <v>22.78598373880034</v>
      </c>
    </row>
    <row r="11" spans="1:2" x14ac:dyDescent="0.25">
      <c r="A11" s="22">
        <v>22827</v>
      </c>
      <c r="B11" s="8">
        <f>100*Brent!B11/USCPI!C11</f>
        <v>22.700530016417854</v>
      </c>
    </row>
    <row r="12" spans="1:2" x14ac:dyDescent="0.25">
      <c r="A12" s="22">
        <v>22919</v>
      </c>
      <c r="B12" s="8">
        <f>100*Brent!B12/USCPI!C12</f>
        <v>22.635614290458026</v>
      </c>
    </row>
    <row r="13" spans="1:2" x14ac:dyDescent="0.25">
      <c r="A13" s="22">
        <v>23011</v>
      </c>
      <c r="B13" s="8">
        <f>100*Brent!B13/USCPI!C13</f>
        <v>22.580974887957431</v>
      </c>
    </row>
    <row r="14" spans="1:2" x14ac:dyDescent="0.25">
      <c r="A14" s="22">
        <v>23101</v>
      </c>
      <c r="B14" s="8">
        <f>100*Brent!B14/USCPI!C14</f>
        <v>22.509351977342639</v>
      </c>
    </row>
    <row r="15" spans="1:2" x14ac:dyDescent="0.25">
      <c r="A15" s="22">
        <v>23192</v>
      </c>
      <c r="B15" s="8">
        <f>100*Brent!B15/USCPI!C15</f>
        <v>22.467576979131554</v>
      </c>
    </row>
    <row r="16" spans="1:2" x14ac:dyDescent="0.25">
      <c r="A16" s="22">
        <v>23284</v>
      </c>
      <c r="B16" s="8">
        <f>100*Brent!B16/USCPI!C16</f>
        <v>22.331055244015225</v>
      </c>
    </row>
    <row r="17" spans="1:2" x14ac:dyDescent="0.25">
      <c r="A17" s="22">
        <v>23376</v>
      </c>
      <c r="B17" s="8">
        <f>100*Brent!B17/USCPI!C17</f>
        <v>22.270642260452718</v>
      </c>
    </row>
    <row r="18" spans="1:2" x14ac:dyDescent="0.25">
      <c r="A18" s="22">
        <v>23467</v>
      </c>
      <c r="B18" s="8">
        <f>100*Brent!B18/USCPI!C18</f>
        <v>22.179437992115922</v>
      </c>
    </row>
    <row r="19" spans="1:2" x14ac:dyDescent="0.25">
      <c r="A19" s="22">
        <v>23558</v>
      </c>
      <c r="B19" s="8">
        <f>100*Brent!B19/USCPI!C19</f>
        <v>22.14364161059228</v>
      </c>
    </row>
    <row r="20" spans="1:2" x14ac:dyDescent="0.25">
      <c r="A20" s="22">
        <v>23650</v>
      </c>
      <c r="B20" s="8">
        <f>100*Brent!B20/USCPI!C20</f>
        <v>21.72177220319951</v>
      </c>
    </row>
    <row r="21" spans="1:2" x14ac:dyDescent="0.25">
      <c r="A21" s="22">
        <v>23742</v>
      </c>
      <c r="B21" s="8">
        <f>100*Brent!B21/USCPI!C21</f>
        <v>21.621960683137782</v>
      </c>
    </row>
    <row r="22" spans="1:2" x14ac:dyDescent="0.25">
      <c r="A22" s="22">
        <v>23832</v>
      </c>
      <c r="B22" s="8">
        <f>100*Brent!B22/USCPI!C22</f>
        <v>21.555162253414629</v>
      </c>
    </row>
    <row r="23" spans="1:2" x14ac:dyDescent="0.25">
      <c r="A23" s="22">
        <v>23923</v>
      </c>
      <c r="B23" s="8">
        <f>100*Brent!B23/USCPI!C23</f>
        <v>21.418260619540902</v>
      </c>
    </row>
    <row r="24" spans="1:2" x14ac:dyDescent="0.25">
      <c r="A24" s="22">
        <v>24015</v>
      </c>
      <c r="B24" s="8">
        <f>100*Brent!B24/USCPI!C24</f>
        <v>21.354966551219334</v>
      </c>
    </row>
    <row r="25" spans="1:2" x14ac:dyDescent="0.25">
      <c r="A25" s="22">
        <v>24107</v>
      </c>
      <c r="B25" s="8">
        <f>100*Brent!B25/USCPI!C25</f>
        <v>21.242866989270677</v>
      </c>
    </row>
    <row r="26" spans="1:2" x14ac:dyDescent="0.25">
      <c r="A26" s="22">
        <v>24197</v>
      </c>
      <c r="B26" s="8">
        <f>100*Brent!B26/USCPI!C26</f>
        <v>21.046214694487492</v>
      </c>
    </row>
    <row r="27" spans="1:2" x14ac:dyDescent="0.25">
      <c r="A27" s="22">
        <v>24288</v>
      </c>
      <c r="B27" s="8">
        <f>100*Brent!B27/USCPI!C27</f>
        <v>20.857469134398865</v>
      </c>
    </row>
    <row r="28" spans="1:2" x14ac:dyDescent="0.25">
      <c r="A28" s="22">
        <v>24380</v>
      </c>
      <c r="B28" s="8">
        <f>100*Brent!B28/USCPI!C28</f>
        <v>20.79644426075458</v>
      </c>
    </row>
    <row r="29" spans="1:2" x14ac:dyDescent="0.25">
      <c r="A29" s="22">
        <v>24472</v>
      </c>
      <c r="B29" s="8">
        <f>100*Brent!B29/USCPI!C29</f>
        <v>20.86193665776419</v>
      </c>
    </row>
    <row r="30" spans="1:2" x14ac:dyDescent="0.25">
      <c r="A30" s="22">
        <v>24562</v>
      </c>
      <c r="B30" s="8">
        <f>100*Brent!B30/USCPI!C30</f>
        <v>20.949331036527834</v>
      </c>
    </row>
    <row r="31" spans="1:2" x14ac:dyDescent="0.25">
      <c r="A31" s="22">
        <v>24653</v>
      </c>
      <c r="B31" s="8">
        <f>100*Brent!B31/USCPI!C31</f>
        <v>20.89264556406717</v>
      </c>
    </row>
    <row r="32" spans="1:2" x14ac:dyDescent="0.25">
      <c r="A32" s="22">
        <v>24745</v>
      </c>
      <c r="B32" s="8">
        <f>100*Brent!B32/USCPI!C32</f>
        <v>21.006521454206336</v>
      </c>
    </row>
    <row r="33" spans="1:2" x14ac:dyDescent="0.25">
      <c r="A33" s="22">
        <v>24837</v>
      </c>
      <c r="B33" s="8">
        <f>100*Brent!B33/USCPI!C33</f>
        <v>20.938228271744695</v>
      </c>
    </row>
    <row r="34" spans="1:2" x14ac:dyDescent="0.25">
      <c r="A34" s="22">
        <v>24928</v>
      </c>
      <c r="B34" s="8">
        <f>100*Brent!B34/USCPI!C34</f>
        <v>20.734151972799818</v>
      </c>
    </row>
    <row r="35" spans="1:2" x14ac:dyDescent="0.25">
      <c r="A35" s="22">
        <v>25019</v>
      </c>
      <c r="B35" s="8">
        <f>100*Brent!B35/USCPI!C35</f>
        <v>20.53401537074577</v>
      </c>
    </row>
    <row r="36" spans="1:2" x14ac:dyDescent="0.25">
      <c r="A36" s="22">
        <v>25111</v>
      </c>
      <c r="B36" s="8">
        <f>100*Brent!B36/USCPI!C36</f>
        <v>20.260228499135859</v>
      </c>
    </row>
    <row r="37" spans="1:2" x14ac:dyDescent="0.25">
      <c r="A37" s="22">
        <v>25203</v>
      </c>
      <c r="B37" s="8">
        <f>100*Brent!B37/USCPI!C37</f>
        <v>20.012455243737261</v>
      </c>
    </row>
    <row r="38" spans="1:2" x14ac:dyDescent="0.25">
      <c r="A38" s="22">
        <v>25293</v>
      </c>
      <c r="B38" s="8">
        <f>100*Brent!B38/USCPI!C38</f>
        <v>20.15706651562968</v>
      </c>
    </row>
    <row r="39" spans="1:2" x14ac:dyDescent="0.25">
      <c r="A39" s="22">
        <v>25384</v>
      </c>
      <c r="B39" s="8">
        <f>100*Brent!B39/USCPI!C39</f>
        <v>21.238307662832248</v>
      </c>
    </row>
    <row r="40" spans="1:2" x14ac:dyDescent="0.25">
      <c r="A40" s="22">
        <v>25476</v>
      </c>
      <c r="B40" s="8">
        <f>100*Brent!B40/USCPI!C40</f>
        <v>20.950785447180191</v>
      </c>
    </row>
    <row r="41" spans="1:2" x14ac:dyDescent="0.25">
      <c r="A41" s="22">
        <v>25568</v>
      </c>
      <c r="B41" s="8">
        <f>100*Brent!B41/USCPI!C41</f>
        <v>20.63419580042288</v>
      </c>
    </row>
    <row r="42" spans="1:2" x14ac:dyDescent="0.25">
      <c r="A42" s="22">
        <v>25658</v>
      </c>
      <c r="B42" s="8">
        <f>100*Brent!B42/USCPI!C42</f>
        <v>20.309247835061829</v>
      </c>
    </row>
    <row r="43" spans="1:2" x14ac:dyDescent="0.25">
      <c r="A43" s="22">
        <v>25749</v>
      </c>
      <c r="B43" s="8">
        <f>100*Brent!B43/USCPI!C43</f>
        <v>20.028878581083386</v>
      </c>
    </row>
    <row r="44" spans="1:2" x14ac:dyDescent="0.25">
      <c r="A44" s="22">
        <v>25841</v>
      </c>
      <c r="B44" s="8">
        <f>100*Brent!B44/USCPI!C44</f>
        <v>19.586929556782589</v>
      </c>
    </row>
    <row r="45" spans="1:2" x14ac:dyDescent="0.25">
      <c r="A45" s="22">
        <v>25933</v>
      </c>
      <c r="B45" s="8">
        <f>100*Brent!B45/USCPI!C45</f>
        <v>19.792713821828734</v>
      </c>
    </row>
    <row r="46" spans="1:2" x14ac:dyDescent="0.25">
      <c r="A46" s="22">
        <v>26023</v>
      </c>
      <c r="B46" s="8">
        <f>100*Brent!B46/USCPI!C46</f>
        <v>20.591521735403131</v>
      </c>
    </row>
    <row r="47" spans="1:2" x14ac:dyDescent="0.25">
      <c r="A47" s="22">
        <v>26114</v>
      </c>
      <c r="B47" s="8">
        <f>100*Brent!B47/USCPI!C47</f>
        <v>20.404171248149652</v>
      </c>
    </row>
    <row r="48" spans="1:2" x14ac:dyDescent="0.25">
      <c r="A48" s="22">
        <v>26206</v>
      </c>
      <c r="B48" s="8">
        <f>100*Brent!B48/USCPI!C48</f>
        <v>20.203638852590512</v>
      </c>
    </row>
    <row r="49" spans="1:2" x14ac:dyDescent="0.25">
      <c r="A49" s="22">
        <v>26298</v>
      </c>
      <c r="B49" s="8">
        <f>100*Brent!B49/USCPI!C49</f>
        <v>20.055807348790985</v>
      </c>
    </row>
    <row r="50" spans="1:2" x14ac:dyDescent="0.25">
      <c r="A50" s="22">
        <v>26389</v>
      </c>
      <c r="B50" s="8">
        <f>100*Brent!B50/USCPI!C50</f>
        <v>19.894066966945903</v>
      </c>
    </row>
    <row r="51" spans="1:2" x14ac:dyDescent="0.25">
      <c r="A51" s="22">
        <v>26480</v>
      </c>
      <c r="B51" s="8">
        <f>100*Brent!B51/USCPI!C51</f>
        <v>19.766540896645015</v>
      </c>
    </row>
    <row r="52" spans="1:2" x14ac:dyDescent="0.25">
      <c r="A52" s="22">
        <v>26572</v>
      </c>
      <c r="B52" s="8">
        <f>100*Brent!B52/USCPI!C52</f>
        <v>19.60941418045547</v>
      </c>
    </row>
    <row r="53" spans="1:2" x14ac:dyDescent="0.25">
      <c r="A53" s="22">
        <v>26664</v>
      </c>
      <c r="B53" s="8">
        <f>100*Brent!B53/USCPI!C53</f>
        <v>19.40884582141063</v>
      </c>
    </row>
    <row r="54" spans="1:2" x14ac:dyDescent="0.25">
      <c r="A54" s="22">
        <v>26754</v>
      </c>
      <c r="B54" s="8">
        <f>100*Brent!B54/USCPI!C54</f>
        <v>19.108166567786927</v>
      </c>
    </row>
    <row r="55" spans="1:2" x14ac:dyDescent="0.25">
      <c r="A55" s="22">
        <v>26845</v>
      </c>
      <c r="B55" s="8">
        <f>100*Brent!B55/USCPI!C55</f>
        <v>18.716724612301217</v>
      </c>
    </row>
    <row r="56" spans="1:2" x14ac:dyDescent="0.25">
      <c r="A56" s="22">
        <v>26937</v>
      </c>
      <c r="B56" s="8">
        <f>100*Brent!B56/USCPI!C56</f>
        <v>20.932544713581944</v>
      </c>
    </row>
    <row r="57" spans="1:2" x14ac:dyDescent="0.25">
      <c r="A57" s="22">
        <v>27029</v>
      </c>
      <c r="B57" s="8">
        <f>100*Brent!B57/USCPI!C57</f>
        <v>21.673213804843694</v>
      </c>
    </row>
    <row r="58" spans="1:2" x14ac:dyDescent="0.25">
      <c r="A58" s="22">
        <v>27119</v>
      </c>
      <c r="B58" s="8">
        <f>100*Brent!B58/USCPI!C58</f>
        <v>49.370101813356001</v>
      </c>
    </row>
    <row r="59" spans="1:2" x14ac:dyDescent="0.25">
      <c r="A59" s="22">
        <v>27210</v>
      </c>
      <c r="B59" s="8">
        <f>100*Brent!B59/USCPI!C59</f>
        <v>48.08248076400276</v>
      </c>
    </row>
    <row r="60" spans="1:2" x14ac:dyDescent="0.25">
      <c r="A60" s="22">
        <v>27302</v>
      </c>
      <c r="B60" s="8">
        <f>100*Brent!B60/USCPI!C60</f>
        <v>46.766471610915886</v>
      </c>
    </row>
    <row r="61" spans="1:2" x14ac:dyDescent="0.25">
      <c r="A61" s="22">
        <v>27394</v>
      </c>
      <c r="B61" s="8">
        <f>100*Brent!B61/USCPI!C61</f>
        <v>50.085517027745126</v>
      </c>
    </row>
    <row r="62" spans="1:2" x14ac:dyDescent="0.25">
      <c r="A62" s="22">
        <v>27484</v>
      </c>
      <c r="B62" s="8">
        <f>100*Brent!B62/USCPI!C62</f>
        <v>49.03743708994206</v>
      </c>
    </row>
    <row r="63" spans="1:2" x14ac:dyDescent="0.25">
      <c r="A63" s="22">
        <v>27575</v>
      </c>
      <c r="B63" s="8">
        <f>100*Brent!B63/USCPI!C63</f>
        <v>48.453658076966413</v>
      </c>
    </row>
    <row r="64" spans="1:2" x14ac:dyDescent="0.25">
      <c r="A64" s="22">
        <v>27667</v>
      </c>
      <c r="B64" s="8">
        <f>100*Brent!B64/USCPI!C64</f>
        <v>47.50125202139963</v>
      </c>
    </row>
    <row r="65" spans="1:3" x14ac:dyDescent="0.25">
      <c r="A65" s="22">
        <v>27759</v>
      </c>
      <c r="B65" s="8">
        <f>100*Brent!B65/USCPI!C65</f>
        <v>46.641760127164424</v>
      </c>
    </row>
    <row r="66" spans="1:3" x14ac:dyDescent="0.25">
      <c r="A66" s="22">
        <v>27850</v>
      </c>
      <c r="B66" s="8">
        <f>100*Brent!B66/USCPI!C66</f>
        <v>48.60630455483652</v>
      </c>
    </row>
    <row r="67" spans="1:3" x14ac:dyDescent="0.25">
      <c r="A67" s="22">
        <v>27941</v>
      </c>
      <c r="B67" s="8">
        <f>100*Brent!B67/USCPI!C67</f>
        <v>49.840854813263398</v>
      </c>
    </row>
    <row r="68" spans="1:3" x14ac:dyDescent="0.25">
      <c r="A68" s="22">
        <v>28033</v>
      </c>
      <c r="B68" s="8">
        <f>100*Brent!B68/USCPI!C68</f>
        <v>51.382592756646837</v>
      </c>
    </row>
    <row r="69" spans="1:3" x14ac:dyDescent="0.25">
      <c r="A69" s="22">
        <v>28125</v>
      </c>
      <c r="B69" s="8">
        <f>100*Brent!B69/USCPI!C69</f>
        <v>55.228542521756864</v>
      </c>
    </row>
    <row r="70" spans="1:3" x14ac:dyDescent="0.25">
      <c r="A70" s="22">
        <v>28215</v>
      </c>
      <c r="B70" s="8">
        <f>100*Brent!B70/USCPI!C70</f>
        <v>54.233433647490912</v>
      </c>
    </row>
    <row r="71" spans="1:3" x14ac:dyDescent="0.25">
      <c r="A71" s="22">
        <v>28306</v>
      </c>
      <c r="B71" s="8">
        <f>100*Brent!B71/USCPI!C71</f>
        <v>53.303031631402227</v>
      </c>
    </row>
    <row r="72" spans="1:3" x14ac:dyDescent="0.25">
      <c r="A72" s="22">
        <v>28398</v>
      </c>
      <c r="B72" s="8">
        <f>100*Brent!B72/USCPI!C72</f>
        <v>54.971175998323659</v>
      </c>
    </row>
    <row r="73" spans="1:3" x14ac:dyDescent="0.25">
      <c r="A73" s="22">
        <v>28490</v>
      </c>
      <c r="B73" s="8">
        <f>100*Brent!B73/USCPI!C73</f>
        <v>55.353148232609854</v>
      </c>
    </row>
    <row r="74" spans="1:3" x14ac:dyDescent="0.25">
      <c r="A74" s="22">
        <v>28580</v>
      </c>
      <c r="B74" s="8">
        <f>100*Brent!B74/USCPI!C74</f>
        <v>54.416447680815423</v>
      </c>
      <c r="C74" s="26"/>
    </row>
    <row r="75" spans="1:3" x14ac:dyDescent="0.25">
      <c r="A75" s="22">
        <v>28671</v>
      </c>
      <c r="B75" s="8">
        <f>100*Brent!B75/USCPI!C75</f>
        <v>53.206568027105376</v>
      </c>
      <c r="C75" s="26"/>
    </row>
    <row r="76" spans="1:3" x14ac:dyDescent="0.25">
      <c r="A76" s="22">
        <v>28763</v>
      </c>
      <c r="B76" s="8">
        <f>100*Brent!B76/USCPI!C76</f>
        <v>51.996716808702296</v>
      </c>
      <c r="C76" s="26"/>
    </row>
    <row r="77" spans="1:3" x14ac:dyDescent="0.25">
      <c r="A77" s="22">
        <v>28855</v>
      </c>
      <c r="B77" s="8">
        <f>100*Brent!B77/USCPI!C77</f>
        <v>50.815556821936703</v>
      </c>
      <c r="C77" s="26"/>
    </row>
    <row r="78" spans="1:3" x14ac:dyDescent="0.25">
      <c r="A78" s="22">
        <v>28945</v>
      </c>
      <c r="B78" s="8">
        <f>100*Brent!B78/USCPI!C78</f>
        <v>51.792436724057666</v>
      </c>
      <c r="C78" s="26"/>
    </row>
    <row r="79" spans="1:3" x14ac:dyDescent="0.25">
      <c r="A79" s="22">
        <v>29036</v>
      </c>
      <c r="B79" s="8">
        <f>100*Brent!B79/USCPI!C79</f>
        <v>57.205782391217774</v>
      </c>
      <c r="C79" s="26"/>
    </row>
    <row r="80" spans="1:3" x14ac:dyDescent="0.25">
      <c r="A80" s="22">
        <v>29128</v>
      </c>
      <c r="B80" s="8">
        <f>100*Brent!B80/USCPI!C80</f>
        <v>80.179556475549049</v>
      </c>
      <c r="C80" s="26"/>
    </row>
    <row r="81" spans="1:3" x14ac:dyDescent="0.25">
      <c r="A81" s="22">
        <v>29220</v>
      </c>
      <c r="B81" s="8">
        <f>100*Brent!B81/USCPI!C81</f>
        <v>93.667829222214209</v>
      </c>
      <c r="C81" s="26"/>
    </row>
    <row r="82" spans="1:3" x14ac:dyDescent="0.25">
      <c r="A82" s="22">
        <v>29311</v>
      </c>
      <c r="B82" s="8">
        <f>100*Brent!B82/USCPI!C82</f>
        <v>104.72513244043955</v>
      </c>
      <c r="C82" s="26"/>
    </row>
    <row r="83" spans="1:3" x14ac:dyDescent="0.25">
      <c r="A83" s="22">
        <v>29402</v>
      </c>
      <c r="B83" s="8">
        <f>100*Brent!B83/USCPI!C83</f>
        <v>111.67322212454128</v>
      </c>
      <c r="C83" s="26"/>
    </row>
    <row r="84" spans="1:3" x14ac:dyDescent="0.25">
      <c r="A84" s="22">
        <v>29494</v>
      </c>
      <c r="B84" s="8">
        <f>100*Brent!B84/USCPI!C84</f>
        <v>104.99081988003469</v>
      </c>
      <c r="C84" s="26"/>
    </row>
    <row r="85" spans="1:3" x14ac:dyDescent="0.25">
      <c r="A85" s="22">
        <v>29586</v>
      </c>
      <c r="B85" s="8">
        <f>100*Brent!B85/USCPI!C85</f>
        <v>98.078685653417978</v>
      </c>
      <c r="C85" s="26"/>
    </row>
    <row r="86" spans="1:3" x14ac:dyDescent="0.25">
      <c r="A86" s="22">
        <v>29676</v>
      </c>
      <c r="B86" s="8">
        <f>100*Brent!B86/USCPI!C86</f>
        <v>99.81689774796331</v>
      </c>
      <c r="C86" s="26"/>
    </row>
    <row r="87" spans="1:3" x14ac:dyDescent="0.25">
      <c r="A87" s="22">
        <v>29767</v>
      </c>
      <c r="B87" s="8">
        <f>100*Brent!B87/USCPI!C87</f>
        <v>96.062896466545183</v>
      </c>
      <c r="C87" s="26"/>
    </row>
    <row r="88" spans="1:3" x14ac:dyDescent="0.25">
      <c r="A88" s="22">
        <v>29859</v>
      </c>
      <c r="B88" s="8">
        <f>100*Brent!B88/USCPI!C88</f>
        <v>90.122177758295749</v>
      </c>
      <c r="C88" s="26"/>
    </row>
    <row r="89" spans="1:3" x14ac:dyDescent="0.25">
      <c r="A89" s="22">
        <v>29951</v>
      </c>
      <c r="B89" s="8">
        <f>100*Brent!B89/USCPI!C89</f>
        <v>87.038248119531289</v>
      </c>
      <c r="C89" s="26"/>
    </row>
    <row r="90" spans="1:3" x14ac:dyDescent="0.25">
      <c r="A90" s="22">
        <v>30041</v>
      </c>
      <c r="B90" s="8">
        <f>100*Brent!B90/USCPI!C90</f>
        <v>76.415411461522893</v>
      </c>
      <c r="C90" s="26"/>
    </row>
    <row r="91" spans="1:3" x14ac:dyDescent="0.25">
      <c r="A91" s="22">
        <v>30132</v>
      </c>
      <c r="B91" s="8">
        <f>100*Brent!B91/USCPI!C91</f>
        <v>83.799376520434876</v>
      </c>
      <c r="C91" s="26"/>
    </row>
    <row r="92" spans="1:3" x14ac:dyDescent="0.25">
      <c r="A92" s="22">
        <v>30224</v>
      </c>
      <c r="B92" s="8">
        <f>100*Brent!B92/USCPI!C92</f>
        <v>81.808961555413461</v>
      </c>
      <c r="C92" s="26"/>
    </row>
    <row r="93" spans="1:3" x14ac:dyDescent="0.25">
      <c r="A93" s="22">
        <v>30316</v>
      </c>
      <c r="B93" s="8">
        <f>100*Brent!B93/USCPI!C93</f>
        <v>79.836620385971912</v>
      </c>
      <c r="C93" s="26"/>
    </row>
    <row r="94" spans="1:3" x14ac:dyDescent="0.25">
      <c r="A94" s="22">
        <v>30406</v>
      </c>
      <c r="B94" s="8">
        <f>100*Brent!B94/USCPI!C94</f>
        <v>69.891031769936603</v>
      </c>
      <c r="C94" s="26"/>
    </row>
    <row r="95" spans="1:3" x14ac:dyDescent="0.25">
      <c r="A95" s="22">
        <v>30497</v>
      </c>
      <c r="B95" s="8">
        <f>100*Brent!B95/USCPI!C95</f>
        <v>71.150167519374435</v>
      </c>
      <c r="C95" s="26"/>
    </row>
    <row r="96" spans="1:3" x14ac:dyDescent="0.25">
      <c r="A96" s="22">
        <v>30589</v>
      </c>
      <c r="B96" s="8">
        <f>100*Brent!B96/USCPI!C96</f>
        <v>72.824401657448391</v>
      </c>
      <c r="C96" s="26"/>
    </row>
    <row r="97" spans="1:3" x14ac:dyDescent="0.25">
      <c r="A97" s="22">
        <v>30681</v>
      </c>
      <c r="B97" s="8">
        <f>100*Brent!B97/USCPI!C97</f>
        <v>68.151607769012443</v>
      </c>
      <c r="C97" s="26"/>
    </row>
    <row r="98" spans="1:3" x14ac:dyDescent="0.25">
      <c r="A98" s="22">
        <v>30772</v>
      </c>
      <c r="B98" s="8">
        <f>100*Brent!B98/USCPI!C98</f>
        <v>68.029409295427939</v>
      </c>
      <c r="C98" s="26"/>
    </row>
    <row r="99" spans="1:3" x14ac:dyDescent="0.25">
      <c r="A99" s="22">
        <v>30863</v>
      </c>
      <c r="B99" s="8">
        <f>100*Brent!B99/USCPI!C99</f>
        <v>67.772673170290759</v>
      </c>
      <c r="C99" s="26"/>
    </row>
    <row r="100" spans="1:3" x14ac:dyDescent="0.25">
      <c r="A100" s="22">
        <v>30955</v>
      </c>
      <c r="B100" s="8">
        <f>100*Brent!B100/USCPI!C100</f>
        <v>64.391888900408958</v>
      </c>
      <c r="C100" s="26"/>
    </row>
    <row r="101" spans="1:3" x14ac:dyDescent="0.25">
      <c r="A101" s="22">
        <v>31047</v>
      </c>
      <c r="B101" s="8">
        <f>100*Brent!B101/USCPI!C101</f>
        <v>60.170275432254684</v>
      </c>
      <c r="C101" s="26"/>
    </row>
    <row r="102" spans="1:3" x14ac:dyDescent="0.25">
      <c r="A102" s="22">
        <v>31137</v>
      </c>
      <c r="B102" s="8">
        <f>100*Brent!B102/USCPI!C102</f>
        <v>58.795517795428566</v>
      </c>
      <c r="C102" s="26"/>
    </row>
    <row r="103" spans="1:3" x14ac:dyDescent="0.25">
      <c r="A103" s="22">
        <v>31228</v>
      </c>
      <c r="B103" s="8">
        <f>100*Brent!B103/USCPI!C103</f>
        <v>60.003771147117327</v>
      </c>
      <c r="C103" s="26"/>
    </row>
    <row r="104" spans="1:3" x14ac:dyDescent="0.25">
      <c r="A104" s="22">
        <v>31320</v>
      </c>
      <c r="B104" s="8">
        <f>100*Brent!B104/USCPI!C104</f>
        <v>59.491749079048311</v>
      </c>
      <c r="C104" s="26"/>
    </row>
    <row r="105" spans="1:3" x14ac:dyDescent="0.25">
      <c r="A105" s="22">
        <v>31412</v>
      </c>
      <c r="B105" s="8">
        <f>100*Brent!B105/USCPI!C105</f>
        <v>61.862324866672409</v>
      </c>
      <c r="C105" s="26"/>
    </row>
    <row r="106" spans="1:3" x14ac:dyDescent="0.25">
      <c r="A106" s="22">
        <v>31502</v>
      </c>
      <c r="B106" s="8">
        <f>100*Brent!B106/USCPI!C106</f>
        <v>35.841572526798217</v>
      </c>
      <c r="C106" s="26"/>
    </row>
    <row r="107" spans="1:3" x14ac:dyDescent="0.25">
      <c r="A107" s="22">
        <v>31593</v>
      </c>
      <c r="B107" s="8">
        <f>100*Brent!B107/USCPI!C107</f>
        <v>29.488586377311368</v>
      </c>
      <c r="C107" s="26"/>
    </row>
    <row r="108" spans="1:3" x14ac:dyDescent="0.25">
      <c r="A108" s="22">
        <v>31685</v>
      </c>
      <c r="B108" s="8">
        <f>100*Brent!B108/USCPI!C108</f>
        <v>29.183045394549062</v>
      </c>
      <c r="C108" s="26"/>
    </row>
    <row r="109" spans="1:3" x14ac:dyDescent="0.25">
      <c r="A109" s="22">
        <v>31777</v>
      </c>
      <c r="B109" s="8">
        <f>100*Brent!B109/USCPI!C109</f>
        <v>32.155260245515642</v>
      </c>
      <c r="C109" s="26"/>
    </row>
    <row r="110" spans="1:3" x14ac:dyDescent="0.25">
      <c r="A110" s="22">
        <v>31867</v>
      </c>
      <c r="B110" s="8">
        <f>100*Brent!B110/USCPI!C110</f>
        <v>37.661277659257003</v>
      </c>
      <c r="C110" s="26"/>
    </row>
    <row r="111" spans="1:3" x14ac:dyDescent="0.25">
      <c r="A111" s="22">
        <v>31958</v>
      </c>
      <c r="B111" s="8">
        <f>100*Brent!B111/USCPI!C111</f>
        <v>39.558015208243432</v>
      </c>
      <c r="C111" s="26"/>
    </row>
    <row r="112" spans="1:3" x14ac:dyDescent="0.25">
      <c r="A112" s="22">
        <v>32050</v>
      </c>
      <c r="B112" s="8">
        <f>100*Brent!B112/USCPI!C112</f>
        <v>41.196896851491289</v>
      </c>
      <c r="C112" s="26"/>
    </row>
    <row r="113" spans="1:3" x14ac:dyDescent="0.25">
      <c r="A113" s="22">
        <v>32142</v>
      </c>
      <c r="B113" s="8">
        <f>100*Brent!B113/USCPI!C113</f>
        <v>38.229715375454681</v>
      </c>
      <c r="C113" s="26"/>
    </row>
    <row r="114" spans="1:3" x14ac:dyDescent="0.25">
      <c r="A114" s="22">
        <v>32233</v>
      </c>
      <c r="B114" s="8">
        <f>100*Brent!B114/USCPI!C114</f>
        <v>33.409368369604593</v>
      </c>
      <c r="C114" s="26"/>
    </row>
    <row r="115" spans="1:3" x14ac:dyDescent="0.25">
      <c r="A115" s="22">
        <v>32324</v>
      </c>
      <c r="B115" s="8">
        <f>100*Brent!B115/USCPI!C115</f>
        <v>33.813248752851571</v>
      </c>
      <c r="C115" s="26"/>
    </row>
    <row r="116" spans="1:3" x14ac:dyDescent="0.25">
      <c r="A116" s="22">
        <v>32416</v>
      </c>
      <c r="B116" s="8">
        <f>100*Brent!B116/USCPI!C116</f>
        <v>29.656605981640748</v>
      </c>
      <c r="C116" s="26"/>
    </row>
    <row r="117" spans="1:3" x14ac:dyDescent="0.25">
      <c r="A117" s="22">
        <v>32508</v>
      </c>
      <c r="B117" s="8">
        <f>100*Brent!B117/USCPI!C117</f>
        <v>27.799310368022656</v>
      </c>
      <c r="C117" s="26"/>
    </row>
    <row r="118" spans="1:3" x14ac:dyDescent="0.25">
      <c r="A118" s="22">
        <v>32598</v>
      </c>
      <c r="B118" s="8">
        <f>100*Brent!B118/USCPI!C118</f>
        <v>35.638607355572496</v>
      </c>
      <c r="C118" s="26"/>
    </row>
    <row r="119" spans="1:3" x14ac:dyDescent="0.25">
      <c r="A119" s="22">
        <v>32689</v>
      </c>
      <c r="B119" s="8">
        <f>100*Brent!B119/USCPI!C119</f>
        <v>37.550706251928062</v>
      </c>
      <c r="C119" s="26"/>
    </row>
    <row r="120" spans="1:3" x14ac:dyDescent="0.25">
      <c r="A120" s="22">
        <v>32781</v>
      </c>
      <c r="B120" s="8">
        <f>100*Brent!B120/USCPI!C120</f>
        <v>34.351171724270799</v>
      </c>
      <c r="C120" s="26"/>
    </row>
    <row r="121" spans="1:3" x14ac:dyDescent="0.25">
      <c r="A121" s="22">
        <v>32873</v>
      </c>
      <c r="B121" s="8">
        <f>100*Brent!B121/USCPI!C121</f>
        <v>37.556826124323834</v>
      </c>
      <c r="C121" s="26"/>
    </row>
    <row r="122" spans="1:3" x14ac:dyDescent="0.25">
      <c r="A122" s="22">
        <v>32963</v>
      </c>
      <c r="B122" s="8">
        <f>100*Brent!B122/USCPI!C122</f>
        <v>38.120690776048455</v>
      </c>
      <c r="C122" s="26"/>
    </row>
    <row r="123" spans="1:3" x14ac:dyDescent="0.25">
      <c r="A123" s="22">
        <v>33054</v>
      </c>
      <c r="B123" s="8">
        <f>100*Brent!B123/USCPI!C123</f>
        <v>30.563583183688369</v>
      </c>
      <c r="C123" s="26"/>
    </row>
    <row r="124" spans="1:3" x14ac:dyDescent="0.25">
      <c r="A124" s="22">
        <v>33146</v>
      </c>
      <c r="B124" s="8">
        <f>100*Brent!B124/USCPI!C124</f>
        <v>49.65321090240856</v>
      </c>
      <c r="C124" s="26"/>
    </row>
    <row r="125" spans="1:3" x14ac:dyDescent="0.25">
      <c r="A125" s="22">
        <v>33238</v>
      </c>
      <c r="B125" s="8">
        <f>100*Brent!B125/USCPI!C125</f>
        <v>59.903225247291928</v>
      </c>
      <c r="C125" s="26"/>
    </row>
    <row r="126" spans="1:3" x14ac:dyDescent="0.25">
      <c r="A126" s="22">
        <v>33328</v>
      </c>
      <c r="B126" s="8">
        <f>100*Brent!B126/USCPI!C126</f>
        <v>37.973101527440555</v>
      </c>
      <c r="C126" s="26"/>
    </row>
    <row r="127" spans="1:3" x14ac:dyDescent="0.25">
      <c r="A127" s="22">
        <v>33419</v>
      </c>
      <c r="B127" s="8">
        <f>100*Brent!B127/USCPI!C127</f>
        <v>34.253365350281619</v>
      </c>
      <c r="C127" s="26"/>
    </row>
    <row r="128" spans="1:3" x14ac:dyDescent="0.25">
      <c r="A128" s="22">
        <v>33511</v>
      </c>
      <c r="B128" s="8">
        <f>100*Brent!B128/USCPI!C128</f>
        <v>35.914427153921871</v>
      </c>
      <c r="C128" s="26"/>
    </row>
    <row r="129" spans="1:3" x14ac:dyDescent="0.25">
      <c r="A129" s="22">
        <v>33603</v>
      </c>
      <c r="B129" s="8">
        <f>100*Brent!B129/USCPI!C129</f>
        <v>36.877722015738918</v>
      </c>
      <c r="C129" s="26"/>
    </row>
    <row r="130" spans="1:3" x14ac:dyDescent="0.25">
      <c r="A130" s="22">
        <v>33694</v>
      </c>
      <c r="B130" s="8">
        <f>100*Brent!B130/USCPI!C130</f>
        <v>31.874536889332294</v>
      </c>
      <c r="C130" s="26"/>
    </row>
    <row r="131" spans="1:3" x14ac:dyDescent="0.25">
      <c r="A131" s="22">
        <v>33785</v>
      </c>
      <c r="B131" s="8">
        <f>100*Brent!B131/USCPI!C131</f>
        <v>35.272699969381158</v>
      </c>
      <c r="C131" s="26"/>
    </row>
    <row r="132" spans="1:3" x14ac:dyDescent="0.25">
      <c r="A132" s="22">
        <v>33877</v>
      </c>
      <c r="B132" s="8">
        <f>100*Brent!B132/USCPI!C132</f>
        <v>35.153937601054537</v>
      </c>
      <c r="C132" s="26"/>
    </row>
    <row r="133" spans="1:3" x14ac:dyDescent="0.25">
      <c r="A133" s="22">
        <v>33969</v>
      </c>
      <c r="B133" s="8">
        <f>100*Brent!B133/USCPI!C133</f>
        <v>33.327899014967564</v>
      </c>
      <c r="C133" s="26"/>
    </row>
    <row r="134" spans="1:3" x14ac:dyDescent="0.25">
      <c r="A134" s="22">
        <v>34059</v>
      </c>
      <c r="B134" s="8">
        <f>100*Brent!B134/USCPI!C134</f>
        <v>31.364230453495967</v>
      </c>
      <c r="C134" s="26"/>
    </row>
    <row r="135" spans="1:3" x14ac:dyDescent="0.25">
      <c r="A135" s="22">
        <v>34150</v>
      </c>
      <c r="B135" s="8">
        <f>100*Brent!B135/USCPI!C135</f>
        <v>31.246232032205853</v>
      </c>
      <c r="C135" s="26"/>
    </row>
    <row r="136" spans="1:3" x14ac:dyDescent="0.25">
      <c r="A136" s="22">
        <v>34242</v>
      </c>
      <c r="B136" s="8">
        <f>100*Brent!B136/USCPI!C136</f>
        <v>28.070368079203302</v>
      </c>
      <c r="C136" s="26"/>
    </row>
    <row r="137" spans="1:3" x14ac:dyDescent="0.25">
      <c r="A137" s="22">
        <v>34334</v>
      </c>
      <c r="B137" s="8">
        <f>100*Brent!B137/USCPI!C137</f>
        <v>25.607304134431534</v>
      </c>
      <c r="C137" s="26"/>
    </row>
    <row r="138" spans="1:3" x14ac:dyDescent="0.25">
      <c r="A138" s="22">
        <v>34424</v>
      </c>
      <c r="B138" s="8">
        <f>100*Brent!B138/USCPI!C138</f>
        <v>23.465850918559475</v>
      </c>
      <c r="C138" s="26"/>
    </row>
    <row r="139" spans="1:3" x14ac:dyDescent="0.25">
      <c r="A139" s="22">
        <v>34515</v>
      </c>
      <c r="B139" s="8">
        <f>100*Brent!B139/USCPI!C139</f>
        <v>26.811965366730245</v>
      </c>
      <c r="C139" s="26"/>
    </row>
    <row r="140" spans="1:3" x14ac:dyDescent="0.25">
      <c r="A140" s="22">
        <v>34607</v>
      </c>
      <c r="B140" s="8">
        <f>100*Brent!B140/USCPI!C140</f>
        <v>27.765183395676171</v>
      </c>
      <c r="C140" s="26"/>
    </row>
    <row r="141" spans="1:3" x14ac:dyDescent="0.25">
      <c r="A141" s="22">
        <v>34699</v>
      </c>
      <c r="B141" s="8">
        <f>100*Brent!B141/USCPI!C141</f>
        <v>27.201089762907589</v>
      </c>
      <c r="C141" s="26"/>
    </row>
    <row r="142" spans="1:3" x14ac:dyDescent="0.25">
      <c r="A142" s="22">
        <v>34789</v>
      </c>
      <c r="B142" s="8">
        <f>100*Brent!B142/USCPI!C142</f>
        <v>27.572922957846423</v>
      </c>
      <c r="C142" s="26"/>
    </row>
    <row r="143" spans="1:3" x14ac:dyDescent="0.25">
      <c r="A143" s="22">
        <v>34880</v>
      </c>
      <c r="B143" s="8">
        <f>100*Brent!B143/USCPI!C143</f>
        <v>29.306726209382266</v>
      </c>
      <c r="C143" s="26"/>
    </row>
    <row r="144" spans="1:3" x14ac:dyDescent="0.25">
      <c r="A144" s="22">
        <v>34972</v>
      </c>
      <c r="B144" s="8">
        <f>100*Brent!B144/USCPI!C144</f>
        <v>26.143823334740393</v>
      </c>
      <c r="C144" s="26"/>
    </row>
    <row r="145" spans="1:3" x14ac:dyDescent="0.25">
      <c r="A145" s="22">
        <v>35064</v>
      </c>
      <c r="B145" s="8">
        <f>100*Brent!B145/USCPI!C145</f>
        <v>27.192049662077046</v>
      </c>
      <c r="C145" s="26"/>
    </row>
    <row r="146" spans="1:3" x14ac:dyDescent="0.25">
      <c r="A146" s="22">
        <v>35155</v>
      </c>
      <c r="B146" s="8">
        <f>100*Brent!B146/USCPI!C146</f>
        <v>29.521855784493649</v>
      </c>
      <c r="C146" s="26"/>
    </row>
    <row r="147" spans="1:3" x14ac:dyDescent="0.25">
      <c r="A147" s="22">
        <v>35246</v>
      </c>
      <c r="B147" s="8">
        <f>100*Brent!B147/USCPI!C147</f>
        <v>30.724159486973193</v>
      </c>
      <c r="C147" s="26"/>
    </row>
    <row r="148" spans="1:3" x14ac:dyDescent="0.25">
      <c r="A148" s="22">
        <v>35338</v>
      </c>
      <c r="B148" s="8">
        <f>100*Brent!B148/USCPI!C148</f>
        <v>32.733987125133886</v>
      </c>
      <c r="C148" s="26"/>
    </row>
    <row r="149" spans="1:3" x14ac:dyDescent="0.25">
      <c r="A149" s="22">
        <v>35430</v>
      </c>
      <c r="B149" s="8">
        <f>100*Brent!B149/USCPI!C149</f>
        <v>36.606023521397603</v>
      </c>
      <c r="C149" s="26"/>
    </row>
    <row r="150" spans="1:3" x14ac:dyDescent="0.25">
      <c r="A150" s="22">
        <v>35520</v>
      </c>
      <c r="B150" s="8">
        <f>100*Brent!B150/USCPI!C150</f>
        <v>32.745732096138148</v>
      </c>
      <c r="C150" s="26"/>
    </row>
    <row r="151" spans="1:3" x14ac:dyDescent="0.25">
      <c r="A151" s="22">
        <v>35611</v>
      </c>
      <c r="B151" s="8">
        <f>100*Brent!B151/USCPI!C151</f>
        <v>27.884343065932818</v>
      </c>
      <c r="C151" s="26"/>
    </row>
    <row r="152" spans="1:3" x14ac:dyDescent="0.25">
      <c r="A152" s="22">
        <v>35703</v>
      </c>
      <c r="B152" s="8">
        <f>100*Brent!B152/USCPI!C152</f>
        <v>28.395749069332691</v>
      </c>
      <c r="C152" s="26"/>
    </row>
    <row r="153" spans="1:3" x14ac:dyDescent="0.25">
      <c r="A153" s="22">
        <v>35795</v>
      </c>
      <c r="B153" s="8">
        <f>100*Brent!B153/USCPI!C153</f>
        <v>28.598850426086919</v>
      </c>
      <c r="C153" s="26"/>
    </row>
    <row r="154" spans="1:3" x14ac:dyDescent="0.25">
      <c r="A154" s="22">
        <v>35885</v>
      </c>
      <c r="B154" s="8">
        <f>100*Brent!B154/USCPI!C154</f>
        <v>21.514255898885711</v>
      </c>
      <c r="C154" s="26"/>
    </row>
    <row r="155" spans="1:3" x14ac:dyDescent="0.25">
      <c r="A155" s="22">
        <v>35976</v>
      </c>
      <c r="B155" s="8">
        <f>100*Brent!B155/USCPI!C155</f>
        <v>20.316414579220517</v>
      </c>
      <c r="C155" s="26"/>
    </row>
    <row r="156" spans="1:3" x14ac:dyDescent="0.25">
      <c r="A156" s="22">
        <v>36068</v>
      </c>
      <c r="B156" s="8">
        <f>100*Brent!B156/USCPI!C156</f>
        <v>18.821068695505392</v>
      </c>
      <c r="C156" s="26"/>
    </row>
    <row r="157" spans="1:3" x14ac:dyDescent="0.25">
      <c r="A157" s="22">
        <v>36160</v>
      </c>
      <c r="B157" s="8">
        <f>100*Brent!B157/USCPI!C157</f>
        <v>16.825203340157529</v>
      </c>
      <c r="C157" s="26"/>
    </row>
    <row r="158" spans="1:3" x14ac:dyDescent="0.25">
      <c r="A158" s="22">
        <v>36250</v>
      </c>
      <c r="B158" s="8">
        <f>100*Brent!B158/USCPI!C158</f>
        <v>16.912170064835259</v>
      </c>
      <c r="C158" s="26"/>
    </row>
    <row r="159" spans="1:3" x14ac:dyDescent="0.25">
      <c r="A159" s="22">
        <v>36341</v>
      </c>
      <c r="B159" s="8">
        <f>100*Brent!B159/USCPI!C159</f>
        <v>23.004726498400014</v>
      </c>
      <c r="C159" s="26"/>
    </row>
    <row r="160" spans="1:3" x14ac:dyDescent="0.25">
      <c r="A160" s="22">
        <v>36433</v>
      </c>
      <c r="B160" s="8">
        <f>100*Brent!B160/USCPI!C160</f>
        <v>30.369586916217038</v>
      </c>
      <c r="C160" s="26"/>
    </row>
    <row r="161" spans="1:3" x14ac:dyDescent="0.25">
      <c r="A161" s="22">
        <v>36525</v>
      </c>
      <c r="B161" s="8">
        <f>100*Brent!B161/USCPI!C161</f>
        <v>35.157002550055935</v>
      </c>
      <c r="C161" s="26"/>
    </row>
    <row r="162" spans="1:3" x14ac:dyDescent="0.25">
      <c r="A162" s="22">
        <v>36616</v>
      </c>
      <c r="B162" s="8">
        <f>100*Brent!B162/USCPI!C162</f>
        <v>39.069916347388997</v>
      </c>
      <c r="C162" s="26"/>
    </row>
    <row r="163" spans="1:3" x14ac:dyDescent="0.25">
      <c r="A163" s="22">
        <v>36707</v>
      </c>
      <c r="B163" s="8">
        <f>100*Brent!B163/USCPI!C163</f>
        <v>38.397184610806676</v>
      </c>
      <c r="C163" s="26"/>
    </row>
    <row r="164" spans="1:3" x14ac:dyDescent="0.25">
      <c r="A164" s="22">
        <v>36799</v>
      </c>
      <c r="B164" s="8">
        <f>100*Brent!B164/USCPI!C164</f>
        <v>43.400862255926356</v>
      </c>
      <c r="C164" s="26"/>
    </row>
    <row r="165" spans="1:3" x14ac:dyDescent="0.25">
      <c r="A165" s="22">
        <v>36891</v>
      </c>
      <c r="B165" s="8">
        <f>100*Brent!B165/USCPI!C165</f>
        <v>41.920605222204706</v>
      </c>
      <c r="C165" s="26"/>
    </row>
    <row r="166" spans="1:3" x14ac:dyDescent="0.25">
      <c r="A166" s="22">
        <v>36981</v>
      </c>
      <c r="B166" s="8">
        <f>100*Brent!B166/USCPI!C166</f>
        <v>36.287092819820039</v>
      </c>
      <c r="C166" s="26"/>
    </row>
    <row r="167" spans="1:3" x14ac:dyDescent="0.25">
      <c r="A167" s="22">
        <v>37072</v>
      </c>
      <c r="B167" s="8">
        <f>100*Brent!B167/USCPI!C167</f>
        <v>37.895179400234667</v>
      </c>
      <c r="C167" s="26"/>
    </row>
    <row r="168" spans="1:3" x14ac:dyDescent="0.25">
      <c r="A168" s="22">
        <v>37164</v>
      </c>
      <c r="B168" s="8">
        <f>100*Brent!B168/USCPI!C168</f>
        <v>35.125899268281195</v>
      </c>
      <c r="C168" s="26"/>
    </row>
    <row r="169" spans="1:3" x14ac:dyDescent="0.25">
      <c r="A169" s="22">
        <v>37256</v>
      </c>
      <c r="B169" s="8">
        <f>100*Brent!B169/USCPI!C169</f>
        <v>26.954054589756975</v>
      </c>
      <c r="C169" s="26"/>
    </row>
    <row r="170" spans="1:3" x14ac:dyDescent="0.25">
      <c r="A170" s="22">
        <v>37346</v>
      </c>
      <c r="B170" s="8">
        <f>100*Brent!B170/USCPI!C170</f>
        <v>29.210444914750628</v>
      </c>
      <c r="C170" s="26"/>
    </row>
    <row r="171" spans="1:3" x14ac:dyDescent="0.25">
      <c r="A171" s="22">
        <v>37437</v>
      </c>
      <c r="B171" s="8">
        <f>100*Brent!B171/USCPI!C171</f>
        <v>34.480093345363983</v>
      </c>
      <c r="C171" s="26"/>
    </row>
    <row r="172" spans="1:3" x14ac:dyDescent="0.25">
      <c r="A172" s="22">
        <v>37529</v>
      </c>
      <c r="B172" s="8">
        <f>100*Brent!B172/USCPI!C172</f>
        <v>36.818877984190365</v>
      </c>
      <c r="C172" s="26"/>
    </row>
    <row r="173" spans="1:3" x14ac:dyDescent="0.25">
      <c r="A173" s="22">
        <v>37621</v>
      </c>
      <c r="B173" s="8">
        <f>100*Brent!B173/USCPI!C173</f>
        <v>36.314436671264204</v>
      </c>
      <c r="C173" s="26"/>
    </row>
    <row r="174" spans="1:3" x14ac:dyDescent="0.25">
      <c r="A174" s="22">
        <v>37711</v>
      </c>
      <c r="B174" s="8">
        <f>100*Brent!B174/USCPI!C174</f>
        <v>42.236710380775889</v>
      </c>
      <c r="C174" s="26"/>
    </row>
    <row r="175" spans="1:3" x14ac:dyDescent="0.25">
      <c r="A175" s="22">
        <v>37802</v>
      </c>
      <c r="B175" s="8">
        <f>100*Brent!B175/USCPI!C175</f>
        <v>35.099708765434976</v>
      </c>
      <c r="C175" s="26"/>
    </row>
    <row r="176" spans="1:3" x14ac:dyDescent="0.25">
      <c r="A176" s="22">
        <v>37894</v>
      </c>
      <c r="B176" s="8">
        <f>100*Brent!B176/USCPI!C176</f>
        <v>37.961723762861595</v>
      </c>
      <c r="C176" s="26"/>
    </row>
    <row r="177" spans="1:3" x14ac:dyDescent="0.25">
      <c r="A177" s="22">
        <v>37986</v>
      </c>
      <c r="B177" s="8">
        <f>100*Brent!B177/USCPI!C177</f>
        <v>39.142530509877936</v>
      </c>
      <c r="C177" s="26"/>
    </row>
    <row r="178" spans="1:3" x14ac:dyDescent="0.25">
      <c r="A178" s="22">
        <v>38077</v>
      </c>
      <c r="B178" s="8">
        <f>100*Brent!B178/USCPI!C178</f>
        <v>42.121482997705996</v>
      </c>
      <c r="C178" s="26"/>
    </row>
    <row r="179" spans="1:3" x14ac:dyDescent="0.25">
      <c r="A179" s="22">
        <v>38168</v>
      </c>
      <c r="B179" s="8">
        <f>100*Brent!B179/USCPI!C179</f>
        <v>46.365181256456054</v>
      </c>
      <c r="C179" s="26"/>
    </row>
    <row r="180" spans="1:3" x14ac:dyDescent="0.25">
      <c r="A180" s="22">
        <v>38260</v>
      </c>
      <c r="B180" s="8">
        <f>100*Brent!B180/USCPI!C180</f>
        <v>54.173026565735256</v>
      </c>
      <c r="C180" s="26"/>
    </row>
    <row r="181" spans="1:3" x14ac:dyDescent="0.25">
      <c r="A181" s="22">
        <v>38352</v>
      </c>
      <c r="B181" s="8">
        <f>100*Brent!B181/USCPI!C181</f>
        <v>56.829015472057861</v>
      </c>
      <c r="C181" s="26"/>
    </row>
    <row r="182" spans="1:3" x14ac:dyDescent="0.25">
      <c r="A182" s="22">
        <v>38442</v>
      </c>
      <c r="B182" s="8">
        <f>100*Brent!B182/USCPI!C182</f>
        <v>61.091836948387467</v>
      </c>
      <c r="C182" s="26"/>
    </row>
    <row r="183" spans="1:3" x14ac:dyDescent="0.25">
      <c r="A183" s="22">
        <v>38533</v>
      </c>
      <c r="B183" s="8">
        <f>100*Brent!B183/USCPI!C183</f>
        <v>65.727999123853223</v>
      </c>
      <c r="C183" s="26"/>
    </row>
    <row r="184" spans="1:3" x14ac:dyDescent="0.25">
      <c r="A184" s="22">
        <v>38625</v>
      </c>
      <c r="B184" s="8">
        <f>100*Brent!B184/USCPI!C184</f>
        <v>77.115673285843656</v>
      </c>
      <c r="C184" s="26"/>
    </row>
    <row r="185" spans="1:3" x14ac:dyDescent="0.25">
      <c r="A185" s="22">
        <v>38717</v>
      </c>
      <c r="B185" s="8">
        <f>100*Brent!B185/USCPI!C185</f>
        <v>70.759051374745795</v>
      </c>
      <c r="C185" s="26"/>
    </row>
    <row r="186" spans="1:3" x14ac:dyDescent="0.25">
      <c r="A186" s="22">
        <v>38807</v>
      </c>
      <c r="B186" s="8">
        <f>100*Brent!B186/USCPI!C186</f>
        <v>76.396642750365828</v>
      </c>
      <c r="C186" s="26"/>
    </row>
    <row r="187" spans="1:3" x14ac:dyDescent="0.25">
      <c r="A187" s="22">
        <v>38898</v>
      </c>
      <c r="B187" s="8">
        <f>100*Brent!B187/USCPI!C187</f>
        <v>85.235345962800608</v>
      </c>
      <c r="C187" s="26"/>
    </row>
    <row r="188" spans="1:3" x14ac:dyDescent="0.25">
      <c r="A188" s="22">
        <v>38990</v>
      </c>
      <c r="B188" s="8">
        <f>100*Brent!B188/USCPI!C188</f>
        <v>84.473297111034285</v>
      </c>
      <c r="C188" s="26"/>
    </row>
    <row r="189" spans="1:3" x14ac:dyDescent="0.25">
      <c r="A189" s="22">
        <v>39082</v>
      </c>
      <c r="B189" s="8">
        <f>100*Brent!B189/USCPI!C189</f>
        <v>72.76883588163227</v>
      </c>
      <c r="C189" s="26"/>
    </row>
    <row r="190" spans="1:3" x14ac:dyDescent="0.25">
      <c r="A190" s="22">
        <v>39172</v>
      </c>
      <c r="B190" s="8">
        <f>100*Brent!B190/USCPI!C190</f>
        <v>69.699233867898641</v>
      </c>
      <c r="C190" s="26"/>
    </row>
    <row r="191" spans="1:3" x14ac:dyDescent="0.25">
      <c r="A191" s="22">
        <v>39263</v>
      </c>
      <c r="B191" s="8">
        <f>100*Brent!B191/USCPI!C191</f>
        <v>81.93342180972401</v>
      </c>
      <c r="C191" s="26"/>
    </row>
    <row r="192" spans="1:3" x14ac:dyDescent="0.25">
      <c r="A192" s="22">
        <v>39355</v>
      </c>
      <c r="B192" s="8">
        <f>100*Brent!B192/USCPI!C192</f>
        <v>88.806767936161705</v>
      </c>
      <c r="C192" s="26"/>
    </row>
    <row r="193" spans="1:3" x14ac:dyDescent="0.25">
      <c r="A193" s="22">
        <v>39447</v>
      </c>
      <c r="B193" s="8">
        <f>100*Brent!B193/USCPI!C193</f>
        <v>103.80720762143548</v>
      </c>
      <c r="C193" s="26"/>
    </row>
    <row r="194" spans="1:3" x14ac:dyDescent="0.25">
      <c r="A194" s="22">
        <v>39538</v>
      </c>
      <c r="B194" s="8">
        <f>100*Brent!B194/USCPI!C194</f>
        <v>112.32404544017476</v>
      </c>
      <c r="C194" s="26"/>
    </row>
    <row r="195" spans="1:3" x14ac:dyDescent="0.25">
      <c r="A195" s="22">
        <v>39629</v>
      </c>
      <c r="B195" s="8">
        <f>100*Brent!B195/USCPI!C195</f>
        <v>138.93086447859753</v>
      </c>
      <c r="C195" s="26"/>
    </row>
    <row r="196" spans="1:3" x14ac:dyDescent="0.25">
      <c r="A196" s="22">
        <v>39721</v>
      </c>
      <c r="B196" s="8">
        <f>100*Brent!B196/USCPI!C196</f>
        <v>129.25983753105791</v>
      </c>
      <c r="C196" s="26"/>
    </row>
    <row r="197" spans="1:3" x14ac:dyDescent="0.25">
      <c r="A197" s="22">
        <v>39813</v>
      </c>
      <c r="B197" s="8">
        <f>100*Brent!B197/USCPI!C197</f>
        <v>63.282602346030671</v>
      </c>
      <c r="C197" s="26"/>
    </row>
    <row r="198" spans="1:3" x14ac:dyDescent="0.25">
      <c r="A198" s="22">
        <v>39903</v>
      </c>
      <c r="B198" s="8">
        <f>100*Brent!B198/USCPI!C198</f>
        <v>51.577166645649605</v>
      </c>
      <c r="C198" s="26"/>
    </row>
    <row r="199" spans="1:3" x14ac:dyDescent="0.25">
      <c r="A199" s="22">
        <v>39994</v>
      </c>
      <c r="B199" s="8">
        <f>100*Brent!B199/USCPI!C199</f>
        <v>67.898590161266625</v>
      </c>
      <c r="C199" s="26"/>
    </row>
    <row r="200" spans="1:3" x14ac:dyDescent="0.25">
      <c r="A200" s="22">
        <v>40086</v>
      </c>
      <c r="B200" s="8">
        <f>100*Brent!B200/USCPI!C200</f>
        <v>78.211893961049938</v>
      </c>
      <c r="C200" s="26"/>
    </row>
    <row r="201" spans="1:3" x14ac:dyDescent="0.25">
      <c r="A201" s="22">
        <v>40178</v>
      </c>
      <c r="B201" s="8">
        <f>100*Brent!B201/USCPI!C201</f>
        <v>84.70649451055445</v>
      </c>
      <c r="C201" s="26"/>
    </row>
    <row r="202" spans="1:3" x14ac:dyDescent="0.25">
      <c r="A202" s="22">
        <v>40268</v>
      </c>
      <c r="B202" s="8">
        <f>100*Brent!B202/USCPI!C202</f>
        <v>86.49468826157279</v>
      </c>
      <c r="C202" s="26"/>
    </row>
    <row r="203" spans="1:3" x14ac:dyDescent="0.25">
      <c r="A203" s="22">
        <v>40359</v>
      </c>
      <c r="B203" s="8">
        <f>100*Brent!B203/USCPI!C203</f>
        <v>88.856220391634437</v>
      </c>
      <c r="C203" s="26"/>
    </row>
    <row r="204" spans="1:3" x14ac:dyDescent="0.25">
      <c r="A204" s="22">
        <v>40451</v>
      </c>
      <c r="B204" s="8">
        <f>100*Brent!B204/USCPI!C204</f>
        <v>86.932722863690174</v>
      </c>
      <c r="C204" s="26"/>
    </row>
    <row r="205" spans="1:3" x14ac:dyDescent="0.25">
      <c r="A205" s="22">
        <v>40543</v>
      </c>
      <c r="B205" s="8">
        <f>100*Brent!B205/USCPI!C205</f>
        <v>97.039937610287211</v>
      </c>
      <c r="C205" s="26"/>
    </row>
    <row r="206" spans="1:3" x14ac:dyDescent="0.25">
      <c r="A206" s="22">
        <v>40633</v>
      </c>
      <c r="B206" s="8">
        <f>100*Brent!B206/USCPI!C206</f>
        <v>116.49177040469689</v>
      </c>
      <c r="C206" s="26"/>
    </row>
    <row r="207" spans="1:3" x14ac:dyDescent="0.25">
      <c r="A207" s="22">
        <v>40724</v>
      </c>
      <c r="B207" s="8">
        <f>100*Brent!B207/USCPI!C207</f>
        <v>128.76864948866805</v>
      </c>
      <c r="C207" s="26"/>
    </row>
    <row r="208" spans="1:3" x14ac:dyDescent="0.25">
      <c r="A208" s="22">
        <v>40816</v>
      </c>
      <c r="B208" s="8">
        <f>100*Brent!B208/USCPI!C208</f>
        <v>123.65147000780762</v>
      </c>
      <c r="C208" s="26"/>
    </row>
    <row r="209" spans="1:3" x14ac:dyDescent="0.25">
      <c r="A209" s="22">
        <v>40908</v>
      </c>
      <c r="B209" s="8">
        <f>100*Brent!B209/USCPI!C209</f>
        <v>118.66638790228619</v>
      </c>
      <c r="C209" s="26"/>
    </row>
    <row r="210" spans="1:3" x14ac:dyDescent="0.25">
      <c r="A210" s="22">
        <v>40999</v>
      </c>
      <c r="B210" s="8">
        <f>100*Brent!B210/USCPI!C210</f>
        <v>127.87362924182644</v>
      </c>
      <c r="C210" s="26"/>
    </row>
    <row r="211" spans="1:3" x14ac:dyDescent="0.25">
      <c r="A211" s="22">
        <v>41090</v>
      </c>
      <c r="B211" s="8">
        <f>100*Brent!B211/USCPI!C211</f>
        <v>116.57676098351936</v>
      </c>
      <c r="C211" s="26"/>
    </row>
    <row r="212" spans="1:3" x14ac:dyDescent="0.25">
      <c r="A212" s="22">
        <v>41182</v>
      </c>
      <c r="B212" s="8">
        <f>100*Brent!B212/USCPI!C212</f>
        <v>117.5747004936066</v>
      </c>
      <c r="C212" s="26"/>
    </row>
    <row r="213" spans="1:3" x14ac:dyDescent="0.25">
      <c r="A213" s="22">
        <v>41274</v>
      </c>
      <c r="B213" s="8">
        <f>100*Brent!B213/USCPI!C213</f>
        <v>117.25410470124349</v>
      </c>
      <c r="C213" s="26"/>
    </row>
    <row r="214" spans="1:3" x14ac:dyDescent="0.25">
      <c r="A214" s="22">
        <v>41364</v>
      </c>
      <c r="B214" s="8">
        <f>100*Brent!B214/USCPI!C214</f>
        <v>119.4586930337298</v>
      </c>
      <c r="C214" s="26"/>
    </row>
    <row r="215" spans="1:3" x14ac:dyDescent="0.25">
      <c r="A215" s="22">
        <v>41455</v>
      </c>
      <c r="B215" s="8">
        <f>100*Brent!B215/USCPI!C215</f>
        <v>108.85086560489617</v>
      </c>
      <c r="C215" s="26"/>
    </row>
    <row r="216" spans="1:3" x14ac:dyDescent="0.25">
      <c r="A216" s="22">
        <v>41547</v>
      </c>
      <c r="B216" s="8">
        <f>100*Brent!B216/USCPI!C216</f>
        <v>116.6349321958279</v>
      </c>
      <c r="C216" s="26"/>
    </row>
    <row r="217" spans="1:3" x14ac:dyDescent="0.25">
      <c r="A217" s="22">
        <v>41639</v>
      </c>
      <c r="B217" s="8">
        <f>100*Brent!B217/USCPI!C217</f>
        <v>115.06304782312571</v>
      </c>
      <c r="C217" s="26"/>
    </row>
    <row r="218" spans="1:3" x14ac:dyDescent="0.25">
      <c r="A218" s="22">
        <v>41729</v>
      </c>
      <c r="B218" s="8">
        <f>100*Brent!B218/USCPI!C218</f>
        <v>113.15474296953592</v>
      </c>
      <c r="C218" s="26"/>
    </row>
    <row r="219" spans="1:3" x14ac:dyDescent="0.25">
      <c r="A219" s="22">
        <v>41820</v>
      </c>
      <c r="B219" s="8">
        <f>100*Brent!B219/USCPI!C219</f>
        <v>114.1302796133714</v>
      </c>
      <c r="C219" s="26"/>
    </row>
    <row r="220" spans="1:3" x14ac:dyDescent="0.25">
      <c r="A220" s="22">
        <v>41912</v>
      </c>
      <c r="B220" s="8">
        <f>100*Brent!B220/USCPI!C220</f>
        <v>105.7360437842795</v>
      </c>
      <c r="C220" s="26"/>
    </row>
    <row r="221" spans="1:3" x14ac:dyDescent="0.25">
      <c r="A221" s="22">
        <v>42004</v>
      </c>
      <c r="B221" s="8">
        <f>100*Brent!B221/USCPI!C221</f>
        <v>79.377294810914051</v>
      </c>
      <c r="C221" s="26"/>
    </row>
    <row r="222" spans="1:3" x14ac:dyDescent="0.25">
      <c r="A222" s="22">
        <v>42094</v>
      </c>
      <c r="B222" s="8">
        <f>100*Brent!B222/USCPI!C222</f>
        <v>56.474797772294856</v>
      </c>
      <c r="C222" s="26"/>
    </row>
    <row r="223" spans="1:3" x14ac:dyDescent="0.25">
      <c r="A223" s="22">
        <v>42185</v>
      </c>
      <c r="B223" s="8">
        <f>100*Brent!B223/USCPI!C223</f>
        <v>64.449096712951174</v>
      </c>
      <c r="C223" s="26"/>
    </row>
    <row r="224" spans="1:3" x14ac:dyDescent="0.25">
      <c r="A224" s="22">
        <v>42277</v>
      </c>
      <c r="B224" s="8">
        <f>100*Brent!B224/USCPI!C224</f>
        <v>52.088238953430626</v>
      </c>
      <c r="C224" s="26"/>
    </row>
    <row r="225" spans="1:3" x14ac:dyDescent="0.25">
      <c r="A225" s="22">
        <v>42369</v>
      </c>
      <c r="B225" s="8">
        <f>100*Brent!B225/USCPI!C225</f>
        <v>45.205543879058631</v>
      </c>
      <c r="C225" s="26"/>
    </row>
    <row r="226" spans="1:3" x14ac:dyDescent="0.25">
      <c r="A226" s="22">
        <v>42460</v>
      </c>
      <c r="B226" s="8">
        <f>100*Brent!B226/USCPI!C226</f>
        <v>35.112350071372227</v>
      </c>
      <c r="C226" s="26"/>
    </row>
    <row r="227" spans="1:3" x14ac:dyDescent="0.25">
      <c r="A227" s="22">
        <v>42551</v>
      </c>
      <c r="B227" s="8">
        <f>100*Brent!B227/USCPI!C227</f>
        <v>46.874949121569351</v>
      </c>
      <c r="C227" s="26"/>
    </row>
    <row r="228" spans="1:3" x14ac:dyDescent="0.25">
      <c r="A228" s="22">
        <v>42643</v>
      </c>
      <c r="B228" s="8">
        <f>100*Brent!B228/USCPI!C228</f>
        <v>46.945438518459056</v>
      </c>
      <c r="C228" s="26"/>
    </row>
    <row r="229" spans="1:3" x14ac:dyDescent="0.25">
      <c r="A229" s="22">
        <v>42735</v>
      </c>
      <c r="B229" s="8">
        <f>100*Brent!B229/USCPI!C229</f>
        <v>50.352604267316821</v>
      </c>
      <c r="C229" s="26"/>
    </row>
    <row r="230" spans="1:3" x14ac:dyDescent="0.25">
      <c r="A230" s="22">
        <v>42825</v>
      </c>
      <c r="B230" s="8">
        <f>100*Brent!B230/USCPI!C230</f>
        <v>54.273521175291563</v>
      </c>
      <c r="C230" s="26"/>
    </row>
    <row r="231" spans="1:3" x14ac:dyDescent="0.25">
      <c r="A231" s="22">
        <v>42916</v>
      </c>
      <c r="B231" s="8">
        <f>100*Brent!B231/USCPI!C231</f>
        <v>50.291841995633959</v>
      </c>
      <c r="C231" s="26"/>
    </row>
    <row r="232" spans="1:3" x14ac:dyDescent="0.25">
      <c r="A232" s="22">
        <v>43008</v>
      </c>
      <c r="B232" s="8">
        <f>100*Brent!B232/USCPI!C232</f>
        <v>52.358694081931965</v>
      </c>
      <c r="C232" s="26"/>
    </row>
    <row r="233" spans="1:3" x14ac:dyDescent="0.25">
      <c r="A233" s="22">
        <v>43100</v>
      </c>
      <c r="B233" s="8">
        <f>100*Brent!B233/USCPI!C233</f>
        <v>59.481846156572601</v>
      </c>
      <c r="C233" s="26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61"/>
  <sheetViews>
    <sheetView tabSelected="1" workbookViewId="0">
      <selection activeCell="B10" sqref="B10"/>
    </sheetView>
  </sheetViews>
  <sheetFormatPr defaultRowHeight="15" x14ac:dyDescent="0.25"/>
  <cols>
    <col min="1" max="1" width="10.7109375" bestFit="1" customWidth="1"/>
    <col min="6" max="6" width="9.28515625" customWidth="1"/>
  </cols>
  <sheetData>
    <row r="1" spans="1:13" x14ac:dyDescent="0.25">
      <c r="A1" s="8"/>
      <c r="B1" t="s">
        <v>55</v>
      </c>
      <c r="C1" t="s">
        <v>57</v>
      </c>
      <c r="D1" t="s">
        <v>59</v>
      </c>
      <c r="E1" s="8" t="s">
        <v>61</v>
      </c>
      <c r="F1" s="8" t="s">
        <v>62</v>
      </c>
      <c r="G1" s="8" t="s">
        <v>63</v>
      </c>
      <c r="H1" s="8" t="s">
        <v>64</v>
      </c>
      <c r="I1" s="8"/>
      <c r="J1" s="8"/>
      <c r="L1" s="8"/>
      <c r="M1" s="8"/>
    </row>
    <row r="2" spans="1:13" x14ac:dyDescent="0.25">
      <c r="A2" s="8"/>
      <c r="B2" s="8" t="s">
        <v>56</v>
      </c>
      <c r="C2" s="28" t="s">
        <v>58</v>
      </c>
      <c r="D2" s="8" t="s">
        <v>60</v>
      </c>
      <c r="E2" s="8"/>
      <c r="F2" s="8"/>
      <c r="G2" s="8"/>
      <c r="H2" s="8"/>
    </row>
    <row r="3" spans="1:13" x14ac:dyDescent="0.25">
      <c r="A3" s="22">
        <v>28580</v>
      </c>
      <c r="B3" s="27">
        <v>1756</v>
      </c>
      <c r="C3" s="27">
        <v>524</v>
      </c>
      <c r="D3" s="8">
        <v>37710.25</v>
      </c>
      <c r="E3" s="8">
        <f>B3/D3</f>
        <v>4.656558893139133E-2</v>
      </c>
      <c r="F3" s="8">
        <f>C3/D3</f>
        <v>1.3895426309822927E-2</v>
      </c>
      <c r="G3" s="8">
        <f>E3+F3</f>
        <v>6.0461015241214257E-2</v>
      </c>
      <c r="H3" s="8">
        <f>AVERAGE(G3:G6)</f>
        <v>5.7519116839176876E-2</v>
      </c>
    </row>
    <row r="4" spans="1:13" x14ac:dyDescent="0.25">
      <c r="A4" s="22">
        <v>28671</v>
      </c>
      <c r="B4" s="27">
        <v>1627</v>
      </c>
      <c r="C4" s="27">
        <v>500</v>
      </c>
      <c r="D4" s="8">
        <v>38979.5</v>
      </c>
      <c r="E4" s="8">
        <f>B4/D4</f>
        <v>4.1739888915968651E-2</v>
      </c>
      <c r="F4" s="8">
        <f>C4/D4</f>
        <v>1.2827255352172296E-2</v>
      </c>
      <c r="G4" s="8">
        <f>E4+F4</f>
        <v>5.4567144268140945E-2</v>
      </c>
      <c r="H4" s="8">
        <f>AVERAGE(G4:G7)</f>
        <v>5.8564966871458166E-2</v>
      </c>
    </row>
    <row r="5" spans="1:13" x14ac:dyDescent="0.25">
      <c r="A5" s="22">
        <v>28763</v>
      </c>
      <c r="B5" s="27">
        <v>1636</v>
      </c>
      <c r="C5" s="27">
        <v>602</v>
      </c>
      <c r="D5" s="8">
        <v>40248.75</v>
      </c>
      <c r="E5" s="8">
        <f>B5/D5</f>
        <v>4.0647225069101525E-2</v>
      </c>
      <c r="F5" s="8">
        <f>C5/D5</f>
        <v>1.4956986241808752E-2</v>
      </c>
      <c r="G5" s="8">
        <f>E5+F5</f>
        <v>5.5604211310910277E-2</v>
      </c>
      <c r="H5" s="8">
        <f>AVERAGE(G5:G8)</f>
        <v>6.4101444701755661E-2</v>
      </c>
    </row>
    <row r="6" spans="1:13" x14ac:dyDescent="0.25">
      <c r="A6" s="22">
        <v>28855</v>
      </c>
      <c r="B6" s="27">
        <v>1928</v>
      </c>
      <c r="C6" s="27">
        <v>540</v>
      </c>
      <c r="D6" s="8">
        <v>41518</v>
      </c>
      <c r="E6" s="8">
        <f>B6/D6</f>
        <v>4.6437689676766702E-2</v>
      </c>
      <c r="F6" s="8">
        <f>C6/D6</f>
        <v>1.3006406859675322E-2</v>
      </c>
      <c r="G6" s="8">
        <f>E6+F6</f>
        <v>5.9444096536442025E-2</v>
      </c>
      <c r="H6" s="8">
        <f>AVERAGE(G6:G9)</f>
        <v>6.882380917554376E-2</v>
      </c>
    </row>
    <row r="7" spans="1:13" x14ac:dyDescent="0.25">
      <c r="A7" s="22">
        <v>28945</v>
      </c>
      <c r="B7" s="27">
        <v>2203</v>
      </c>
      <c r="C7" s="27">
        <v>601</v>
      </c>
      <c r="D7" s="8">
        <v>43375.75</v>
      </c>
      <c r="E7" s="8">
        <f>B7/D7</f>
        <v>5.0788747168636857E-2</v>
      </c>
      <c r="F7" s="8">
        <f>C7/D7</f>
        <v>1.3855668201702564E-2</v>
      </c>
      <c r="G7" s="8">
        <f>E7+F7</f>
        <v>6.4644415370339423E-2</v>
      </c>
      <c r="H7" s="8">
        <f>AVERAGE(G7:G10)</f>
        <v>7.4254312958244639E-2</v>
      </c>
    </row>
    <row r="8" spans="1:13" x14ac:dyDescent="0.25">
      <c r="A8" s="22">
        <v>29036</v>
      </c>
      <c r="B8" s="27">
        <v>2919</v>
      </c>
      <c r="C8" s="27">
        <v>551</v>
      </c>
      <c r="D8" s="8">
        <v>45233.5</v>
      </c>
      <c r="E8" s="8">
        <f>B8/D8</f>
        <v>6.4531818232062527E-2</v>
      </c>
      <c r="F8" s="8">
        <f>C8/D8</f>
        <v>1.2181237357268396E-2</v>
      </c>
      <c r="G8" s="8">
        <f>E8+F8</f>
        <v>7.671305558933092E-2</v>
      </c>
      <c r="H8" s="8">
        <f>AVERAGE(G8:G11)</f>
        <v>7.4683338965971874E-2</v>
      </c>
    </row>
    <row r="9" spans="1:13" x14ac:dyDescent="0.25">
      <c r="A9" s="22">
        <v>29128</v>
      </c>
      <c r="B9" s="27">
        <v>2655</v>
      </c>
      <c r="C9" s="27">
        <v>853</v>
      </c>
      <c r="D9" s="8">
        <v>47091.25</v>
      </c>
      <c r="E9" s="8">
        <f>B9/D9</f>
        <v>5.6379900724656914E-2</v>
      </c>
      <c r="F9" s="8">
        <f>C9/D9</f>
        <v>1.8113768481405782E-2</v>
      </c>
      <c r="G9" s="8">
        <f>E9+F9</f>
        <v>7.4493669206062693E-2</v>
      </c>
      <c r="H9" s="8">
        <f>AVERAGE(G9:G12)</f>
        <v>7.2118822217693307E-2</v>
      </c>
    </row>
    <row r="10" spans="1:13" x14ac:dyDescent="0.25">
      <c r="A10" s="22">
        <v>29220</v>
      </c>
      <c r="B10" s="27">
        <v>3075</v>
      </c>
      <c r="C10" s="27">
        <v>898</v>
      </c>
      <c r="D10" s="8">
        <v>48949</v>
      </c>
      <c r="E10" s="8">
        <f>B10/D10</f>
        <v>6.2820486628940325E-2</v>
      </c>
      <c r="F10" s="8">
        <f>C10/D10</f>
        <v>1.8345625038305176E-2</v>
      </c>
      <c r="G10" s="8">
        <f>E10+F10</f>
        <v>8.1166111667245494E-2</v>
      </c>
      <c r="H10" s="8">
        <f>AVERAGE(G10:G13)</f>
        <v>6.9271117812517685E-2</v>
      </c>
    </row>
    <row r="11" spans="1:13" x14ac:dyDescent="0.25">
      <c r="A11" s="22">
        <v>29311</v>
      </c>
      <c r="B11" s="27">
        <v>2432</v>
      </c>
      <c r="C11" s="27">
        <v>1047</v>
      </c>
      <c r="D11" s="8">
        <v>52425.75</v>
      </c>
      <c r="E11" s="8">
        <f>B11/D11</f>
        <v>4.6389417414152395E-2</v>
      </c>
      <c r="F11" s="8">
        <f>C11/D11</f>
        <v>1.9971101987096035E-2</v>
      </c>
      <c r="G11" s="8">
        <f>E11+F11</f>
        <v>6.636051940124843E-2</v>
      </c>
      <c r="H11" s="8">
        <f>AVERAGE(G11:G14)</f>
        <v>6.5712280490080766E-2</v>
      </c>
    </row>
    <row r="12" spans="1:13" x14ac:dyDescent="0.25">
      <c r="A12" s="22">
        <v>29402</v>
      </c>
      <c r="B12" s="27">
        <v>2717</v>
      </c>
      <c r="C12" s="27">
        <v>998</v>
      </c>
      <c r="D12" s="8">
        <v>55902.5</v>
      </c>
      <c r="E12" s="8">
        <f>B12/D12</f>
        <v>4.8602477527838646E-2</v>
      </c>
      <c r="F12" s="8">
        <f>C12/D12</f>
        <v>1.7852511068377978E-2</v>
      </c>
      <c r="G12" s="8">
        <f>E12+F12</f>
        <v>6.6454988596216624E-2</v>
      </c>
      <c r="H12" s="8">
        <f>AVERAGE(G12:G15)</f>
        <v>6.4247770191981954E-2</v>
      </c>
    </row>
    <row r="13" spans="1:13" x14ac:dyDescent="0.25">
      <c r="A13" s="22">
        <v>29494</v>
      </c>
      <c r="B13" s="27">
        <v>2862</v>
      </c>
      <c r="C13" s="27">
        <v>885</v>
      </c>
      <c r="D13" s="8">
        <v>59379.25</v>
      </c>
      <c r="E13" s="8">
        <f>B13/D13</f>
        <v>4.8198655254150229E-2</v>
      </c>
      <c r="F13" s="8">
        <f>C13/D13</f>
        <v>1.4904196331209976E-2</v>
      </c>
      <c r="G13" s="8">
        <f>E13+F13</f>
        <v>6.3102851585360206E-2</v>
      </c>
      <c r="H13" s="8">
        <f>AVERAGE(G13:G16)</f>
        <v>6.1068773520499359E-2</v>
      </c>
    </row>
    <row r="14" spans="1:13" x14ac:dyDescent="0.25">
      <c r="A14" s="22">
        <v>29586</v>
      </c>
      <c r="B14" s="27">
        <v>3117</v>
      </c>
      <c r="C14" s="27">
        <v>1090</v>
      </c>
      <c r="D14" s="8">
        <v>62856</v>
      </c>
      <c r="E14" s="8">
        <f>B14/D14</f>
        <v>4.9589537991599847E-2</v>
      </c>
      <c r="F14" s="8">
        <f>C14/D14</f>
        <v>1.7341224385897927E-2</v>
      </c>
      <c r="G14" s="8">
        <f>E14+F14</f>
        <v>6.6930762377497774E-2</v>
      </c>
      <c r="H14" s="8">
        <f>AVERAGE(G14:G17)</f>
        <v>6.1111045456228655E-2</v>
      </c>
    </row>
    <row r="15" spans="1:13" x14ac:dyDescent="0.25">
      <c r="A15" s="22">
        <v>29676</v>
      </c>
      <c r="B15" s="27">
        <v>2790</v>
      </c>
      <c r="C15" s="27">
        <v>1281</v>
      </c>
      <c r="D15" s="8">
        <v>67286.5</v>
      </c>
      <c r="E15" s="8">
        <f>B15/D15</f>
        <v>4.1464483960378384E-2</v>
      </c>
      <c r="F15" s="8">
        <f>C15/D15</f>
        <v>1.9037994248474806E-2</v>
      </c>
      <c r="G15" s="8">
        <f>E15+F15</f>
        <v>6.050247820885319E-2</v>
      </c>
      <c r="H15" s="8">
        <f>AVERAGE(G15:G18)</f>
        <v>5.9670990568871013E-2</v>
      </c>
    </row>
    <row r="16" spans="1:13" x14ac:dyDescent="0.25">
      <c r="A16" s="22">
        <v>29767</v>
      </c>
      <c r="B16" s="27">
        <v>2505</v>
      </c>
      <c r="C16" s="27">
        <v>1349</v>
      </c>
      <c r="D16" s="8">
        <v>71717</v>
      </c>
      <c r="E16" s="8">
        <f>B16/D16</f>
        <v>3.4928956872150259E-2</v>
      </c>
      <c r="F16" s="8">
        <f>C16/D16</f>
        <v>1.8810045038136006E-2</v>
      </c>
      <c r="G16" s="8">
        <f>E16+F16</f>
        <v>5.3739001910286265E-2</v>
      </c>
      <c r="H16" s="8">
        <f>AVERAGE(G16:G19)</f>
        <v>6.1788396968019528E-2</v>
      </c>
    </row>
    <row r="17" spans="1:8" x14ac:dyDescent="0.25">
      <c r="A17" s="22">
        <v>29859</v>
      </c>
      <c r="B17" s="27">
        <v>3540</v>
      </c>
      <c r="C17" s="27">
        <v>1278</v>
      </c>
      <c r="D17" s="8">
        <v>76147.5</v>
      </c>
      <c r="E17" s="8">
        <f>B17/D17</f>
        <v>4.6488722545060576E-2</v>
      </c>
      <c r="F17" s="8">
        <f>C17/D17</f>
        <v>1.6783216783216783E-2</v>
      </c>
      <c r="G17" s="8">
        <f>E17+F17</f>
        <v>6.3271939328277363E-2</v>
      </c>
      <c r="H17" s="8">
        <f>AVERAGE(G17:G20)</f>
        <v>6.4608561744685239E-2</v>
      </c>
    </row>
    <row r="18" spans="1:8" x14ac:dyDescent="0.25">
      <c r="A18" s="22">
        <v>29951</v>
      </c>
      <c r="B18" s="27">
        <v>3589</v>
      </c>
      <c r="C18" s="27">
        <v>1340</v>
      </c>
      <c r="D18" s="8">
        <v>80578</v>
      </c>
      <c r="E18" s="8">
        <f>B18/D18</f>
        <v>4.454069348953809E-2</v>
      </c>
      <c r="F18" s="8">
        <f>C18/D18</f>
        <v>1.6629849338529127E-2</v>
      </c>
      <c r="G18" s="8">
        <f>E18+F18</f>
        <v>6.117054282806722E-2</v>
      </c>
      <c r="H18" s="8">
        <f>AVERAGE(G18:G21)</f>
        <v>6.3472860460549549E-2</v>
      </c>
    </row>
    <row r="19" spans="1:8" x14ac:dyDescent="0.25">
      <c r="A19" s="22">
        <v>30041</v>
      </c>
      <c r="B19" s="27">
        <v>4193</v>
      </c>
      <c r="C19" s="27">
        <v>1765</v>
      </c>
      <c r="D19" s="8">
        <v>86382.75</v>
      </c>
      <c r="E19" s="8">
        <f>B19/D19</f>
        <v>4.8539783695240077E-2</v>
      </c>
      <c r="F19" s="8">
        <f>C19/D19</f>
        <v>2.0432320110207187E-2</v>
      </c>
      <c r="G19" s="8">
        <f>E19+F19</f>
        <v>6.8972103805447271E-2</v>
      </c>
      <c r="H19" s="8">
        <f>AVERAGE(G19:G22)</f>
        <v>6.2763979582670382E-2</v>
      </c>
    </row>
    <row r="20" spans="1:8" x14ac:dyDescent="0.25">
      <c r="A20" s="22">
        <v>30132</v>
      </c>
      <c r="B20" s="27">
        <v>4156</v>
      </c>
      <c r="C20" s="27">
        <v>1838</v>
      </c>
      <c r="D20" s="8">
        <v>92187.5</v>
      </c>
      <c r="E20" s="8">
        <f>B20/D20</f>
        <v>4.5082033898305084E-2</v>
      </c>
      <c r="F20" s="8">
        <f>C20/D20</f>
        <v>1.9937627118644066E-2</v>
      </c>
      <c r="G20" s="8">
        <f>E20+F20</f>
        <v>6.5019661016949143E-2</v>
      </c>
      <c r="H20" s="8">
        <f>AVERAGE(G20:G23)</f>
        <v>6.694253402686913E-2</v>
      </c>
    </row>
    <row r="21" spans="1:8" x14ac:dyDescent="0.25">
      <c r="A21" s="22">
        <v>30224</v>
      </c>
      <c r="B21" s="27">
        <v>3869</v>
      </c>
      <c r="C21" s="27">
        <v>1886</v>
      </c>
      <c r="D21" s="8">
        <v>97992.25</v>
      </c>
      <c r="E21" s="8">
        <f>B21/D21</f>
        <v>3.9482714194234748E-2</v>
      </c>
      <c r="F21" s="8">
        <f>C21/D21</f>
        <v>1.9246419997499802E-2</v>
      </c>
      <c r="G21" s="8">
        <f>E21+F21</f>
        <v>5.8729134191734547E-2</v>
      </c>
      <c r="H21" s="8">
        <f>AVERAGE(G21:G24)</f>
        <v>7.2729690629874735E-2</v>
      </c>
    </row>
    <row r="22" spans="1:8" x14ac:dyDescent="0.25">
      <c r="A22" s="22">
        <v>30316</v>
      </c>
      <c r="B22" s="27">
        <v>4140</v>
      </c>
      <c r="C22" s="27">
        <v>1915</v>
      </c>
      <c r="D22" s="8">
        <v>103797</v>
      </c>
      <c r="E22" s="8">
        <f>B22/D22</f>
        <v>3.9885545825023842E-2</v>
      </c>
      <c r="F22" s="8">
        <f>C22/D22</f>
        <v>1.844947349152673E-2</v>
      </c>
      <c r="G22" s="8">
        <f>E22+F22</f>
        <v>5.8335019316550572E-2</v>
      </c>
      <c r="H22" s="8">
        <f>AVERAGE(G22:G25)</f>
        <v>7.5545616983741432E-2</v>
      </c>
    </row>
    <row r="23" spans="1:8" x14ac:dyDescent="0.25">
      <c r="A23" s="22">
        <v>30406</v>
      </c>
      <c r="B23" s="27">
        <v>7131</v>
      </c>
      <c r="C23" s="27">
        <v>2149</v>
      </c>
      <c r="D23" s="8">
        <v>108302</v>
      </c>
      <c r="E23" s="8">
        <f>B23/D23</f>
        <v>6.5843659396871715E-2</v>
      </c>
      <c r="F23" s="8">
        <f>C23/D23</f>
        <v>1.9842662185370539E-2</v>
      </c>
      <c r="G23" s="8">
        <f>E23+F23</f>
        <v>8.568632158224225E-2</v>
      </c>
      <c r="H23" s="8">
        <f>AVERAGE(G23:G26)</f>
        <v>8.3066740784023332E-2</v>
      </c>
    </row>
    <row r="24" spans="1:8" x14ac:dyDescent="0.25">
      <c r="A24" s="22">
        <v>30497</v>
      </c>
      <c r="B24" s="27">
        <v>7674</v>
      </c>
      <c r="C24" s="27">
        <v>2272</v>
      </c>
      <c r="D24" s="8">
        <v>112807</v>
      </c>
      <c r="E24" s="8">
        <f>B24/D24</f>
        <v>6.8027693316904086E-2</v>
      </c>
      <c r="F24" s="8">
        <f>C24/D24</f>
        <v>2.0140594112067513E-2</v>
      </c>
      <c r="G24" s="8">
        <f>E24+F24</f>
        <v>8.8168287428971592E-2</v>
      </c>
      <c r="H24" s="8">
        <f>AVERAGE(G24:G27)</f>
        <v>7.7304695202981749E-2</v>
      </c>
    </row>
    <row r="25" spans="1:8" x14ac:dyDescent="0.25">
      <c r="A25" s="22">
        <v>30589</v>
      </c>
      <c r="B25" s="27">
        <v>5975</v>
      </c>
      <c r="C25" s="27">
        <v>2236</v>
      </c>
      <c r="D25" s="8">
        <v>117312</v>
      </c>
      <c r="E25" s="8">
        <f>B25/D25</f>
        <v>5.0932555919258049E-2</v>
      </c>
      <c r="F25" s="8">
        <f>C25/D25</f>
        <v>1.9060283687943262E-2</v>
      </c>
      <c r="G25" s="8">
        <f>E25+F25</f>
        <v>6.9992839607201318E-2</v>
      </c>
      <c r="H25" s="8">
        <f>AVERAGE(G25:G28)</f>
        <v>7.9720558840717756E-2</v>
      </c>
    </row>
    <row r="26" spans="1:8" x14ac:dyDescent="0.25">
      <c r="A26" s="22">
        <v>30681</v>
      </c>
      <c r="B26" s="27">
        <v>8393</v>
      </c>
      <c r="C26" s="27">
        <v>2378</v>
      </c>
      <c r="D26" s="8">
        <v>121817</v>
      </c>
      <c r="E26" s="8">
        <f>B26/D26</f>
        <v>6.8898429611630563E-2</v>
      </c>
      <c r="F26" s="8">
        <f>C26/D26</f>
        <v>1.9521084906047596E-2</v>
      </c>
      <c r="G26" s="8">
        <f>E26+F26</f>
        <v>8.8419514517678155E-2</v>
      </c>
      <c r="H26" s="8">
        <f>AVERAGE(G26:G29)</f>
        <v>8.3427436008833261E-2</v>
      </c>
    </row>
    <row r="27" spans="1:8" x14ac:dyDescent="0.25">
      <c r="A27" s="22">
        <v>30772</v>
      </c>
      <c r="B27" s="27">
        <v>5979</v>
      </c>
      <c r="C27" s="27">
        <v>2020</v>
      </c>
      <c r="D27" s="8">
        <v>127701.75</v>
      </c>
      <c r="E27" s="8">
        <f>B27/D27</f>
        <v>4.6820031831983508E-2</v>
      </c>
      <c r="F27" s="8">
        <f>C27/D27</f>
        <v>1.5818107426092437E-2</v>
      </c>
      <c r="G27" s="8">
        <f>E27+F27</f>
        <v>6.2638139258075945E-2</v>
      </c>
      <c r="H27" s="8">
        <f>AVERAGE(G27:G30)</f>
        <v>7.9464223358114303E-2</v>
      </c>
    </row>
    <row r="28" spans="1:8" x14ac:dyDescent="0.25">
      <c r="A28" s="22">
        <v>30863</v>
      </c>
      <c r="B28" s="27">
        <v>10775</v>
      </c>
      <c r="C28" s="27">
        <v>2294</v>
      </c>
      <c r="D28" s="8">
        <v>133586.5</v>
      </c>
      <c r="E28" s="8">
        <f>B28/D28</f>
        <v>8.0659348062865635E-2</v>
      </c>
      <c r="F28" s="8">
        <f>C28/D28</f>
        <v>1.7172393917050003E-2</v>
      </c>
      <c r="G28" s="8">
        <f>E28+F28</f>
        <v>9.7831741979915635E-2</v>
      </c>
      <c r="H28" s="8">
        <f>AVERAGE(G28:G31)</f>
        <v>8.0920838047521246E-2</v>
      </c>
    </row>
    <row r="29" spans="1:8" x14ac:dyDescent="0.25">
      <c r="A29" s="22">
        <v>30955</v>
      </c>
      <c r="B29" s="27">
        <v>9396</v>
      </c>
      <c r="C29" s="27">
        <v>2434</v>
      </c>
      <c r="D29" s="8">
        <v>139471.25</v>
      </c>
      <c r="E29" s="8">
        <f>B29/D29</f>
        <v>6.7368722944692899E-2</v>
      </c>
      <c r="F29" s="8">
        <f>C29/D29</f>
        <v>1.745162533497047E-2</v>
      </c>
      <c r="G29" s="8">
        <f>E29+F29</f>
        <v>8.4820348279663366E-2</v>
      </c>
      <c r="H29" s="8">
        <f>AVERAGE(G29:G32)</f>
        <v>7.2003836722036196E-2</v>
      </c>
    </row>
    <row r="30" spans="1:8" x14ac:dyDescent="0.25">
      <c r="A30" s="22">
        <v>31047</v>
      </c>
      <c r="B30" s="27">
        <v>8316</v>
      </c>
      <c r="C30" s="27">
        <v>2232</v>
      </c>
      <c r="D30" s="8">
        <v>145356</v>
      </c>
      <c r="E30" s="8">
        <f>B30/D30</f>
        <v>5.7211260629076201E-2</v>
      </c>
      <c r="F30" s="8">
        <f>C30/D30</f>
        <v>1.535540328572608E-2</v>
      </c>
      <c r="G30" s="8">
        <f>E30+F30</f>
        <v>7.2566663914802279E-2</v>
      </c>
      <c r="H30" s="8">
        <f>AVERAGE(G30:G33)</f>
        <v>6.8872087239753715E-2</v>
      </c>
    </row>
    <row r="31" spans="1:8" x14ac:dyDescent="0.25">
      <c r="A31" s="22">
        <v>31137</v>
      </c>
      <c r="B31" s="27">
        <v>7855</v>
      </c>
      <c r="C31" s="27">
        <v>2615</v>
      </c>
      <c r="D31" s="8">
        <v>152925.75</v>
      </c>
      <c r="E31" s="8">
        <f>B31/D31</f>
        <v>5.1364796314551341E-2</v>
      </c>
      <c r="F31" s="8">
        <f>C31/D31</f>
        <v>1.7099801701152356E-2</v>
      </c>
      <c r="G31" s="8">
        <f>E31+F31</f>
        <v>6.8464598015703704E-2</v>
      </c>
      <c r="H31" s="8">
        <f>AVERAGE(G31:G34)</f>
        <v>6.7932288770376464E-2</v>
      </c>
    </row>
    <row r="32" spans="1:8" x14ac:dyDescent="0.25">
      <c r="A32" s="22">
        <v>31228</v>
      </c>
      <c r="B32" s="27">
        <v>7402</v>
      </c>
      <c r="C32" s="27">
        <v>2575</v>
      </c>
      <c r="D32" s="8">
        <v>160495.5</v>
      </c>
      <c r="E32" s="8">
        <f>B32/D32</f>
        <v>4.611967313725307E-2</v>
      </c>
      <c r="F32" s="8">
        <f>C32/D32</f>
        <v>1.6044063540722325E-2</v>
      </c>
      <c r="G32" s="8">
        <f>E32+F32</f>
        <v>6.2163736677975395E-2</v>
      </c>
      <c r="H32" s="8">
        <f>AVERAGE(G32:G35)</f>
        <v>6.6757749662034085E-2</v>
      </c>
    </row>
    <row r="33" spans="1:8" x14ac:dyDescent="0.25">
      <c r="A33" s="22">
        <v>31320</v>
      </c>
      <c r="B33" s="27">
        <v>9141</v>
      </c>
      <c r="C33" s="27">
        <v>3009</v>
      </c>
      <c r="D33" s="8">
        <v>168065.25</v>
      </c>
      <c r="E33" s="8">
        <f>B33/D33</f>
        <v>5.4389589757549525E-2</v>
      </c>
      <c r="F33" s="8">
        <f>C33/D33</f>
        <v>1.7903760592983976E-2</v>
      </c>
      <c r="G33" s="8">
        <f>E33+F33</f>
        <v>7.2293350350533497E-2</v>
      </c>
      <c r="H33" s="8">
        <f>AVERAGE(G33:G36)</f>
        <v>6.6937764365509689E-2</v>
      </c>
    </row>
    <row r="34" spans="1:8" x14ac:dyDescent="0.25">
      <c r="A34" s="22">
        <v>31412</v>
      </c>
      <c r="B34" s="27">
        <v>8931</v>
      </c>
      <c r="C34" s="27">
        <v>3154</v>
      </c>
      <c r="D34" s="8">
        <v>175635</v>
      </c>
      <c r="E34" s="8">
        <f>B34/D34</f>
        <v>5.0849773678367065E-2</v>
      </c>
      <c r="F34" s="8">
        <f>C34/D34</f>
        <v>1.7957696358926183E-2</v>
      </c>
      <c r="G34" s="8">
        <f>E34+F34</f>
        <v>6.8807470037293247E-2</v>
      </c>
      <c r="H34" s="8">
        <f>AVERAGE(G34:G37)</f>
        <v>6.2601755824095023E-2</v>
      </c>
    </row>
    <row r="35" spans="1:8" x14ac:dyDescent="0.25">
      <c r="A35" s="22">
        <v>31502</v>
      </c>
      <c r="B35" s="27">
        <v>9015</v>
      </c>
      <c r="C35" s="27">
        <v>2631</v>
      </c>
      <c r="D35" s="8">
        <v>182635.25</v>
      </c>
      <c r="E35" s="8">
        <f>B35/D35</f>
        <v>4.9360679277412216E-2</v>
      </c>
      <c r="F35" s="8">
        <f>C35/D35</f>
        <v>1.4405762304921969E-2</v>
      </c>
      <c r="G35" s="8">
        <f>E35+F35</f>
        <v>6.3766441582334188E-2</v>
      </c>
      <c r="H35" s="8">
        <f>AVERAGE(G35:G38)</f>
        <v>5.8746005897124531E-2</v>
      </c>
    </row>
    <row r="36" spans="1:8" x14ac:dyDescent="0.25">
      <c r="A36" s="22">
        <v>31593</v>
      </c>
      <c r="B36" s="27">
        <v>9601</v>
      </c>
      <c r="C36" s="27">
        <v>2324</v>
      </c>
      <c r="D36" s="8">
        <v>189635.5</v>
      </c>
      <c r="E36" s="8">
        <f>B36/D36</f>
        <v>5.0628706123062403E-2</v>
      </c>
      <c r="F36" s="8">
        <f>C36/D36</f>
        <v>1.2255089368815439E-2</v>
      </c>
      <c r="G36" s="8">
        <f>E36+F36</f>
        <v>6.2883795491877836E-2</v>
      </c>
      <c r="H36" s="8">
        <f>AVERAGE(G36:G39)</f>
        <v>5.4175073477626283E-2</v>
      </c>
    </row>
    <row r="37" spans="1:8" x14ac:dyDescent="0.25">
      <c r="A37" s="22">
        <v>31685</v>
      </c>
      <c r="B37" s="27">
        <v>7583</v>
      </c>
      <c r="C37" s="27">
        <v>3222</v>
      </c>
      <c r="D37" s="8">
        <v>196635.75</v>
      </c>
      <c r="E37" s="8">
        <f>B37/D37</f>
        <v>3.8563689461351761E-2</v>
      </c>
      <c r="F37" s="8">
        <f>C37/D37</f>
        <v>1.6385626723523061E-2</v>
      </c>
      <c r="G37" s="8">
        <f>E37+F37</f>
        <v>5.4949316184874822E-2</v>
      </c>
      <c r="H37" s="8">
        <f>AVERAGE(G37:G40)</f>
        <v>5.1541280214764215E-2</v>
      </c>
    </row>
    <row r="38" spans="1:8" x14ac:dyDescent="0.25">
      <c r="A38" s="22">
        <v>31777</v>
      </c>
      <c r="B38" s="27">
        <v>7513</v>
      </c>
      <c r="C38" s="27">
        <v>3358</v>
      </c>
      <c r="D38" s="8">
        <v>203636</v>
      </c>
      <c r="E38" s="8">
        <f>B38/D38</f>
        <v>3.6894262311182702E-2</v>
      </c>
      <c r="F38" s="8">
        <f>C38/D38</f>
        <v>1.6490208018228605E-2</v>
      </c>
      <c r="G38" s="8">
        <f>E38+F38</f>
        <v>5.3384470329411307E-2</v>
      </c>
      <c r="H38" s="8">
        <f>AVERAGE(G38:G41)</f>
        <v>5.2135879902378626E-2</v>
      </c>
    </row>
    <row r="39" spans="1:8" x14ac:dyDescent="0.25">
      <c r="A39" s="22">
        <v>31867</v>
      </c>
      <c r="B39" s="27">
        <v>7057</v>
      </c>
      <c r="C39" s="27">
        <v>2595</v>
      </c>
      <c r="D39" s="8">
        <v>212212.5</v>
      </c>
      <c r="E39" s="8">
        <f>B39/D39</f>
        <v>3.3254403015844966E-2</v>
      </c>
      <c r="F39" s="8">
        <f>C39/D39</f>
        <v>1.22283088884962E-2</v>
      </c>
      <c r="G39" s="8">
        <f>E39+F39</f>
        <v>4.5482711904341167E-2</v>
      </c>
      <c r="H39" s="8">
        <f>AVERAGE(G39:G42)</f>
        <v>5.0492194005058284E-2</v>
      </c>
    </row>
    <row r="40" spans="1:8" x14ac:dyDescent="0.25">
      <c r="A40" s="22">
        <v>31958</v>
      </c>
      <c r="B40" s="27">
        <v>8866</v>
      </c>
      <c r="C40" s="27">
        <v>2692</v>
      </c>
      <c r="D40" s="8">
        <v>220789</v>
      </c>
      <c r="E40" s="8">
        <f>B40/D40</f>
        <v>4.0155986031912824E-2</v>
      </c>
      <c r="F40" s="8">
        <f>C40/D40</f>
        <v>1.2192636408516729E-2</v>
      </c>
      <c r="G40" s="8">
        <f>E40+F40</f>
        <v>5.2348622440429551E-2</v>
      </c>
      <c r="H40" s="8">
        <f>AVERAGE(G40:G43)</f>
        <v>4.7496336740868686E-2</v>
      </c>
    </row>
    <row r="41" spans="1:8" x14ac:dyDescent="0.25">
      <c r="A41" s="22">
        <v>32050</v>
      </c>
      <c r="B41" s="27">
        <v>10572</v>
      </c>
      <c r="C41" s="27">
        <v>2577</v>
      </c>
      <c r="D41" s="8">
        <v>229365.5</v>
      </c>
      <c r="E41" s="8">
        <f>B41/D41</f>
        <v>4.6092372218140915E-2</v>
      </c>
      <c r="F41" s="8">
        <f>C41/D41</f>
        <v>1.1235342717191557E-2</v>
      </c>
      <c r="G41" s="8">
        <f>E41+F41</f>
        <v>5.7327714935332473E-2</v>
      </c>
      <c r="H41" s="8">
        <f>AVERAGE(G41:G44)</f>
        <v>4.4833648162945147E-2</v>
      </c>
    </row>
    <row r="42" spans="1:8" x14ac:dyDescent="0.25">
      <c r="A42" s="22">
        <v>32142</v>
      </c>
      <c r="B42" s="27">
        <v>8138</v>
      </c>
      <c r="C42" s="27">
        <v>3000</v>
      </c>
      <c r="D42" s="8">
        <v>237942</v>
      </c>
      <c r="E42" s="8">
        <f>B42/D42</f>
        <v>3.4201612157584618E-2</v>
      </c>
      <c r="F42" s="8">
        <f>C42/D42</f>
        <v>1.2608114582545326E-2</v>
      </c>
      <c r="G42" s="8">
        <f>E42+F42</f>
        <v>4.6809726740129946E-2</v>
      </c>
      <c r="H42" s="8">
        <f>AVERAGE(G42:G45)</f>
        <v>4.1331058897336376E-2</v>
      </c>
    </row>
    <row r="43" spans="1:8" x14ac:dyDescent="0.25">
      <c r="A43" s="22">
        <v>32233</v>
      </c>
      <c r="B43" s="27">
        <v>4925</v>
      </c>
      <c r="C43" s="27">
        <v>3232</v>
      </c>
      <c r="D43" s="8">
        <v>243497.75</v>
      </c>
      <c r="E43" s="8">
        <f>B43/D43</f>
        <v>2.0226059583712788E-2</v>
      </c>
      <c r="F43" s="8">
        <f>C43/D43</f>
        <v>1.3273223263869994E-2</v>
      </c>
      <c r="G43" s="8">
        <f>E43+F43</f>
        <v>3.349928284758278E-2</v>
      </c>
      <c r="H43" s="8">
        <f>AVERAGE(G43:G46)</f>
        <v>4.2727045523760082E-2</v>
      </c>
    </row>
    <row r="44" spans="1:8" x14ac:dyDescent="0.25">
      <c r="A44" s="22">
        <v>32324</v>
      </c>
      <c r="B44" s="27">
        <v>7333</v>
      </c>
      <c r="C44" s="27">
        <v>3052</v>
      </c>
      <c r="D44" s="8">
        <v>249053.5</v>
      </c>
      <c r="E44" s="8">
        <f>B44/D44</f>
        <v>2.9443472988735352E-2</v>
      </c>
      <c r="F44" s="8">
        <f>C44/D44</f>
        <v>1.2254395140000041E-2</v>
      </c>
      <c r="G44" s="8">
        <f>E44+F44</f>
        <v>4.1697868128735396E-2</v>
      </c>
      <c r="H44" s="8">
        <f>AVERAGE(G44:G47)</f>
        <v>4.2974420921485665E-2</v>
      </c>
    </row>
    <row r="45" spans="1:8" x14ac:dyDescent="0.25">
      <c r="A45" s="22">
        <v>32416</v>
      </c>
      <c r="B45" s="27">
        <v>7722</v>
      </c>
      <c r="C45" s="27">
        <v>3307</v>
      </c>
      <c r="D45" s="8">
        <v>254609.25</v>
      </c>
      <c r="E45" s="8">
        <f>B45/D45</f>
        <v>3.0328827409059175E-2</v>
      </c>
      <c r="F45" s="8">
        <f>C45/D45</f>
        <v>1.2988530463838214E-2</v>
      </c>
      <c r="G45" s="8">
        <f>E45+F45</f>
        <v>4.3317357872897387E-2</v>
      </c>
      <c r="H45" s="8">
        <f>AVERAGE(G45:G48)</f>
        <v>4.3157700395646405E-2</v>
      </c>
    </row>
    <row r="46" spans="1:8" x14ac:dyDescent="0.25">
      <c r="A46" s="22">
        <v>32508</v>
      </c>
      <c r="B46" s="27">
        <v>9863</v>
      </c>
      <c r="C46" s="27">
        <v>3768</v>
      </c>
      <c r="D46" s="8">
        <v>260165</v>
      </c>
      <c r="E46" s="8">
        <f>B46/D46</f>
        <v>3.7910556762054848E-2</v>
      </c>
      <c r="F46" s="8">
        <f>C46/D46</f>
        <v>1.4483116483769915E-2</v>
      </c>
      <c r="G46" s="8">
        <f>E46+F46</f>
        <v>5.2393673245824765E-2</v>
      </c>
      <c r="H46" s="8">
        <f>AVERAGE(G46:G49)</f>
        <v>4.2604526599419719E-2</v>
      </c>
    </row>
    <row r="47" spans="1:8" x14ac:dyDescent="0.25">
      <c r="A47" s="22">
        <v>32598</v>
      </c>
      <c r="B47" s="27">
        <v>6003</v>
      </c>
      <c r="C47" s="27">
        <v>3125</v>
      </c>
      <c r="D47" s="8">
        <v>264665.75</v>
      </c>
      <c r="E47" s="8">
        <f>B47/D47</f>
        <v>2.2681438758131719E-2</v>
      </c>
      <c r="F47" s="8">
        <f>C47/D47</f>
        <v>1.1807345680353427E-2</v>
      </c>
      <c r="G47" s="8">
        <f>E47+F47</f>
        <v>3.4488784438485146E-2</v>
      </c>
      <c r="H47" s="8">
        <f>AVERAGE(G47:G50)</f>
        <v>4.1938343483960187E-2</v>
      </c>
    </row>
    <row r="48" spans="1:8" x14ac:dyDescent="0.25">
      <c r="A48" s="22">
        <v>32689</v>
      </c>
      <c r="B48" s="27">
        <v>8211</v>
      </c>
      <c r="C48" s="27">
        <v>3210</v>
      </c>
      <c r="D48" s="8">
        <v>269166.5</v>
      </c>
      <c r="E48" s="8">
        <f>B48/D48</f>
        <v>3.050528204661427E-2</v>
      </c>
      <c r="F48" s="8">
        <f>C48/D48</f>
        <v>1.1925703978764074E-2</v>
      </c>
      <c r="G48" s="8">
        <f>E48+F48</f>
        <v>4.2430986025378342E-2</v>
      </c>
      <c r="H48" s="8">
        <f>AVERAGE(G48:G51)</f>
        <v>4.2756924689527555E-2</v>
      </c>
    </row>
    <row r="49" spans="1:8" x14ac:dyDescent="0.25">
      <c r="A49" s="22">
        <v>32781</v>
      </c>
      <c r="B49" s="27">
        <v>7779</v>
      </c>
      <c r="C49" s="27">
        <v>3470</v>
      </c>
      <c r="D49" s="8">
        <v>273667.25</v>
      </c>
      <c r="E49" s="8">
        <f>B49/D49</f>
        <v>2.8425030762723708E-2</v>
      </c>
      <c r="F49" s="8">
        <f>C49/D49</f>
        <v>1.2679631925266907E-2</v>
      </c>
      <c r="G49" s="8">
        <f>E49+F49</f>
        <v>4.1104662687990616E-2</v>
      </c>
      <c r="H49" s="8">
        <f>AVERAGE(G49:G52)</f>
        <v>4.2476096720224704E-2</v>
      </c>
    </row>
    <row r="50" spans="1:8" x14ac:dyDescent="0.25">
      <c r="A50" s="22">
        <v>32873</v>
      </c>
      <c r="B50" s="27">
        <v>10241</v>
      </c>
      <c r="C50" s="27">
        <v>3592</v>
      </c>
      <c r="D50" s="8">
        <v>278168</v>
      </c>
      <c r="E50" s="8">
        <f>B50/D50</f>
        <v>3.6815881050300536E-2</v>
      </c>
      <c r="F50" s="8">
        <f>C50/D50</f>
        <v>1.2913059733686118E-2</v>
      </c>
      <c r="G50" s="8">
        <f>E50+F50</f>
        <v>4.9728940783986653E-2</v>
      </c>
      <c r="H50" s="8">
        <f>AVERAGE(G50:G53)</f>
        <v>4.2281631902846797E-2</v>
      </c>
    </row>
    <row r="51" spans="1:8" x14ac:dyDescent="0.25">
      <c r="A51" s="22">
        <v>32963</v>
      </c>
      <c r="B51" s="27">
        <v>7077</v>
      </c>
      <c r="C51" s="27">
        <v>3574</v>
      </c>
      <c r="D51" s="8">
        <v>282047.75</v>
      </c>
      <c r="E51" s="8">
        <f>B51/D51</f>
        <v>2.5091496032143494E-2</v>
      </c>
      <c r="F51" s="8">
        <f>C51/D51</f>
        <v>1.2671613228611113E-2</v>
      </c>
      <c r="G51" s="8">
        <f>E51+F51</f>
        <v>3.7763109260754608E-2</v>
      </c>
      <c r="H51" s="8">
        <f>AVERAGE(G51:G54)</f>
        <v>4.0777697925494474E-2</v>
      </c>
    </row>
    <row r="52" spans="1:8" x14ac:dyDescent="0.25">
      <c r="A52" s="22">
        <v>33054</v>
      </c>
      <c r="B52" s="27">
        <v>8036</v>
      </c>
      <c r="C52" s="27">
        <v>3775</v>
      </c>
      <c r="D52" s="8">
        <v>285927.5</v>
      </c>
      <c r="E52" s="8">
        <f>B52/D52</f>
        <v>2.8105026623881927E-2</v>
      </c>
      <c r="F52" s="8">
        <f>C52/D52</f>
        <v>1.3202647524285002E-2</v>
      </c>
      <c r="G52" s="8">
        <f>E52+F52</f>
        <v>4.1307674148166926E-2</v>
      </c>
      <c r="H52" s="8">
        <f>AVERAGE(G52:G55)</f>
        <v>4.2497715373594848E-2</v>
      </c>
    </row>
    <row r="53" spans="1:8" x14ac:dyDescent="0.25">
      <c r="A53" s="22">
        <v>33146</v>
      </c>
      <c r="B53" s="27">
        <v>8147</v>
      </c>
      <c r="C53" s="27">
        <v>3540</v>
      </c>
      <c r="D53" s="8">
        <v>289807.25</v>
      </c>
      <c r="E53" s="8">
        <f>B53/D53</f>
        <v>2.8111788093638099E-2</v>
      </c>
      <c r="F53" s="8">
        <f>C53/D53</f>
        <v>1.2215015324840907E-2</v>
      </c>
      <c r="G53" s="8">
        <f>E53+F53</f>
        <v>4.032680341847901E-2</v>
      </c>
      <c r="H53" s="8">
        <f>AVERAGE(G53:G56)</f>
        <v>4.4440264176623792E-2</v>
      </c>
    </row>
    <row r="54" spans="1:8" x14ac:dyDescent="0.25">
      <c r="A54" s="22">
        <v>33238</v>
      </c>
      <c r="B54" s="27">
        <v>9276</v>
      </c>
      <c r="C54" s="27">
        <v>3562</v>
      </c>
      <c r="D54" s="8">
        <v>293687</v>
      </c>
      <c r="E54" s="8">
        <f>B54/D54</f>
        <v>3.1584646239023177E-2</v>
      </c>
      <c r="F54" s="8">
        <f>C54/D54</f>
        <v>1.2128558635554178E-2</v>
      </c>
      <c r="G54" s="8">
        <f>E54+F54</f>
        <v>4.3713204874577354E-2</v>
      </c>
      <c r="H54" s="8">
        <f>AVERAGE(G54:G57)</f>
        <v>4.7568437352814602E-2</v>
      </c>
    </row>
    <row r="55" spans="1:8" x14ac:dyDescent="0.25">
      <c r="A55" s="22">
        <v>33328</v>
      </c>
      <c r="B55" s="27">
        <v>8645</v>
      </c>
      <c r="C55" s="27">
        <v>4666</v>
      </c>
      <c r="D55" s="8">
        <v>298164.25</v>
      </c>
      <c r="E55" s="8">
        <f>B55/D55</f>
        <v>2.8994086313164639E-2</v>
      </c>
      <c r="F55" s="8">
        <f>C55/D55</f>
        <v>1.5649092739991464E-2</v>
      </c>
      <c r="G55" s="8">
        <f>E55+F55</f>
        <v>4.4643179053156103E-2</v>
      </c>
      <c r="H55" s="8">
        <f>AVERAGE(G55:G58)</f>
        <v>5.0668718015837548E-2</v>
      </c>
    </row>
    <row r="56" spans="1:8" x14ac:dyDescent="0.25">
      <c r="A56" s="22">
        <v>33419</v>
      </c>
      <c r="B56" s="27">
        <v>10179</v>
      </c>
      <c r="C56" s="27">
        <v>4674</v>
      </c>
      <c r="D56" s="8">
        <v>302641.5</v>
      </c>
      <c r="E56" s="8">
        <f>B56/D56</f>
        <v>3.3633853916267269E-2</v>
      </c>
      <c r="F56" s="8">
        <f>C56/D56</f>
        <v>1.5444015444015444E-2</v>
      </c>
      <c r="G56" s="8">
        <f>E56+F56</f>
        <v>4.9077869360282717E-2</v>
      </c>
      <c r="H56" s="8">
        <f>AVERAGE(G56:G59)</f>
        <v>5.1860859799833112E-2</v>
      </c>
    </row>
    <row r="57" spans="1:8" x14ac:dyDescent="0.25">
      <c r="A57" s="22">
        <v>33511</v>
      </c>
      <c r="B57" s="27">
        <v>11865</v>
      </c>
      <c r="C57" s="27">
        <v>4363</v>
      </c>
      <c r="D57" s="8">
        <v>307118.75</v>
      </c>
      <c r="E57" s="8">
        <f>B57/D57</f>
        <v>3.8633264820203912E-2</v>
      </c>
      <c r="F57" s="8">
        <f>C57/D57</f>
        <v>1.420623130303832E-2</v>
      </c>
      <c r="G57" s="8">
        <f>E57+F57</f>
        <v>5.2839496123242236E-2</v>
      </c>
      <c r="H57" s="8">
        <f>AVERAGE(G57:G60)</f>
        <v>5.268137605867397E-2</v>
      </c>
    </row>
    <row r="58" spans="1:8" x14ac:dyDescent="0.25">
      <c r="A58" s="22">
        <v>33603</v>
      </c>
      <c r="B58" s="27">
        <v>12536</v>
      </c>
      <c r="C58" s="27">
        <v>4949</v>
      </c>
      <c r="D58" s="8">
        <v>311596</v>
      </c>
      <c r="E58" s="8">
        <f>B58/D58</f>
        <v>4.0231581920178693E-2</v>
      </c>
      <c r="F58" s="8">
        <f>C58/D58</f>
        <v>1.5882745606490455E-2</v>
      </c>
      <c r="G58" s="8">
        <f>E58+F58</f>
        <v>5.6114327526669144E-2</v>
      </c>
      <c r="H58" s="8">
        <f>AVERAGE(G58:G61)</f>
        <v>5.3220571653940257E-2</v>
      </c>
    </row>
    <row r="59" spans="1:8" x14ac:dyDescent="0.25">
      <c r="A59" s="22">
        <v>33694</v>
      </c>
      <c r="B59" s="27">
        <v>10775</v>
      </c>
      <c r="C59" s="27">
        <v>4922</v>
      </c>
      <c r="D59" s="8">
        <v>317677.5</v>
      </c>
      <c r="E59" s="8">
        <f>B59/D59</f>
        <v>3.3918045816905509E-2</v>
      </c>
      <c r="F59" s="8">
        <f>C59/D59</f>
        <v>1.5493700372232846E-2</v>
      </c>
      <c r="G59" s="8">
        <f>E59+F59</f>
        <v>4.9411746189138357E-2</v>
      </c>
      <c r="H59" s="8">
        <f>AVERAGE(G59:G62)</f>
        <v>5.3792849495661141E-2</v>
      </c>
    </row>
    <row r="60" spans="1:8" x14ac:dyDescent="0.25">
      <c r="A60" s="22">
        <v>33785</v>
      </c>
      <c r="B60" s="27">
        <v>12028</v>
      </c>
      <c r="C60" s="27">
        <v>4924</v>
      </c>
      <c r="D60" s="8">
        <v>323759</v>
      </c>
      <c r="E60" s="8">
        <f>B60/D60</f>
        <v>3.7151090780487957E-2</v>
      </c>
      <c r="F60" s="8">
        <f>C60/D60</f>
        <v>1.5208843615158188E-2</v>
      </c>
      <c r="G60" s="8">
        <f>E60+F60</f>
        <v>5.2359934395646145E-2</v>
      </c>
      <c r="H60" s="8">
        <f>AVERAGE(G60:G63)</f>
        <v>5.4257334091693726E-2</v>
      </c>
    </row>
    <row r="61" spans="1:8" x14ac:dyDescent="0.25">
      <c r="A61" s="22">
        <v>33877</v>
      </c>
      <c r="B61" s="27">
        <v>13028</v>
      </c>
      <c r="C61" s="27">
        <v>5112</v>
      </c>
      <c r="D61" s="8">
        <v>329840.5</v>
      </c>
      <c r="E61" s="8">
        <f>B61/D61</f>
        <v>3.9497878520072582E-2</v>
      </c>
      <c r="F61" s="8">
        <f>C61/D61</f>
        <v>1.5498399984234804E-2</v>
      </c>
      <c r="G61" s="8">
        <f>E61+F61</f>
        <v>5.4996278504307383E-2</v>
      </c>
      <c r="H61" s="8">
        <f>AVERAGE(G61:G64)</f>
        <v>5.5381589419860801E-2</v>
      </c>
    </row>
    <row r="62" spans="1:8" x14ac:dyDescent="0.25">
      <c r="A62" s="22">
        <v>33969</v>
      </c>
      <c r="B62" s="27">
        <v>14005</v>
      </c>
      <c r="C62" s="27">
        <v>5614</v>
      </c>
      <c r="D62" s="8">
        <v>335922</v>
      </c>
      <c r="E62" s="8">
        <f>B62/D62</f>
        <v>4.1691225939354967E-2</v>
      </c>
      <c r="F62" s="8">
        <f>C62/D62</f>
        <v>1.6712212954197701E-2</v>
      </c>
      <c r="G62" s="8">
        <f>E62+F62</f>
        <v>5.8403438893552664E-2</v>
      </c>
      <c r="H62" s="8">
        <f>AVERAGE(G62:G65)</f>
        <v>5.5904261758675786E-2</v>
      </c>
    </row>
    <row r="63" spans="1:8" x14ac:dyDescent="0.25">
      <c r="A63" s="22">
        <v>34059</v>
      </c>
      <c r="B63" s="27">
        <v>12493</v>
      </c>
      <c r="C63" s="27">
        <v>5100</v>
      </c>
      <c r="D63" s="8">
        <v>343146.25</v>
      </c>
      <c r="E63" s="8">
        <f>B63/D63</f>
        <v>3.6407217039381899E-2</v>
      </c>
      <c r="F63" s="8">
        <f>C63/D63</f>
        <v>1.486246753388679E-2</v>
      </c>
      <c r="G63" s="8">
        <f>E63+F63</f>
        <v>5.1269684573268692E-2</v>
      </c>
      <c r="H63" s="8">
        <f>AVERAGE(G63:G66)</f>
        <v>5.687961928274457E-2</v>
      </c>
    </row>
    <row r="64" spans="1:8" x14ac:dyDescent="0.25">
      <c r="A64" s="22">
        <v>34150</v>
      </c>
      <c r="B64" s="27">
        <v>14491</v>
      </c>
      <c r="C64" s="27">
        <v>5430</v>
      </c>
      <c r="D64" s="8">
        <v>350370.5</v>
      </c>
      <c r="E64" s="8">
        <f>B64/D64</f>
        <v>4.1359075607107332E-2</v>
      </c>
      <c r="F64" s="8">
        <f>C64/D64</f>
        <v>1.5497880101207151E-2</v>
      </c>
      <c r="G64" s="8">
        <f>E64+F64</f>
        <v>5.6856955708314484E-2</v>
      </c>
      <c r="H64" s="8">
        <f>AVERAGE(G64:G67)</f>
        <v>5.6872642357806508E-2</v>
      </c>
    </row>
    <row r="65" spans="1:8" x14ac:dyDescent="0.25">
      <c r="A65" s="22">
        <v>34242</v>
      </c>
      <c r="B65" s="27">
        <v>14770</v>
      </c>
      <c r="C65" s="27">
        <v>5644</v>
      </c>
      <c r="D65" s="8">
        <v>357594.75</v>
      </c>
      <c r="E65" s="8">
        <f>B65/D65</f>
        <v>4.1303738379828002E-2</v>
      </c>
      <c r="F65" s="8">
        <f>C65/D65</f>
        <v>1.5783229479739286E-2</v>
      </c>
      <c r="G65" s="8">
        <f>E65+F65</f>
        <v>5.7086967859567288E-2</v>
      </c>
      <c r="H65" s="8">
        <f>AVERAGE(G65:G68)</f>
        <v>5.7763214791758527E-2</v>
      </c>
    </row>
    <row r="66" spans="1:8" x14ac:dyDescent="0.25">
      <c r="A66" s="22">
        <v>34334</v>
      </c>
      <c r="B66" s="27">
        <v>16140</v>
      </c>
      <c r="C66" s="27">
        <v>6590</v>
      </c>
      <c r="D66" s="8">
        <v>364819</v>
      </c>
      <c r="E66" s="8">
        <f>B66/D66</f>
        <v>4.42411168277968E-2</v>
      </c>
      <c r="F66" s="8">
        <f>C66/D66</f>
        <v>1.8063752162031033E-2</v>
      </c>
      <c r="G66" s="8">
        <f>E66+F66</f>
        <v>6.230486898982783E-2</v>
      </c>
      <c r="H66" s="8">
        <f>AVERAGE(G66:G69)</f>
        <v>5.5519130925352503E-2</v>
      </c>
    </row>
    <row r="67" spans="1:8" x14ac:dyDescent="0.25">
      <c r="A67" s="22">
        <v>34424</v>
      </c>
      <c r="B67" s="27">
        <v>12576</v>
      </c>
      <c r="C67" s="27">
        <v>6313</v>
      </c>
      <c r="D67" s="8">
        <v>368625</v>
      </c>
      <c r="E67" s="8">
        <f>B67/D67</f>
        <v>3.4115971515768055E-2</v>
      </c>
      <c r="F67" s="8">
        <f>C67/D67</f>
        <v>1.7125805357748391E-2</v>
      </c>
      <c r="G67" s="8">
        <f>E67+F67</f>
        <v>5.1241776873516443E-2</v>
      </c>
      <c r="H67" s="8">
        <f>AVERAGE(G67:G70)</f>
        <v>5.0997583807328266E-2</v>
      </c>
    </row>
    <row r="68" spans="1:8" x14ac:dyDescent="0.25">
      <c r="A68" s="22">
        <v>34515</v>
      </c>
      <c r="B68" s="27">
        <v>17055</v>
      </c>
      <c r="C68" s="27">
        <v>5447</v>
      </c>
      <c r="D68" s="8">
        <v>372431</v>
      </c>
      <c r="E68" s="8">
        <f>B68/D68</f>
        <v>4.5793717493978751E-2</v>
      </c>
      <c r="F68" s="8">
        <f>C68/D68</f>
        <v>1.4625527950143786E-2</v>
      </c>
      <c r="G68" s="8">
        <f>E68+F68</f>
        <v>6.0419245444122541E-2</v>
      </c>
      <c r="H68" s="8">
        <f>AVERAGE(G68:G71)</f>
        <v>4.8222927279467989E-2</v>
      </c>
    </row>
    <row r="69" spans="1:8" x14ac:dyDescent="0.25">
      <c r="A69" s="22">
        <v>34607</v>
      </c>
      <c r="B69" s="27">
        <v>13516</v>
      </c>
      <c r="C69" s="27">
        <v>4585</v>
      </c>
      <c r="D69" s="8">
        <v>376237</v>
      </c>
      <c r="E69" s="8">
        <f>B69/D69</f>
        <v>3.592416482164168E-2</v>
      </c>
      <c r="F69" s="8">
        <f>C69/D69</f>
        <v>1.2186467572301501E-2</v>
      </c>
      <c r="G69" s="8">
        <f>E69+F69</f>
        <v>4.8110632393943184E-2</v>
      </c>
      <c r="H69" s="8">
        <f>AVERAGE(G69:G72)</f>
        <v>4.3815780745989782E-2</v>
      </c>
    </row>
    <row r="70" spans="1:8" x14ac:dyDescent="0.25">
      <c r="A70" s="22">
        <v>34699</v>
      </c>
      <c r="B70" s="27">
        <v>11800</v>
      </c>
      <c r="C70" s="27">
        <v>5005</v>
      </c>
      <c r="D70" s="8">
        <v>380043</v>
      </c>
      <c r="E70" s="8">
        <f>B70/D70</f>
        <v>3.1049118126106782E-2</v>
      </c>
      <c r="F70" s="8">
        <f>C70/D70</f>
        <v>1.3169562391624106E-2</v>
      </c>
      <c r="G70" s="8">
        <f>E70+F70</f>
        <v>4.4218680517730889E-2</v>
      </c>
      <c r="H70" s="8">
        <f>AVERAGE(G70:G73)</f>
        <v>4.2874037048858872E-2</v>
      </c>
    </row>
    <row r="71" spans="1:8" x14ac:dyDescent="0.25">
      <c r="A71" s="22">
        <v>34789</v>
      </c>
      <c r="B71" s="27">
        <v>10563</v>
      </c>
      <c r="C71" s="27">
        <v>4852</v>
      </c>
      <c r="D71" s="8">
        <v>384000.75</v>
      </c>
      <c r="E71" s="8">
        <f>B71/D71</f>
        <v>2.7507758773908646E-2</v>
      </c>
      <c r="F71" s="8">
        <f>C71/D71</f>
        <v>1.263539198816669E-2</v>
      </c>
      <c r="G71" s="8">
        <f>E71+F71</f>
        <v>4.0143150762075336E-2</v>
      </c>
      <c r="H71" s="8">
        <f>AVERAGE(G71:G74)</f>
        <v>4.398990603035538E-2</v>
      </c>
    </row>
    <row r="72" spans="1:8" x14ac:dyDescent="0.25">
      <c r="A72" s="22">
        <v>34880</v>
      </c>
      <c r="B72" s="27">
        <v>12150</v>
      </c>
      <c r="C72" s="27">
        <v>4451</v>
      </c>
      <c r="D72" s="8">
        <v>387958.5</v>
      </c>
      <c r="E72" s="8">
        <f>B72/D72</f>
        <v>3.1317782700984773E-2</v>
      </c>
      <c r="F72" s="8">
        <f>C72/D72</f>
        <v>1.1472876609224955E-2</v>
      </c>
      <c r="G72" s="8">
        <f>E72+F72</f>
        <v>4.2790659310209728E-2</v>
      </c>
      <c r="H72" s="8">
        <f>AVERAGE(G72:G75)</f>
        <v>4.4262313544638957E-2</v>
      </c>
    </row>
    <row r="73" spans="1:8" x14ac:dyDescent="0.25">
      <c r="A73" s="22">
        <v>34972</v>
      </c>
      <c r="B73" s="27">
        <v>12465</v>
      </c>
      <c r="C73" s="27">
        <v>4914</v>
      </c>
      <c r="D73" s="8">
        <v>391916.25</v>
      </c>
      <c r="E73" s="8">
        <f>B73/D73</f>
        <v>3.1805264517610586E-2</v>
      </c>
      <c r="F73" s="8">
        <f>C73/D73</f>
        <v>1.2538393087808939E-2</v>
      </c>
      <c r="G73" s="8">
        <f>E73+F73</f>
        <v>4.4343657605419529E-2</v>
      </c>
      <c r="H73" s="8">
        <f>AVERAGE(G73:G76)</f>
        <v>4.5188370217910494E-2</v>
      </c>
    </row>
    <row r="74" spans="1:8" x14ac:dyDescent="0.25">
      <c r="A74" s="22">
        <v>35064</v>
      </c>
      <c r="B74" s="27">
        <v>13545</v>
      </c>
      <c r="C74" s="27">
        <v>5727</v>
      </c>
      <c r="D74" s="8">
        <v>395874</v>
      </c>
      <c r="E74" s="8">
        <f>B74/D74</f>
        <v>3.4215432182967305E-2</v>
      </c>
      <c r="F74" s="8">
        <f>C74/D74</f>
        <v>1.4466724260749632E-2</v>
      </c>
      <c r="G74" s="8">
        <f>E74+F74</f>
        <v>4.8682156443716935E-2</v>
      </c>
      <c r="H74" s="8">
        <f>AVERAGE(G74:G77)</f>
        <v>4.5725006591733987E-2</v>
      </c>
    </row>
    <row r="75" spans="1:8" x14ac:dyDescent="0.25">
      <c r="A75" s="22">
        <v>35155</v>
      </c>
      <c r="B75" s="27">
        <v>10391</v>
      </c>
      <c r="C75" s="27">
        <v>6190</v>
      </c>
      <c r="D75" s="8">
        <v>402131.5</v>
      </c>
      <c r="E75" s="8">
        <f>B75/D75</f>
        <v>2.583980613306841E-2</v>
      </c>
      <c r="F75" s="8">
        <f>C75/D75</f>
        <v>1.5392974686141226E-2</v>
      </c>
      <c r="G75" s="8">
        <f>E75+F75</f>
        <v>4.1232780819209634E-2</v>
      </c>
      <c r="H75" s="8">
        <f>AVERAGE(G75:G78)</f>
        <v>4.5051744769687735E-2</v>
      </c>
    </row>
    <row r="76" spans="1:8" x14ac:dyDescent="0.25">
      <c r="A76" s="22">
        <v>35246</v>
      </c>
      <c r="B76" s="27">
        <v>12560</v>
      </c>
      <c r="C76" s="27">
        <v>6428</v>
      </c>
      <c r="D76" s="8">
        <v>408389</v>
      </c>
      <c r="E76" s="8">
        <f>B76/D76</f>
        <v>3.0754990952253855E-2</v>
      </c>
      <c r="F76" s="8">
        <f>C76/D76</f>
        <v>1.5739895051042022E-2</v>
      </c>
      <c r="G76" s="8">
        <f>E76+F76</f>
        <v>4.6494886003295877E-2</v>
      </c>
      <c r="H76" s="8">
        <f>AVERAGE(G76:G79)</f>
        <v>4.6153314265827354E-2</v>
      </c>
    </row>
    <row r="77" spans="1:8" x14ac:dyDescent="0.25">
      <c r="A77" s="22">
        <v>35338</v>
      </c>
      <c r="B77" s="27">
        <v>12471</v>
      </c>
      <c r="C77" s="27">
        <v>6806</v>
      </c>
      <c r="D77" s="8">
        <v>414646.5</v>
      </c>
      <c r="E77" s="8">
        <f>B77/D77</f>
        <v>3.0076221552575506E-2</v>
      </c>
      <c r="F77" s="8">
        <f>C77/D77</f>
        <v>1.6413981548137991E-2</v>
      </c>
      <c r="G77" s="8">
        <f>E77+F77</f>
        <v>4.6490203100713501E-2</v>
      </c>
      <c r="H77" s="8">
        <f>AVERAGE(G77:G80)</f>
        <v>4.8186017781273315E-2</v>
      </c>
    </row>
    <row r="78" spans="1:8" x14ac:dyDescent="0.25">
      <c r="A78" s="22">
        <v>35430</v>
      </c>
      <c r="B78" s="27">
        <v>12787</v>
      </c>
      <c r="C78" s="27">
        <v>6570</v>
      </c>
      <c r="D78" s="8">
        <v>420904</v>
      </c>
      <c r="E78" s="8">
        <f>B78/D78</f>
        <v>3.0379849086727615E-2</v>
      </c>
      <c r="F78" s="8">
        <f>C78/D78</f>
        <v>1.5609260068804288E-2</v>
      </c>
      <c r="G78" s="8">
        <f>E78+F78</f>
        <v>4.5989109155531907E-2</v>
      </c>
      <c r="H78" s="8">
        <f>AVERAGE(G78:G81)</f>
        <v>4.8754154417438467E-2</v>
      </c>
    </row>
    <row r="79" spans="1:8" x14ac:dyDescent="0.25">
      <c r="A79" s="22">
        <v>35520</v>
      </c>
      <c r="B79" s="27">
        <v>12828</v>
      </c>
      <c r="C79" s="27">
        <v>6735</v>
      </c>
      <c r="D79" s="8">
        <v>428646</v>
      </c>
      <c r="E79" s="8">
        <f>B79/D79</f>
        <v>2.9926792738063576E-2</v>
      </c>
      <c r="F79" s="8">
        <f>C79/D79</f>
        <v>1.5712266065704566E-2</v>
      </c>
      <c r="G79" s="8">
        <f>E79+F79</f>
        <v>4.5639058803768146E-2</v>
      </c>
      <c r="H79" s="8">
        <f>AVERAGE(G79:G82)</f>
        <v>5.0665541529093694E-2</v>
      </c>
    </row>
    <row r="80" spans="1:8" x14ac:dyDescent="0.25">
      <c r="A80" s="22">
        <v>35611</v>
      </c>
      <c r="B80" s="27">
        <v>17474</v>
      </c>
      <c r="C80" s="27">
        <v>6364</v>
      </c>
      <c r="D80" s="8">
        <v>436388</v>
      </c>
      <c r="E80" s="8">
        <f>B80/D80</f>
        <v>4.0042347635590343E-2</v>
      </c>
      <c r="F80" s="8">
        <f>C80/D80</f>
        <v>1.4583352429489353E-2</v>
      </c>
      <c r="G80" s="8">
        <f>E80+F80</f>
        <v>5.4625700065079698E-2</v>
      </c>
      <c r="H80" s="8">
        <f>AVERAGE(G80:G83)</f>
        <v>5.2370081152167111E-2</v>
      </c>
    </row>
    <row r="81" spans="1:8" x14ac:dyDescent="0.25">
      <c r="A81" s="22">
        <v>35703</v>
      </c>
      <c r="B81" s="27">
        <v>15625</v>
      </c>
      <c r="C81" s="27">
        <v>6032</v>
      </c>
      <c r="D81" s="8">
        <v>444130</v>
      </c>
      <c r="E81" s="8">
        <f>B81/D81</f>
        <v>3.5181140657014838E-2</v>
      </c>
      <c r="F81" s="8">
        <f>C81/D81</f>
        <v>1.3581608988359264E-2</v>
      </c>
      <c r="G81" s="8">
        <f>E81+F81</f>
        <v>4.8762749645374102E-2</v>
      </c>
      <c r="H81" s="8">
        <f>AVERAGE(G81:G84)</f>
        <v>5.3746542057515383E-2</v>
      </c>
    </row>
    <row r="82" spans="1:8" x14ac:dyDescent="0.25">
      <c r="A82" s="22">
        <v>35795</v>
      </c>
      <c r="B82" s="27">
        <v>16817</v>
      </c>
      <c r="C82" s="27">
        <v>7419</v>
      </c>
      <c r="D82" s="8">
        <v>451872</v>
      </c>
      <c r="E82" s="8">
        <f>B82/D82</f>
        <v>3.7216291339140291E-2</v>
      </c>
      <c r="F82" s="8">
        <f>C82/D82</f>
        <v>1.6418366263012536E-2</v>
      </c>
      <c r="G82" s="8">
        <f>E82+F82</f>
        <v>5.363465760215283E-2</v>
      </c>
      <c r="H82" s="8">
        <f>AVERAGE(G82:G85)</f>
        <v>5.6605949453572092E-2</v>
      </c>
    </row>
    <row r="83" spans="1:8" x14ac:dyDescent="0.25">
      <c r="A83" s="22">
        <v>35885</v>
      </c>
      <c r="B83" s="27">
        <v>16758</v>
      </c>
      <c r="C83" s="27">
        <v>7524</v>
      </c>
      <c r="D83" s="8">
        <v>462891.5</v>
      </c>
      <c r="E83" s="8">
        <f>B83/D83</f>
        <v>3.6202868274746891E-2</v>
      </c>
      <c r="F83" s="8">
        <f>C83/D83</f>
        <v>1.625434902131493E-2</v>
      </c>
      <c r="G83" s="8">
        <f>E83+F83</f>
        <v>5.2457217296061821E-2</v>
      </c>
      <c r="H83" s="8">
        <f>AVERAGE(G83:G86)</f>
        <v>5.7937682270495325E-2</v>
      </c>
    </row>
    <row r="84" spans="1:8" x14ac:dyDescent="0.25">
      <c r="A84" s="22">
        <v>35976</v>
      </c>
      <c r="B84" s="27">
        <v>20530</v>
      </c>
      <c r="C84" s="27">
        <v>7967</v>
      </c>
      <c r="D84" s="8">
        <v>473911</v>
      </c>
      <c r="E84" s="8">
        <f>B84/D84</f>
        <v>4.3320370280495707E-2</v>
      </c>
      <c r="F84" s="8">
        <f>C84/D84</f>
        <v>1.681117340597707E-2</v>
      </c>
      <c r="G84" s="8">
        <f>E84+F84</f>
        <v>6.0131543686472777E-2</v>
      </c>
      <c r="H84" s="8">
        <f>AVERAGE(G84:G87)</f>
        <v>5.8832615778177277E-2</v>
      </c>
    </row>
    <row r="85" spans="1:8" x14ac:dyDescent="0.25">
      <c r="A85" s="22">
        <v>36068</v>
      </c>
      <c r="B85" s="27">
        <v>21346</v>
      </c>
      <c r="C85" s="27">
        <v>7847</v>
      </c>
      <c r="D85" s="8">
        <v>484930.5</v>
      </c>
      <c r="E85" s="8">
        <f>B85/D85</f>
        <v>4.4018678965336268E-2</v>
      </c>
      <c r="F85" s="8">
        <f>C85/D85</f>
        <v>1.6181700264264673E-2</v>
      </c>
      <c r="G85" s="8">
        <f>E85+F85</f>
        <v>6.0200379229600941E-2</v>
      </c>
      <c r="H85" s="8">
        <f>AVERAGE(G85:G88)</f>
        <v>5.748416299997907E-2</v>
      </c>
    </row>
    <row r="86" spans="1:8" x14ac:dyDescent="0.25">
      <c r="A86" s="22">
        <v>36160</v>
      </c>
      <c r="B86" s="27">
        <v>20920</v>
      </c>
      <c r="C86" s="27">
        <v>8322</v>
      </c>
      <c r="D86" s="8">
        <v>495950</v>
      </c>
      <c r="E86" s="8">
        <f>B86/D86</f>
        <v>4.2181671539469702E-2</v>
      </c>
      <c r="F86" s="8">
        <f>C86/D86</f>
        <v>1.6779917330376044E-2</v>
      </c>
      <c r="G86" s="8">
        <f>E86+F86</f>
        <v>5.8961588869845746E-2</v>
      </c>
      <c r="H86" s="8">
        <f>AVERAGE(G86:G89)</f>
        <v>5.4646145722500969E-2</v>
      </c>
    </row>
    <row r="87" spans="1:8" x14ac:dyDescent="0.25">
      <c r="A87" s="22">
        <v>36250</v>
      </c>
      <c r="B87" s="27">
        <v>19380</v>
      </c>
      <c r="C87" s="27">
        <v>8824</v>
      </c>
      <c r="D87" s="8">
        <v>503310.75</v>
      </c>
      <c r="E87" s="8">
        <f>B87/D87</f>
        <v>3.8505038885022824E-2</v>
      </c>
      <c r="F87" s="8">
        <f>C87/D87</f>
        <v>1.7531912441766842E-2</v>
      </c>
      <c r="G87" s="8">
        <f>E87+F87</f>
        <v>5.6036951326789666E-2</v>
      </c>
      <c r="H87" s="8">
        <f>AVERAGE(G87:G90)</f>
        <v>4.9841168276524878E-2</v>
      </c>
    </row>
    <row r="88" spans="1:8" x14ac:dyDescent="0.25">
      <c r="A88" s="22">
        <v>36341</v>
      </c>
      <c r="B88" s="27">
        <v>20085</v>
      </c>
      <c r="C88" s="27">
        <v>7868</v>
      </c>
      <c r="D88" s="8">
        <v>510671.5</v>
      </c>
      <c r="E88" s="8">
        <f>B88/D88</f>
        <v>3.9330567693713084E-2</v>
      </c>
      <c r="F88" s="8">
        <f>C88/D88</f>
        <v>1.5407164879966868E-2</v>
      </c>
      <c r="G88" s="8">
        <f>E88+F88</f>
        <v>5.4737732573679948E-2</v>
      </c>
      <c r="H88" s="8">
        <f>AVERAGE(G88:G91)</f>
        <v>4.601016969136091E-2</v>
      </c>
    </row>
    <row r="89" spans="1:8" x14ac:dyDescent="0.25">
      <c r="A89" s="22">
        <v>36433</v>
      </c>
      <c r="B89" s="27">
        <v>17782</v>
      </c>
      <c r="C89" s="27">
        <v>7523</v>
      </c>
      <c r="D89" s="8">
        <v>518032.25</v>
      </c>
      <c r="E89" s="8">
        <f>B89/D89</f>
        <v>3.4326048233483536E-2</v>
      </c>
      <c r="F89" s="8">
        <f>C89/D89</f>
        <v>1.4522261886204962E-2</v>
      </c>
      <c r="G89" s="8">
        <f>E89+F89</f>
        <v>4.8848310119688501E-2</v>
      </c>
      <c r="H89" s="8">
        <f>AVERAGE(G89:G92)</f>
        <v>4.3002179976069331E-2</v>
      </c>
    </row>
    <row r="90" spans="1:8" x14ac:dyDescent="0.25">
      <c r="A90" s="22">
        <v>36525</v>
      </c>
      <c r="B90" s="27">
        <v>14118</v>
      </c>
      <c r="C90" s="27">
        <v>6762</v>
      </c>
      <c r="D90" s="8">
        <v>525393</v>
      </c>
      <c r="E90" s="8">
        <f>B90/D90</f>
        <v>2.6871313473913812E-2</v>
      </c>
      <c r="F90" s="8">
        <f>C90/D90</f>
        <v>1.2870365612027567E-2</v>
      </c>
      <c r="G90" s="8">
        <f>E90+F90</f>
        <v>3.9741679085941381E-2</v>
      </c>
      <c r="H90" s="8">
        <f>AVERAGE(G90:G93)</f>
        <v>4.0873632327158051E-2</v>
      </c>
    </row>
    <row r="91" spans="1:8" x14ac:dyDescent="0.25">
      <c r="A91" s="22">
        <v>36616</v>
      </c>
      <c r="B91" s="27">
        <v>13733</v>
      </c>
      <c r="C91" s="27">
        <v>7885</v>
      </c>
      <c r="D91" s="8">
        <v>530985.75</v>
      </c>
      <c r="E91" s="8">
        <f>B91/D91</f>
        <v>2.5863217609888779E-2</v>
      </c>
      <c r="F91" s="8">
        <f>C91/D91</f>
        <v>1.4849739376245031E-2</v>
      </c>
      <c r="G91" s="8">
        <f>E91+F91</f>
        <v>4.0712956986133808E-2</v>
      </c>
      <c r="H91" s="8">
        <f>AVERAGE(G91:G94)</f>
        <v>4.171018734773644E-2</v>
      </c>
    </row>
    <row r="92" spans="1:8" x14ac:dyDescent="0.25">
      <c r="A92" s="22">
        <v>36707</v>
      </c>
      <c r="B92" s="27">
        <v>15149</v>
      </c>
      <c r="C92" s="27">
        <v>7766</v>
      </c>
      <c r="D92" s="8">
        <v>536578.5</v>
      </c>
      <c r="E92" s="8">
        <f>B92/D92</f>
        <v>2.8232588521530402E-2</v>
      </c>
      <c r="F92" s="8">
        <f>C92/D92</f>
        <v>1.4473185190983239E-2</v>
      </c>
      <c r="G92" s="8">
        <f>E92+F92</f>
        <v>4.2705773712513641E-2</v>
      </c>
      <c r="H92" s="8">
        <f>AVERAGE(G92:G95)</f>
        <v>4.1722365175046711E-2</v>
      </c>
    </row>
    <row r="93" spans="1:8" x14ac:dyDescent="0.25">
      <c r="A93" s="22">
        <v>36799</v>
      </c>
      <c r="B93" s="27">
        <v>14076</v>
      </c>
      <c r="C93" s="27">
        <v>7792</v>
      </c>
      <c r="D93" s="8">
        <v>542171.25</v>
      </c>
      <c r="E93" s="8">
        <f>B93/D93</f>
        <v>2.5962276679185773E-2</v>
      </c>
      <c r="F93" s="8">
        <f>C93/D93</f>
        <v>1.4371842844857598E-2</v>
      </c>
      <c r="G93" s="8">
        <f>E93+F93</f>
        <v>4.0334119524043373E-2</v>
      </c>
      <c r="H93" s="8">
        <f>AVERAGE(G93:G96)</f>
        <v>4.1793042926881518E-2</v>
      </c>
    </row>
    <row r="94" spans="1:8" x14ac:dyDescent="0.25">
      <c r="A94" s="22">
        <v>36891</v>
      </c>
      <c r="B94" s="27">
        <v>14129</v>
      </c>
      <c r="C94" s="27">
        <v>9473</v>
      </c>
      <c r="D94" s="8">
        <v>547764</v>
      </c>
      <c r="E94" s="8">
        <f>B94/D94</f>
        <v>2.5793955060938654E-2</v>
      </c>
      <c r="F94" s="8">
        <f>C94/D94</f>
        <v>1.729394410731629E-2</v>
      </c>
      <c r="G94" s="8">
        <f>E94+F94</f>
        <v>4.3087899168254944E-2</v>
      </c>
      <c r="H94" s="8">
        <f>AVERAGE(G94:G97)</f>
        <v>4.2266406941157748E-2</v>
      </c>
    </row>
    <row r="95" spans="1:8" x14ac:dyDescent="0.25">
      <c r="A95" s="22">
        <v>36981</v>
      </c>
      <c r="B95" s="27">
        <v>13002</v>
      </c>
      <c r="C95" s="27">
        <v>9637</v>
      </c>
      <c r="D95" s="8">
        <v>555399.25</v>
      </c>
      <c r="E95" s="8">
        <f>B95/D95</f>
        <v>2.3410186455959384E-2</v>
      </c>
      <c r="F95" s="8">
        <f>C95/D95</f>
        <v>1.7351481839415518E-2</v>
      </c>
      <c r="G95" s="8">
        <f>E95+F95</f>
        <v>4.0761668295374906E-2</v>
      </c>
      <c r="H95" s="8">
        <f>AVERAGE(G95:G98)</f>
        <v>4.3871551489234599E-2</v>
      </c>
    </row>
    <row r="96" spans="1:8" x14ac:dyDescent="0.25">
      <c r="A96" s="22">
        <v>37072</v>
      </c>
      <c r="B96" s="27">
        <v>14267</v>
      </c>
      <c r="C96" s="27">
        <v>9937</v>
      </c>
      <c r="D96" s="8">
        <v>563034.5</v>
      </c>
      <c r="E96" s="8">
        <f>B96/D96</f>
        <v>2.5339477421010614E-2</v>
      </c>
      <c r="F96" s="8">
        <f>C96/D96</f>
        <v>1.7649007298842254E-2</v>
      </c>
      <c r="G96" s="8">
        <f>E96+F96</f>
        <v>4.2988484719852865E-2</v>
      </c>
      <c r="H96" s="8">
        <f>AVERAGE(G96:G99)</f>
        <v>4.453828665135004E-2</v>
      </c>
    </row>
    <row r="97" spans="1:8" x14ac:dyDescent="0.25">
      <c r="A97" s="22">
        <v>37164</v>
      </c>
      <c r="B97" s="27">
        <v>14881</v>
      </c>
      <c r="C97" s="27">
        <v>9217</v>
      </c>
      <c r="D97" s="8">
        <v>570669.75</v>
      </c>
      <c r="E97" s="8">
        <f>B97/D97</f>
        <v>2.6076377799944712E-2</v>
      </c>
      <c r="F97" s="8">
        <f>C97/D97</f>
        <v>1.6151197781203577E-2</v>
      </c>
      <c r="G97" s="8">
        <f>E97+F97</f>
        <v>4.2227575581148286E-2</v>
      </c>
      <c r="H97" s="8">
        <f>AVERAGE(G97:G100)</f>
        <v>4.4334147835162221E-2</v>
      </c>
    </row>
    <row r="98" spans="1:8" x14ac:dyDescent="0.25">
      <c r="A98" s="22">
        <v>37256</v>
      </c>
      <c r="B98" s="27">
        <v>16792</v>
      </c>
      <c r="C98" s="27">
        <v>11839</v>
      </c>
      <c r="D98" s="8">
        <v>578305</v>
      </c>
      <c r="E98" s="8">
        <f>B98/D98</f>
        <v>2.9036581042875299E-2</v>
      </c>
      <c r="F98" s="8">
        <f>C98/D98</f>
        <v>2.0471896317687033E-2</v>
      </c>
      <c r="G98" s="8">
        <f>E98+F98</f>
        <v>4.9508477360562332E-2</v>
      </c>
      <c r="H98" s="8">
        <f>AVERAGE(G98:G101)</f>
        <v>4.3712562118535643E-2</v>
      </c>
    </row>
    <row r="99" spans="1:8" x14ac:dyDescent="0.25">
      <c r="A99" s="22">
        <v>37346</v>
      </c>
      <c r="B99" s="27">
        <v>13268</v>
      </c>
      <c r="C99" s="27">
        <v>11869</v>
      </c>
      <c r="D99" s="8">
        <v>578812</v>
      </c>
      <c r="E99" s="8">
        <f>B99/D99</f>
        <v>2.2922814316220119E-2</v>
      </c>
      <c r="F99" s="8">
        <f>C99/D99</f>
        <v>2.0505794627616567E-2</v>
      </c>
      <c r="G99" s="8">
        <f>E99+F99</f>
        <v>4.3428608943836683E-2</v>
      </c>
      <c r="H99" s="8">
        <f>AVERAGE(G99:G102)</f>
        <v>4.177772333111221E-2</v>
      </c>
    </row>
    <row r="100" spans="1:8" x14ac:dyDescent="0.25">
      <c r="A100" s="22">
        <v>37437</v>
      </c>
      <c r="B100" s="27">
        <v>13626</v>
      </c>
      <c r="C100" s="27">
        <v>10805</v>
      </c>
      <c r="D100" s="8">
        <v>579319</v>
      </c>
      <c r="E100" s="8">
        <f>B100/D100</f>
        <v>2.352072001781402E-2</v>
      </c>
      <c r="F100" s="8">
        <f>C100/D100</f>
        <v>1.8651209437287573E-2</v>
      </c>
      <c r="G100" s="8">
        <f>E100+F100</f>
        <v>4.2171929455101592E-2</v>
      </c>
      <c r="H100" s="8">
        <f>AVERAGE(G100:G103)</f>
        <v>4.0800437119282371E-2</v>
      </c>
    </row>
    <row r="101" spans="1:8" x14ac:dyDescent="0.25">
      <c r="A101" s="22">
        <v>37529</v>
      </c>
      <c r="B101" s="27">
        <v>13855</v>
      </c>
      <c r="C101" s="27">
        <v>9188</v>
      </c>
      <c r="D101" s="8">
        <v>579826</v>
      </c>
      <c r="E101" s="8">
        <f>B101/D101</f>
        <v>2.3895099564352065E-2</v>
      </c>
      <c r="F101" s="8">
        <f>C101/D101</f>
        <v>1.5846133150289914E-2</v>
      </c>
      <c r="G101" s="8">
        <f>E101+F101</f>
        <v>3.9741232714641979E-2</v>
      </c>
      <c r="H101" s="8">
        <f>AVERAGE(G101:G104)</f>
        <v>4.219165437688023E-2</v>
      </c>
    </row>
    <row r="102" spans="1:8" x14ac:dyDescent="0.25">
      <c r="A102" s="22">
        <v>37621</v>
      </c>
      <c r="B102" s="27">
        <v>14981</v>
      </c>
      <c r="C102" s="27">
        <v>9259</v>
      </c>
      <c r="D102" s="8">
        <v>580333</v>
      </c>
      <c r="E102" s="8">
        <f>B102/D102</f>
        <v>2.5814489267368908E-2</v>
      </c>
      <c r="F102" s="8">
        <f>C102/D102</f>
        <v>1.5954632943499681E-2</v>
      </c>
      <c r="G102" s="8">
        <f>E102+F102</f>
        <v>4.1769122210868592E-2</v>
      </c>
      <c r="H102" s="8">
        <f>AVERAGE(G102:G105)</f>
        <v>4.5330543423178299E-2</v>
      </c>
    </row>
    <row r="103" spans="1:8" x14ac:dyDescent="0.25">
      <c r="A103" s="22">
        <v>37711</v>
      </c>
      <c r="B103" s="27">
        <v>14667</v>
      </c>
      <c r="C103" s="27">
        <v>8459</v>
      </c>
      <c r="D103" s="8">
        <v>585180</v>
      </c>
      <c r="E103" s="8">
        <f>B103/D103</f>
        <v>2.5064082846303702E-2</v>
      </c>
      <c r="F103" s="8">
        <f>C103/D103</f>
        <v>1.445538125021361E-2</v>
      </c>
      <c r="G103" s="8">
        <f>E103+F103</f>
        <v>3.9519464096517312E-2</v>
      </c>
      <c r="H103" s="8">
        <f>AVERAGE(G103:G106)</f>
        <v>4.7136458281327204E-2</v>
      </c>
    </row>
    <row r="104" spans="1:8" x14ac:dyDescent="0.25">
      <c r="A104" s="22">
        <v>37802</v>
      </c>
      <c r="B104" s="27">
        <v>16952</v>
      </c>
      <c r="C104" s="27">
        <v>11214</v>
      </c>
      <c r="D104" s="8">
        <v>590027</v>
      </c>
      <c r="E104" s="8">
        <f>B104/D104</f>
        <v>2.8730888586454516E-2</v>
      </c>
      <c r="F104" s="8">
        <f>C104/D104</f>
        <v>1.9005909899038519E-2</v>
      </c>
      <c r="G104" s="8">
        <f>E104+F104</f>
        <v>4.7736798485493032E-2</v>
      </c>
      <c r="H104" s="8">
        <f>AVERAGE(G104:G107)</f>
        <v>4.8411073168692031E-2</v>
      </c>
    </row>
    <row r="105" spans="1:8" x14ac:dyDescent="0.25">
      <c r="A105" s="22">
        <v>37894</v>
      </c>
      <c r="B105" s="27">
        <v>17383</v>
      </c>
      <c r="C105" s="27">
        <v>13727</v>
      </c>
      <c r="D105" s="8">
        <v>594874</v>
      </c>
      <c r="E105" s="8">
        <f>B105/D105</f>
        <v>2.9221314093404654E-2</v>
      </c>
      <c r="F105" s="8">
        <f>C105/D105</f>
        <v>2.3075474806429595E-2</v>
      </c>
      <c r="G105" s="8">
        <f>E105+F105</f>
        <v>5.2296788899834246E-2</v>
      </c>
      <c r="H105" s="8">
        <f>AVERAGE(G105:G108)</f>
        <v>4.8697227766677079E-2</v>
      </c>
    </row>
    <row r="106" spans="1:8" x14ac:dyDescent="0.25">
      <c r="A106" s="22">
        <v>37986</v>
      </c>
      <c r="B106" s="27">
        <v>16167</v>
      </c>
      <c r="C106" s="27">
        <v>13215</v>
      </c>
      <c r="D106" s="8">
        <v>599721</v>
      </c>
      <c r="E106" s="8">
        <f>B106/D106</f>
        <v>2.6957535253893061E-2</v>
      </c>
      <c r="F106" s="8">
        <f>C106/D106</f>
        <v>2.2035246389571151E-2</v>
      </c>
      <c r="G106" s="8">
        <f>E106+F106</f>
        <v>4.8992781643464212E-2</v>
      </c>
      <c r="H106" s="8">
        <f>AVERAGE(G106:G109)</f>
        <v>4.7492012836755554E-2</v>
      </c>
    </row>
    <row r="107" spans="1:8" x14ac:dyDescent="0.25">
      <c r="A107" s="22">
        <v>38077</v>
      </c>
      <c r="B107" s="27">
        <v>15623</v>
      </c>
      <c r="C107" s="27">
        <v>11331</v>
      </c>
      <c r="D107" s="8">
        <v>604107</v>
      </c>
      <c r="E107" s="8">
        <f>B107/D107</f>
        <v>2.5861312648256019E-2</v>
      </c>
      <c r="F107" s="8">
        <f>C107/D107</f>
        <v>1.8756610997720604E-2</v>
      </c>
      <c r="G107" s="8">
        <f>E107+F107</f>
        <v>4.4617923645976623E-2</v>
      </c>
      <c r="H107" s="8">
        <f>AVERAGE(G107:G110)</f>
        <v>4.8331794226777289E-2</v>
      </c>
    </row>
    <row r="108" spans="1:8" x14ac:dyDescent="0.25">
      <c r="A108" s="22">
        <v>38168</v>
      </c>
      <c r="B108" s="27">
        <v>17941</v>
      </c>
      <c r="C108" s="27">
        <v>11803</v>
      </c>
      <c r="D108" s="8">
        <v>608493</v>
      </c>
      <c r="E108" s="8">
        <f>B108/D108</f>
        <v>2.9484316171262445E-2</v>
      </c>
      <c r="F108" s="8">
        <f>C108/D108</f>
        <v>1.939710070617082E-2</v>
      </c>
      <c r="G108" s="8">
        <f>E108+F108</f>
        <v>4.8881416877433262E-2</v>
      </c>
      <c r="H108" s="8">
        <f>AVERAGE(G108:G111)</f>
        <v>4.9629582855265642E-2</v>
      </c>
    </row>
    <row r="109" spans="1:8" x14ac:dyDescent="0.25">
      <c r="A109" s="22">
        <v>38260</v>
      </c>
      <c r="B109" s="27">
        <v>19071</v>
      </c>
      <c r="C109" s="27">
        <v>10026</v>
      </c>
      <c r="D109" s="8">
        <v>612879</v>
      </c>
      <c r="E109" s="8">
        <f>B109/D109</f>
        <v>3.111707204847939E-2</v>
      </c>
      <c r="F109" s="8">
        <f>C109/D109</f>
        <v>1.6358857131668732E-2</v>
      </c>
      <c r="G109" s="8">
        <f>E109+F109</f>
        <v>4.7475929180148119E-2</v>
      </c>
      <c r="H109" s="8">
        <f>AVERAGE(G109:G112)</f>
        <v>5.1442747667735239E-2</v>
      </c>
    </row>
    <row r="110" spans="1:8" x14ac:dyDescent="0.25">
      <c r="A110" s="22">
        <v>38352</v>
      </c>
      <c r="B110" s="27">
        <v>20572</v>
      </c>
      <c r="C110" s="27">
        <v>11743</v>
      </c>
      <c r="D110" s="8">
        <v>617265</v>
      </c>
      <c r="E110" s="8">
        <f>B110/D110</f>
        <v>3.3327663159258988E-2</v>
      </c>
      <c r="F110" s="8">
        <f>C110/D110</f>
        <v>1.9024244044292159E-2</v>
      </c>
      <c r="G110" s="8">
        <f>E110+F110</f>
        <v>5.2351907203551151E-2</v>
      </c>
      <c r="H110" s="8">
        <f>AVERAGE(G110:G113)</f>
        <v>5.2747030105202611E-2</v>
      </c>
    </row>
    <row r="111" spans="1:8" x14ac:dyDescent="0.25">
      <c r="A111" s="22">
        <v>38442</v>
      </c>
      <c r="B111" s="27">
        <v>19033</v>
      </c>
      <c r="C111" s="27">
        <v>12355</v>
      </c>
      <c r="D111" s="8">
        <v>630166.25</v>
      </c>
      <c r="E111" s="8">
        <f>B111/D111</f>
        <v>3.0203140837834461E-2</v>
      </c>
      <c r="F111" s="8">
        <f>C111/D111</f>
        <v>1.9605937322095559E-2</v>
      </c>
      <c r="G111" s="8">
        <f>E111+F111</f>
        <v>4.980907815993002E-2</v>
      </c>
      <c r="H111" s="8">
        <f>AVERAGE(G111:G114)</f>
        <v>5.3949199371562569E-2</v>
      </c>
    </row>
    <row r="112" spans="1:8" x14ac:dyDescent="0.25">
      <c r="A112" s="22">
        <v>38533</v>
      </c>
      <c r="B112" s="27">
        <v>23223</v>
      </c>
      <c r="C112" s="27">
        <v>12875</v>
      </c>
      <c r="D112" s="8">
        <v>643067.5</v>
      </c>
      <c r="E112" s="8">
        <f>B112/D112</f>
        <v>3.6112849739724055E-2</v>
      </c>
      <c r="F112" s="8">
        <f>C112/D112</f>
        <v>2.0021226387587618E-2</v>
      </c>
      <c r="G112" s="8">
        <f>E112+F112</f>
        <v>5.6134076127311673E-2</v>
      </c>
      <c r="H112" s="8">
        <f>AVERAGE(G112:G115)</f>
        <v>5.4270111746536731E-2</v>
      </c>
    </row>
    <row r="113" spans="1:8" x14ac:dyDescent="0.25">
      <c r="A113" s="22">
        <v>38625</v>
      </c>
      <c r="B113" s="27">
        <v>22768</v>
      </c>
      <c r="C113" s="27">
        <v>11797</v>
      </c>
      <c r="D113" s="8">
        <v>655968.75</v>
      </c>
      <c r="E113" s="8">
        <f>B113/D113</f>
        <v>3.4708970511171451E-2</v>
      </c>
      <c r="F113" s="8">
        <f>C113/D113</f>
        <v>1.7984088418846172E-2</v>
      </c>
      <c r="G113" s="8">
        <f>E113+F113</f>
        <v>5.2693058930017619E-2</v>
      </c>
      <c r="H113" s="8">
        <f>AVERAGE(G113:G116)</f>
        <v>5.4669086098801112E-2</v>
      </c>
    </row>
    <row r="114" spans="1:8" x14ac:dyDescent="0.25">
      <c r="A114" s="22">
        <v>38717</v>
      </c>
      <c r="B114" s="27">
        <v>25871</v>
      </c>
      <c r="C114" s="27">
        <v>12362</v>
      </c>
      <c r="D114" s="8">
        <v>668870</v>
      </c>
      <c r="E114" s="8">
        <f>B114/D114</f>
        <v>3.8678667005546667E-2</v>
      </c>
      <c r="F114" s="8">
        <f>C114/D114</f>
        <v>1.8481917263444315E-2</v>
      </c>
      <c r="G114" s="8">
        <f>E114+F114</f>
        <v>5.7160584268990983E-2</v>
      </c>
      <c r="H114" s="8">
        <f>AVERAGE(G114:G117)</f>
        <v>5.6185490525921596E-2</v>
      </c>
    </row>
    <row r="115" spans="1:8" x14ac:dyDescent="0.25">
      <c r="A115" s="22">
        <v>38807</v>
      </c>
      <c r="B115" s="27">
        <v>20049</v>
      </c>
      <c r="C115" s="27">
        <v>14868</v>
      </c>
      <c r="D115" s="8">
        <v>683404.5</v>
      </c>
      <c r="E115" s="8">
        <f>B115/D115</f>
        <v>2.9336944664543473E-2</v>
      </c>
      <c r="F115" s="8">
        <f>C115/D115</f>
        <v>2.1755782995283173E-2</v>
      </c>
      <c r="G115" s="8">
        <f>E115+F115</f>
        <v>5.1092727659826642E-2</v>
      </c>
      <c r="H115" s="8">
        <f>AVERAGE(G115:G118)</f>
        <v>5.6866293884264764E-2</v>
      </c>
    </row>
    <row r="116" spans="1:8" x14ac:dyDescent="0.25">
      <c r="A116" s="22">
        <v>38898</v>
      </c>
      <c r="B116" s="27">
        <v>24082</v>
      </c>
      <c r="C116" s="27">
        <v>16210</v>
      </c>
      <c r="D116" s="8">
        <v>697939</v>
      </c>
      <c r="E116" s="8">
        <f>B116/D116</f>
        <v>3.4504448096466883E-2</v>
      </c>
      <c r="F116" s="8">
        <f>C116/D116</f>
        <v>2.3225525439902341E-2</v>
      </c>
      <c r="G116" s="8">
        <f>E116+F116</f>
        <v>5.7729973536369224E-2</v>
      </c>
      <c r="H116" s="8">
        <f>AVERAGE(G116:G119)</f>
        <v>5.8560170617482081E-2</v>
      </c>
    </row>
    <row r="117" spans="1:8" x14ac:dyDescent="0.25">
      <c r="A117" s="22">
        <v>38990</v>
      </c>
      <c r="B117" s="27">
        <v>26585</v>
      </c>
      <c r="C117" s="27">
        <v>15279</v>
      </c>
      <c r="D117" s="8">
        <v>712473.5</v>
      </c>
      <c r="E117" s="8">
        <f>B117/D117</f>
        <v>3.7313668508372595E-2</v>
      </c>
      <c r="F117" s="8">
        <f>C117/D117</f>
        <v>2.1445008130126945E-2</v>
      </c>
      <c r="G117" s="8">
        <f>E117+F117</f>
        <v>5.8758676638499541E-2</v>
      </c>
      <c r="H117" s="8">
        <f>AVERAGE(G117:G120)</f>
        <v>5.9750664608263157E-2</v>
      </c>
    </row>
    <row r="118" spans="1:8" x14ac:dyDescent="0.25">
      <c r="A118" s="22">
        <v>39082</v>
      </c>
      <c r="B118" s="27">
        <v>26899</v>
      </c>
      <c r="C118" s="27">
        <v>16637</v>
      </c>
      <c r="D118" s="8">
        <v>727008</v>
      </c>
      <c r="E118" s="8">
        <f>B118/D118</f>
        <v>3.6999592851798054E-2</v>
      </c>
      <c r="F118" s="8">
        <f>C118/D118</f>
        <v>2.2884204850565606E-2</v>
      </c>
      <c r="G118" s="8">
        <f>E118+F118</f>
        <v>5.9883797702363656E-2</v>
      </c>
      <c r="H118" s="8">
        <f>AVERAGE(G118:G121)</f>
        <v>6.114788458212056E-2</v>
      </c>
    </row>
    <row r="119" spans="1:8" x14ac:dyDescent="0.25">
      <c r="A119" s="22">
        <v>39172</v>
      </c>
      <c r="B119" s="27">
        <v>22964</v>
      </c>
      <c r="C119" s="27">
        <v>20422</v>
      </c>
      <c r="D119" s="8">
        <v>749737.75</v>
      </c>
      <c r="E119" s="8">
        <f>B119/D119</f>
        <v>3.0629376738732977E-2</v>
      </c>
      <c r="F119" s="8">
        <f>C119/D119</f>
        <v>2.7238857853962937E-2</v>
      </c>
      <c r="G119" s="8">
        <f>E119+F119</f>
        <v>5.7868234592695911E-2</v>
      </c>
      <c r="H119" s="8">
        <f>AVERAGE(G119:G122)</f>
        <v>6.1492482876558445E-2</v>
      </c>
    </row>
    <row r="120" spans="1:8" x14ac:dyDescent="0.25">
      <c r="A120" s="22">
        <v>39263</v>
      </c>
      <c r="B120" s="27">
        <v>28958</v>
      </c>
      <c r="C120" s="27">
        <v>19315</v>
      </c>
      <c r="D120" s="8">
        <v>772467.5</v>
      </c>
      <c r="E120" s="8">
        <f>B120/D120</f>
        <v>3.7487661293193565E-2</v>
      </c>
      <c r="F120" s="8">
        <f>C120/D120</f>
        <v>2.5004288206299942E-2</v>
      </c>
      <c r="G120" s="8">
        <f>E120+F120</f>
        <v>6.2491949499493507E-2</v>
      </c>
      <c r="H120" s="8">
        <f>AVERAGE(G120:G123)</f>
        <v>6.1852122566939824E-2</v>
      </c>
    </row>
    <row r="121" spans="1:8" x14ac:dyDescent="0.25">
      <c r="A121" s="22">
        <v>39355</v>
      </c>
      <c r="B121" s="27">
        <v>31041</v>
      </c>
      <c r="C121" s="27">
        <v>20128</v>
      </c>
      <c r="D121" s="8">
        <v>795197.25</v>
      </c>
      <c r="E121" s="8">
        <f>B121/D121</f>
        <v>3.9035597771496316E-2</v>
      </c>
      <c r="F121" s="8">
        <f>C121/D121</f>
        <v>2.5311958762432842E-2</v>
      </c>
      <c r="G121" s="8">
        <f>E121+F121</f>
        <v>6.4347556533929151E-2</v>
      </c>
      <c r="H121" s="8">
        <f>AVERAGE(G121:G124)</f>
        <v>6.1636394015145146E-2</v>
      </c>
    </row>
    <row r="122" spans="1:8" x14ac:dyDescent="0.25">
      <c r="A122" s="22">
        <v>39447</v>
      </c>
      <c r="B122" s="27">
        <v>31027</v>
      </c>
      <c r="C122" s="27">
        <v>19081</v>
      </c>
      <c r="D122" s="8">
        <v>817927</v>
      </c>
      <c r="E122" s="8">
        <f>B122/D122</f>
        <v>3.7933703129985931E-2</v>
      </c>
      <c r="F122" s="8">
        <f>C122/D122</f>
        <v>2.332848775012929E-2</v>
      </c>
      <c r="G122" s="8">
        <f>E122+F122</f>
        <v>6.1262190880115225E-2</v>
      </c>
      <c r="H122" s="8">
        <f>AVERAGE(G122:G125)</f>
        <v>6.1748584339684699E-2</v>
      </c>
    </row>
    <row r="123" spans="1:8" x14ac:dyDescent="0.25">
      <c r="A123" s="22">
        <v>39538</v>
      </c>
      <c r="B123" s="27">
        <v>27648</v>
      </c>
      <c r="C123" s="27">
        <v>22536</v>
      </c>
      <c r="D123" s="8">
        <v>846176.25</v>
      </c>
      <c r="E123" s="8">
        <f>B123/D123</f>
        <v>3.2674043971335762E-2</v>
      </c>
      <c r="F123" s="8">
        <f>C123/D123</f>
        <v>2.6632749382885658E-2</v>
      </c>
      <c r="G123" s="8">
        <f>E123+F123</f>
        <v>5.930679335422142E-2</v>
      </c>
      <c r="H123" s="8">
        <f>AVERAGE(G123:G126)</f>
        <v>6.3022199644779314E-2</v>
      </c>
    </row>
    <row r="124" spans="1:8" x14ac:dyDescent="0.25">
      <c r="A124" s="22">
        <v>39629</v>
      </c>
      <c r="B124" s="27">
        <v>31171</v>
      </c>
      <c r="C124" s="27">
        <v>22719</v>
      </c>
      <c r="D124" s="8">
        <v>874425.5</v>
      </c>
      <c r="E124" s="8">
        <f>B124/D124</f>
        <v>3.5647405067670147E-2</v>
      </c>
      <c r="F124" s="8">
        <f>C124/D124</f>
        <v>2.5981630224644638E-2</v>
      </c>
      <c r="G124" s="8">
        <f>E124+F124</f>
        <v>6.1629035292314782E-2</v>
      </c>
      <c r="H124" s="8">
        <f>AVERAGE(G124:G127)</f>
        <v>6.5637801623712438E-2</v>
      </c>
    </row>
    <row r="125" spans="1:8" x14ac:dyDescent="0.25">
      <c r="A125" s="22">
        <v>39721</v>
      </c>
      <c r="B125" s="27">
        <v>34350</v>
      </c>
      <c r="C125" s="27">
        <v>24140</v>
      </c>
      <c r="D125" s="8">
        <v>902674.75</v>
      </c>
      <c r="E125" s="8">
        <f>B125/D125</f>
        <v>3.8053573560133371E-2</v>
      </c>
      <c r="F125" s="8">
        <f>C125/D125</f>
        <v>2.6742744271953989E-2</v>
      </c>
      <c r="G125" s="8">
        <f>E125+F125</f>
        <v>6.4796317832087363E-2</v>
      </c>
      <c r="H125" s="8">
        <f>AVERAGE(G125:G128)</f>
        <v>6.6710265956502632E-2</v>
      </c>
    </row>
    <row r="126" spans="1:8" x14ac:dyDescent="0.25">
      <c r="A126" s="22">
        <v>39813</v>
      </c>
      <c r="B126" s="27">
        <v>35759</v>
      </c>
      <c r="C126" s="27">
        <v>26014</v>
      </c>
      <c r="D126" s="8">
        <v>930924</v>
      </c>
      <c r="E126" s="8">
        <f>B126/D126</f>
        <v>3.8412373083087342E-2</v>
      </c>
      <c r="F126" s="8">
        <f>C126/D126</f>
        <v>2.7944279017406363E-2</v>
      </c>
      <c r="G126" s="8">
        <f>E126+F126</f>
        <v>6.6356652100493713E-2</v>
      </c>
      <c r="H126" s="8">
        <f>AVERAGE(G126:G129)</f>
        <v>6.5912305583786246E-2</v>
      </c>
    </row>
    <row r="127" spans="1:8" x14ac:dyDescent="0.25">
      <c r="A127" s="22">
        <v>39903</v>
      </c>
      <c r="B127" s="27">
        <v>35710</v>
      </c>
      <c r="C127" s="27">
        <v>31150</v>
      </c>
      <c r="D127" s="8">
        <v>958302.5</v>
      </c>
      <c r="E127" s="8">
        <f>B127/D127</f>
        <v>3.7263807618158153E-2</v>
      </c>
      <c r="F127" s="8">
        <f>C127/D127</f>
        <v>3.2505393651795757E-2</v>
      </c>
      <c r="G127" s="8">
        <f>E127+F127</f>
        <v>6.9769201269953909E-2</v>
      </c>
      <c r="H127" s="8">
        <f>AVERAGE(G127:G130)</f>
        <v>6.3959526466209449E-2</v>
      </c>
    </row>
    <row r="128" spans="1:8" x14ac:dyDescent="0.25">
      <c r="A128" s="22">
        <v>39994</v>
      </c>
      <c r="B128" s="27">
        <v>35926</v>
      </c>
      <c r="C128" s="27">
        <v>29049</v>
      </c>
      <c r="D128" s="8">
        <v>985681</v>
      </c>
      <c r="E128" s="8">
        <f>B128/D128</f>
        <v>3.6447897443493381E-2</v>
      </c>
      <c r="F128" s="8">
        <f>C128/D128</f>
        <v>2.9470995179982164E-2</v>
      </c>
      <c r="G128" s="8">
        <f>E128+F128</f>
        <v>6.5918892623475542E-2</v>
      </c>
      <c r="H128" s="8">
        <f>AVERAGE(G128:G131)</f>
        <v>6.0895694696132194E-2</v>
      </c>
    </row>
    <row r="129" spans="1:8" x14ac:dyDescent="0.25">
      <c r="A129" s="22">
        <v>40086</v>
      </c>
      <c r="B129" s="27">
        <v>35565</v>
      </c>
      <c r="C129" s="27">
        <v>26844</v>
      </c>
      <c r="D129" s="8">
        <v>1013059.5</v>
      </c>
      <c r="E129" s="8">
        <f>B129/D129</f>
        <v>3.5106526319530096E-2</v>
      </c>
      <c r="F129" s="8">
        <f>C129/D129</f>
        <v>2.6497950021691717E-2</v>
      </c>
      <c r="G129" s="8">
        <f>E129+F129</f>
        <v>6.1604476341221813E-2</v>
      </c>
      <c r="H129" s="8">
        <f>AVERAGE(G129:G132)</f>
        <v>5.9677821174428144E-2</v>
      </c>
    </row>
    <row r="130" spans="1:8" x14ac:dyDescent="0.25">
      <c r="A130" s="22">
        <v>40178</v>
      </c>
      <c r="B130" s="27">
        <v>33625</v>
      </c>
      <c r="C130" s="27">
        <v>27288</v>
      </c>
      <c r="D130" s="8">
        <v>1040438</v>
      </c>
      <c r="E130" s="8">
        <f>B130/D130</f>
        <v>3.2318119868747587E-2</v>
      </c>
      <c r="F130" s="8">
        <f>C130/D130</f>
        <v>2.6227415761438933E-2</v>
      </c>
      <c r="G130" s="8">
        <f>E130+F130</f>
        <v>5.8545535630186524E-2</v>
      </c>
      <c r="H130" s="8">
        <f>AVERAGE(G130:G133)</f>
        <v>5.7889443093711843E-2</v>
      </c>
    </row>
    <row r="131" spans="1:8" x14ac:dyDescent="0.25">
      <c r="A131" s="22">
        <v>40268</v>
      </c>
      <c r="B131" s="27">
        <v>30064</v>
      </c>
      <c r="C131" s="27">
        <v>30583</v>
      </c>
      <c r="D131" s="8">
        <v>1054476</v>
      </c>
      <c r="E131" s="8">
        <f>B131/D131</f>
        <v>2.8510843300369092E-2</v>
      </c>
      <c r="F131" s="8">
        <f>C131/D131</f>
        <v>2.9003030889275812E-2</v>
      </c>
      <c r="G131" s="8">
        <f>E131+F131</f>
        <v>5.7513874189644904E-2</v>
      </c>
      <c r="H131" s="8">
        <f>AVERAGE(G131:G134)</f>
        <v>5.8120967884949623E-2</v>
      </c>
    </row>
    <row r="132" spans="1:8" x14ac:dyDescent="0.25">
      <c r="A132" s="22">
        <v>40359</v>
      </c>
      <c r="B132" s="27">
        <v>35189</v>
      </c>
      <c r="C132" s="27">
        <v>30041</v>
      </c>
      <c r="D132" s="8">
        <v>1068514</v>
      </c>
      <c r="E132" s="8">
        <f>B132/D132</f>
        <v>3.2932652262862253E-2</v>
      </c>
      <c r="F132" s="8">
        <f>C132/D132</f>
        <v>2.8114746273797068E-2</v>
      </c>
      <c r="G132" s="8">
        <f>E132+F132</f>
        <v>6.1047398536659317E-2</v>
      </c>
      <c r="H132" s="8">
        <f>AVERAGE(G132:G135)</f>
        <v>5.7892971213313771E-2</v>
      </c>
    </row>
    <row r="133" spans="1:8" x14ac:dyDescent="0.25">
      <c r="A133" s="22">
        <v>40451</v>
      </c>
      <c r="B133" s="27">
        <v>32232</v>
      </c>
      <c r="C133" s="27">
        <v>26714</v>
      </c>
      <c r="D133" s="8">
        <v>1082552</v>
      </c>
      <c r="E133" s="8">
        <f>B133/D133</f>
        <v>2.9774089373997739E-2</v>
      </c>
      <c r="F133" s="8">
        <f>C133/D133</f>
        <v>2.4676874644358884E-2</v>
      </c>
      <c r="G133" s="8">
        <f>E133+F133</f>
        <v>5.4450964018356626E-2</v>
      </c>
      <c r="H133" s="8">
        <f>AVERAGE(G133:G136)</f>
        <v>5.6737255357138798E-2</v>
      </c>
    </row>
    <row r="134" spans="1:8" x14ac:dyDescent="0.25">
      <c r="A134" s="22">
        <v>40543</v>
      </c>
      <c r="B134" s="27">
        <v>34923</v>
      </c>
      <c r="C134" s="27">
        <v>30293</v>
      </c>
      <c r="D134" s="8">
        <v>1096590</v>
      </c>
      <c r="E134" s="8">
        <f>B134/D134</f>
        <v>3.1846907230596667E-2</v>
      </c>
      <c r="F134" s="8">
        <f>C134/D134</f>
        <v>2.7624727564540985E-2</v>
      </c>
      <c r="G134" s="8">
        <f>E134+F134</f>
        <v>5.9471634795137653E-2</v>
      </c>
      <c r="H134" s="8">
        <f>AVERAGE(G134:G137)</f>
        <v>5.8049571240484266E-2</v>
      </c>
    </row>
    <row r="135" spans="1:8" x14ac:dyDescent="0.25">
      <c r="A135" s="22">
        <v>40633</v>
      </c>
      <c r="B135" s="27">
        <v>33895</v>
      </c>
      <c r="C135" s="27">
        <v>29523</v>
      </c>
      <c r="D135" s="8">
        <v>1120422</v>
      </c>
      <c r="E135" s="8">
        <f>B135/D135</f>
        <v>3.0251994337847705E-2</v>
      </c>
      <c r="F135" s="8">
        <f>C135/D135</f>
        <v>2.6349893165253806E-2</v>
      </c>
      <c r="G135" s="8">
        <f>E135+F135</f>
        <v>5.6601887503101508E-2</v>
      </c>
      <c r="H135" s="8">
        <f>AVERAGE(G135:G138)</f>
        <v>5.8448442638988421E-2</v>
      </c>
    </row>
    <row r="136" spans="1:8" x14ac:dyDescent="0.25">
      <c r="A136" s="22">
        <v>40724</v>
      </c>
      <c r="B136" s="27">
        <v>36375</v>
      </c>
      <c r="C136" s="27">
        <v>28189</v>
      </c>
      <c r="D136" s="8">
        <v>1144254</v>
      </c>
      <c r="E136" s="8">
        <f>B136/D136</f>
        <v>3.1789270564053083E-2</v>
      </c>
      <c r="F136" s="8">
        <f>C136/D136</f>
        <v>2.4635264547906321E-2</v>
      </c>
      <c r="G136" s="8">
        <f>E136+F136</f>
        <v>5.6424535111959405E-2</v>
      </c>
      <c r="H136" s="8">
        <f>AVERAGE(G136:G139)</f>
        <v>5.9775761424848237E-2</v>
      </c>
    </row>
    <row r="137" spans="1:8" x14ac:dyDescent="0.25">
      <c r="A137" s="22">
        <v>40816</v>
      </c>
      <c r="B137" s="27">
        <v>41378</v>
      </c>
      <c r="C137" s="27">
        <v>28357</v>
      </c>
      <c r="D137" s="8">
        <v>1168086</v>
      </c>
      <c r="E137" s="8">
        <f>B137/D137</f>
        <v>3.5423761606594037E-2</v>
      </c>
      <c r="F137" s="8">
        <f>C137/D137</f>
        <v>2.4276465945144449E-2</v>
      </c>
      <c r="G137" s="8">
        <f>E137+F137</f>
        <v>5.9700227551738483E-2</v>
      </c>
      <c r="H137" s="8">
        <f>AVERAGE(G137:G140)</f>
        <v>6.1314201677812777E-2</v>
      </c>
    </row>
    <row r="138" spans="1:8" x14ac:dyDescent="0.25">
      <c r="A138" s="22">
        <v>40908</v>
      </c>
      <c r="B138" s="27">
        <v>42394</v>
      </c>
      <c r="C138" s="27">
        <v>30393</v>
      </c>
      <c r="D138" s="8">
        <v>1191918</v>
      </c>
      <c r="E138" s="8">
        <f>B138/D138</f>
        <v>3.5567883025510144E-2</v>
      </c>
      <c r="F138" s="8">
        <f>C138/D138</f>
        <v>2.5499237363644144E-2</v>
      </c>
      <c r="G138" s="8">
        <f>E138+F138</f>
        <v>6.1067120389154288E-2</v>
      </c>
      <c r="H138" s="8">
        <f>AVERAGE(G138:G141)</f>
        <v>6.154495518842297E-2</v>
      </c>
    </row>
    <row r="139" spans="1:8" x14ac:dyDescent="0.25">
      <c r="A139" s="22">
        <v>40999</v>
      </c>
      <c r="B139" s="27">
        <v>40352</v>
      </c>
      <c r="C139" s="27">
        <v>35105</v>
      </c>
      <c r="D139" s="8">
        <v>1218794.75</v>
      </c>
      <c r="E139" s="8">
        <f>B139/D139</f>
        <v>3.3108117671166538E-2</v>
      </c>
      <c r="F139" s="8">
        <f>C139/D139</f>
        <v>2.8803044975374236E-2</v>
      </c>
      <c r="G139" s="8">
        <f>E139+F139</f>
        <v>6.1911162646540771E-2</v>
      </c>
      <c r="H139" s="8">
        <f>AVERAGE(G139:G142)</f>
        <v>6.2748729374759837E-2</v>
      </c>
    </row>
    <row r="140" spans="1:8" x14ac:dyDescent="0.25">
      <c r="A140" s="22">
        <v>41090</v>
      </c>
      <c r="B140" s="27">
        <v>45051</v>
      </c>
      <c r="C140" s="27">
        <v>32901</v>
      </c>
      <c r="D140" s="8">
        <v>1245671.5</v>
      </c>
      <c r="E140" s="8">
        <f>B140/D140</f>
        <v>3.6166035748590217E-2</v>
      </c>
      <c r="F140" s="8">
        <f>C140/D140</f>
        <v>2.6412260375227339E-2</v>
      </c>
      <c r="G140" s="8">
        <f>E140+F140</f>
        <v>6.2578296123817559E-2</v>
      </c>
      <c r="H140" s="8">
        <f>AVERAGE(G140:G143)</f>
        <v>6.3018831358967964E-2</v>
      </c>
    </row>
    <row r="141" spans="1:8" x14ac:dyDescent="0.25">
      <c r="A141" s="22">
        <v>41182</v>
      </c>
      <c r="B141" s="27">
        <v>45039</v>
      </c>
      <c r="C141" s="27">
        <v>32107</v>
      </c>
      <c r="D141" s="8">
        <v>1272548.25</v>
      </c>
      <c r="E141" s="8">
        <f>B141/D141</f>
        <v>3.5392764085762564E-2</v>
      </c>
      <c r="F141" s="8">
        <f>C141/D141</f>
        <v>2.5230477508416674E-2</v>
      </c>
      <c r="G141" s="8">
        <f>E141+F141</f>
        <v>6.0623241594179242E-2</v>
      </c>
      <c r="H141" s="8">
        <f>AVERAGE(G141:G144)</f>
        <v>6.4323720093519277E-2</v>
      </c>
    </row>
    <row r="142" spans="1:8" x14ac:dyDescent="0.25">
      <c r="A142" s="22">
        <v>41274</v>
      </c>
      <c r="B142" s="27">
        <v>50070</v>
      </c>
      <c r="C142" s="27">
        <v>35539</v>
      </c>
      <c r="D142" s="8">
        <v>1299425</v>
      </c>
      <c r="E142" s="8">
        <f>B142/D142</f>
        <v>3.8532427804605883E-2</v>
      </c>
      <c r="F142" s="8">
        <f>C142/D142</f>
        <v>2.7349789329895915E-2</v>
      </c>
      <c r="G142" s="8">
        <f>E142+F142</f>
        <v>6.5882217134501792E-2</v>
      </c>
      <c r="H142" s="8">
        <f>AVERAGE(G142:G145)</f>
        <v>6.632162881783335E-2</v>
      </c>
    </row>
    <row r="143" spans="1:8" x14ac:dyDescent="0.25">
      <c r="A143" s="22">
        <v>41364</v>
      </c>
      <c r="B143" s="27">
        <v>47173</v>
      </c>
      <c r="C143" s="27">
        <v>36773</v>
      </c>
      <c r="D143" s="8">
        <v>1332654.5</v>
      </c>
      <c r="E143" s="8">
        <f>B143/D143</f>
        <v>3.5397771890613806E-2</v>
      </c>
      <c r="F143" s="8">
        <f>C143/D143</f>
        <v>2.759379869275945E-2</v>
      </c>
      <c r="G143" s="8">
        <f>E143+F143</f>
        <v>6.2991570583373263E-2</v>
      </c>
      <c r="H143" s="8">
        <f>AVERAGE(G143:G146)</f>
        <v>6.7011244968244982E-2</v>
      </c>
    </row>
    <row r="144" spans="1:8" x14ac:dyDescent="0.25">
      <c r="A144" s="22">
        <v>41455</v>
      </c>
      <c r="B144" s="27">
        <v>55101</v>
      </c>
      <c r="C144" s="27">
        <v>37503</v>
      </c>
      <c r="D144" s="8">
        <v>1365884</v>
      </c>
      <c r="E144" s="8">
        <f>B144/D144</f>
        <v>4.0340907426985012E-2</v>
      </c>
      <c r="F144" s="8">
        <f>C144/D144</f>
        <v>2.7456943635037822E-2</v>
      </c>
      <c r="G144" s="8">
        <f>E144+F144</f>
        <v>6.7797851062022838E-2</v>
      </c>
      <c r="H144" s="8">
        <f>AVERAGE(G144:G147)</f>
        <v>6.7848781348308254E-2</v>
      </c>
    </row>
    <row r="145" spans="1:8" x14ac:dyDescent="0.25">
      <c r="A145" s="22">
        <v>41547</v>
      </c>
      <c r="B145" s="27">
        <v>59022</v>
      </c>
      <c r="C145" s="27">
        <v>36978</v>
      </c>
      <c r="D145" s="8">
        <v>1399113.5</v>
      </c>
      <c r="E145" s="8">
        <f>B145/D145</f>
        <v>4.218528375289067E-2</v>
      </c>
      <c r="F145" s="8">
        <f>C145/D145</f>
        <v>2.64295927385448E-2</v>
      </c>
      <c r="G145" s="8">
        <f>E145+F145</f>
        <v>6.8614876491435467E-2</v>
      </c>
      <c r="H145" s="8">
        <f>AVERAGE(G145:G148)</f>
        <v>6.7100096305355794E-2</v>
      </c>
    </row>
    <row r="146" spans="1:8" x14ac:dyDescent="0.25">
      <c r="A146" s="22">
        <v>41639</v>
      </c>
      <c r="B146" s="27">
        <v>58935</v>
      </c>
      <c r="C146" s="27">
        <v>39382</v>
      </c>
      <c r="D146" s="8">
        <v>1432343</v>
      </c>
      <c r="E146" s="8">
        <f>B146/D146</f>
        <v>4.1145870786536462E-2</v>
      </c>
      <c r="F146" s="8">
        <f>C146/D146</f>
        <v>2.7494810949611929E-2</v>
      </c>
      <c r="G146" s="8">
        <f>E146+F146</f>
        <v>6.8640681736148387E-2</v>
      </c>
      <c r="H146" s="8">
        <f>AVERAGE(G146:G149)</f>
        <v>6.555770437875541E-2</v>
      </c>
    </row>
    <row r="147" spans="1:8" x14ac:dyDescent="0.25">
      <c r="A147" s="22">
        <v>41729</v>
      </c>
      <c r="B147" s="27">
        <v>55656</v>
      </c>
      <c r="C147" s="27">
        <v>41677</v>
      </c>
      <c r="D147" s="8">
        <v>1467146.25</v>
      </c>
      <c r="E147" s="8">
        <f>B147/D147</f>
        <v>3.7934868456365546E-2</v>
      </c>
      <c r="F147" s="8">
        <f>C147/D147</f>
        <v>2.8406847647260796E-2</v>
      </c>
      <c r="G147" s="8">
        <f>E147+F147</f>
        <v>6.6341716103626339E-2</v>
      </c>
      <c r="H147" s="8">
        <f>AVERAGE(G147:G150)</f>
        <v>6.3640866030880053E-2</v>
      </c>
    </row>
    <row r="148" spans="1:8" x14ac:dyDescent="0.25">
      <c r="A148" s="22">
        <v>41820</v>
      </c>
      <c r="B148" s="27">
        <v>58494</v>
      </c>
      <c r="C148" s="27">
        <v>38837</v>
      </c>
      <c r="D148" s="8">
        <v>1501949.5</v>
      </c>
      <c r="E148" s="8">
        <f>B148/D148</f>
        <v>3.8945383982617258E-2</v>
      </c>
      <c r="F148" s="8">
        <f>C148/D148</f>
        <v>2.585772690759576E-2</v>
      </c>
      <c r="G148" s="8">
        <f>E148+F148</f>
        <v>6.4803110890213012E-2</v>
      </c>
      <c r="H148" s="8">
        <f>AVERAGE(G148:G151)</f>
        <v>6.1251101135918334E-2</v>
      </c>
    </row>
    <row r="149" spans="1:8" x14ac:dyDescent="0.25">
      <c r="A149" s="22">
        <v>41912</v>
      </c>
      <c r="B149" s="27">
        <v>57081</v>
      </c>
      <c r="C149" s="27">
        <v>38882</v>
      </c>
      <c r="D149" s="8">
        <v>1536752.75</v>
      </c>
      <c r="E149" s="8">
        <f>B149/D149</f>
        <v>3.7143906200916184E-2</v>
      </c>
      <c r="F149" s="8">
        <f>C149/D149</f>
        <v>2.5301402584117713E-2</v>
      </c>
      <c r="G149" s="8">
        <f>E149+F149</f>
        <v>6.2445308785033897E-2</v>
      </c>
      <c r="H149" s="8">
        <f>AVERAGE(G149:G152)</f>
        <v>5.9115655927763425E-2</v>
      </c>
    </row>
    <row r="150" spans="1:8" x14ac:dyDescent="0.25">
      <c r="A150" s="22">
        <v>42004</v>
      </c>
      <c r="B150" s="27">
        <v>54384</v>
      </c>
      <c r="C150" s="27">
        <v>41439</v>
      </c>
      <c r="D150" s="8">
        <v>1571556</v>
      </c>
      <c r="E150" s="8">
        <f>B150/D150</f>
        <v>3.4605193833372787E-2</v>
      </c>
      <c r="F150" s="8">
        <f>C150/D150</f>
        <v>2.6368134511274177E-2</v>
      </c>
      <c r="G150" s="8">
        <f>E150+F150</f>
        <v>6.0973328344646964E-2</v>
      </c>
      <c r="H150" s="8">
        <f>AVERAGE(G150:G153)</f>
        <v>5.6256852416175784E-2</v>
      </c>
    </row>
    <row r="151" spans="1:8" x14ac:dyDescent="0.25">
      <c r="A151" s="22">
        <v>42094</v>
      </c>
      <c r="B151" s="27">
        <v>51425</v>
      </c>
      <c r="C151" s="27">
        <v>38933</v>
      </c>
      <c r="D151" s="8">
        <v>1591295.75</v>
      </c>
      <c r="E151" s="8">
        <f>B151/D151</f>
        <v>3.2316431436456738E-2</v>
      </c>
      <c r="F151" s="8">
        <f>C151/D151</f>
        <v>2.4466225087322706E-2</v>
      </c>
      <c r="G151" s="8">
        <f>E151+F151</f>
        <v>5.6782656523779444E-2</v>
      </c>
      <c r="H151" s="8">
        <f>AVERAGE(G151:G154)</f>
        <v>5.3821492387220435E-2</v>
      </c>
    </row>
    <row r="152" spans="1:8" x14ac:dyDescent="0.25">
      <c r="A152" s="22">
        <v>42185</v>
      </c>
      <c r="B152" s="27">
        <v>54090</v>
      </c>
      <c r="C152" s="27">
        <v>36549</v>
      </c>
      <c r="D152" s="8">
        <v>1611035.5</v>
      </c>
      <c r="E152" s="8">
        <f>B152/D152</f>
        <v>3.3574679142700459E-2</v>
      </c>
      <c r="F152" s="8">
        <f>C152/D152</f>
        <v>2.2686650914892938E-2</v>
      </c>
      <c r="G152" s="8">
        <f>E152+F152</f>
        <v>5.6261330057593401E-2</v>
      </c>
      <c r="H152" s="8">
        <f>AVERAGE(G152:G155)</f>
        <v>5.087885946370431E-2</v>
      </c>
    </row>
    <row r="153" spans="1:8" x14ac:dyDescent="0.25">
      <c r="A153" s="22">
        <v>42277</v>
      </c>
      <c r="B153" s="27">
        <v>47376</v>
      </c>
      <c r="C153" s="27">
        <v>35810</v>
      </c>
      <c r="D153" s="8">
        <v>1630775.25</v>
      </c>
      <c r="E153" s="8">
        <f>B153/D153</f>
        <v>2.9051213525591587E-2</v>
      </c>
      <c r="F153" s="8">
        <f>C153/D153</f>
        <v>2.1958881213091749E-2</v>
      </c>
      <c r="G153" s="8">
        <f>E153+F153</f>
        <v>5.1010094738683336E-2</v>
      </c>
      <c r="H153" s="8">
        <f>AVERAGE(G153:G156)</f>
        <v>4.8775495440553956E-2</v>
      </c>
    </row>
    <row r="154" spans="1:8" x14ac:dyDescent="0.25">
      <c r="A154" s="22">
        <v>42369</v>
      </c>
      <c r="B154" s="27">
        <v>48767</v>
      </c>
      <c r="C154" s="27">
        <v>35792</v>
      </c>
      <c r="D154" s="8">
        <v>1650515</v>
      </c>
      <c r="E154" s="8">
        <f>B154/D154</f>
        <v>2.9546535475291045E-2</v>
      </c>
      <c r="F154" s="8">
        <f>C154/D154</f>
        <v>2.1685352753534504E-2</v>
      </c>
      <c r="G154" s="8">
        <f>E154+F154</f>
        <v>5.1231888228825545E-2</v>
      </c>
      <c r="H154" s="8">
        <f>AVERAGE(G154:G157)</f>
        <v>4.7336316249347338E-2</v>
      </c>
    </row>
    <row r="155" spans="1:8" x14ac:dyDescent="0.25">
      <c r="A155" s="22">
        <v>42460</v>
      </c>
      <c r="B155" s="27">
        <v>39668</v>
      </c>
      <c r="C155" s="27">
        <v>34139</v>
      </c>
      <c r="D155" s="8">
        <v>1639713.75</v>
      </c>
      <c r="E155" s="8">
        <f>B155/D155</f>
        <v>2.4192027419420007E-2</v>
      </c>
      <c r="F155" s="8">
        <f>C155/D155</f>
        <v>2.0820097410294936E-2</v>
      </c>
      <c r="G155" s="8">
        <f>E155+F155</f>
        <v>4.5012124829714943E-2</v>
      </c>
      <c r="H155" s="8">
        <f>AVERAGE(G155:G158)</f>
        <v>4.6127848954756745E-2</v>
      </c>
    </row>
    <row r="156" spans="1:8" x14ac:dyDescent="0.25">
      <c r="A156" s="22">
        <v>42551</v>
      </c>
      <c r="B156" s="27">
        <v>43298</v>
      </c>
      <c r="C156" s="27">
        <v>34642</v>
      </c>
      <c r="D156" s="8">
        <v>1628912.5</v>
      </c>
      <c r="E156" s="8">
        <f>B156/D156</f>
        <v>2.6580924389738553E-2</v>
      </c>
      <c r="F156" s="8">
        <f>C156/D156</f>
        <v>2.1266949575253428E-2</v>
      </c>
      <c r="G156" s="8">
        <f>E156+F156</f>
        <v>4.7847873964991981E-2</v>
      </c>
      <c r="H156" s="8">
        <f>AVERAGE(G156:G159)</f>
        <v>4.5687630392419999E-2</v>
      </c>
    </row>
    <row r="157" spans="1:8" x14ac:dyDescent="0.25">
      <c r="A157" s="22">
        <v>42643</v>
      </c>
      <c r="B157" s="27">
        <v>41407</v>
      </c>
      <c r="C157" s="27">
        <v>31818</v>
      </c>
      <c r="D157" s="8">
        <v>1618111.25</v>
      </c>
      <c r="E157" s="8">
        <f>B157/D157</f>
        <v>2.5589711461433816E-2</v>
      </c>
      <c r="F157" s="8">
        <f>C157/D157</f>
        <v>1.9663666512423048E-2</v>
      </c>
      <c r="G157" s="8">
        <f>E157+F157</f>
        <v>4.5253377973856868E-2</v>
      </c>
      <c r="H157" s="8">
        <f>AVERAGE(G157:G160)</f>
        <v>4.5331207060036419E-2</v>
      </c>
    </row>
    <row r="158" spans="1:8" x14ac:dyDescent="0.25">
      <c r="A158" s="22">
        <v>42735</v>
      </c>
      <c r="B158" s="27">
        <v>40516</v>
      </c>
      <c r="C158" s="27">
        <v>34060</v>
      </c>
      <c r="D158" s="8">
        <v>1607310</v>
      </c>
      <c r="E158" s="8">
        <f>B158/D158</f>
        <v>2.5207333992820304E-2</v>
      </c>
      <c r="F158" s="8">
        <f>C158/D158</f>
        <v>2.1190685057642895E-2</v>
      </c>
      <c r="G158" s="8">
        <f>E158+F158</f>
        <v>4.6398019050463202E-2</v>
      </c>
      <c r="H158" s="8">
        <f>AVERAGE(G158:G161)</f>
        <v>4.5045661840338494E-2</v>
      </c>
    </row>
    <row r="159" spans="1:8" x14ac:dyDescent="0.25">
      <c r="A159" s="22">
        <v>42825</v>
      </c>
      <c r="B159" s="27">
        <v>36228</v>
      </c>
      <c r="C159" s="27">
        <v>32823</v>
      </c>
      <c r="D159" s="8">
        <v>1596508.75</v>
      </c>
      <c r="E159" s="8">
        <f>B159/D159</f>
        <v>2.2692014685168498E-2</v>
      </c>
      <c r="F159" s="8">
        <f>C159/D159</f>
        <v>2.0559235895199448E-2</v>
      </c>
      <c r="G159" s="8">
        <f>E159+F159</f>
        <v>4.3251250580367946E-2</v>
      </c>
      <c r="H159" s="8"/>
    </row>
    <row r="160" spans="1:8" x14ac:dyDescent="0.25">
      <c r="A160" s="22">
        <v>42916</v>
      </c>
      <c r="B160" s="27">
        <v>40549</v>
      </c>
      <c r="C160" s="27">
        <v>33063</v>
      </c>
      <c r="D160" s="8">
        <v>1585707.5</v>
      </c>
      <c r="E160" s="8">
        <f>B160/D160</f>
        <v>2.5571550869249216E-2</v>
      </c>
      <c r="F160" s="8">
        <f>C160/D160</f>
        <v>2.085062976620846E-2</v>
      </c>
      <c r="G160" s="8">
        <f>E160+F160</f>
        <v>4.642218063545768E-2</v>
      </c>
      <c r="H160" s="8"/>
    </row>
    <row r="161" spans="1:8" x14ac:dyDescent="0.25">
      <c r="A161" s="22">
        <v>43008</v>
      </c>
      <c r="B161" s="27">
        <v>36882</v>
      </c>
      <c r="C161" s="27">
        <v>32589</v>
      </c>
      <c r="D161" s="8">
        <v>1574906.25</v>
      </c>
      <c r="E161" s="8">
        <f>B161/D161</f>
        <v>2.3418536817667718E-2</v>
      </c>
      <c r="F161" s="8">
        <f>C161/D161</f>
        <v>2.0692660277397464E-2</v>
      </c>
      <c r="G161" s="8">
        <f>E161+F161</f>
        <v>4.4111197095065183E-2</v>
      </c>
      <c r="H161" s="8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TopM&amp;Q</vt:lpstr>
      <vt:lpstr>InputShares</vt:lpstr>
      <vt:lpstr>Exports</vt:lpstr>
      <vt:lpstr>Brent</vt:lpstr>
      <vt:lpstr>USCPI</vt:lpstr>
      <vt:lpstr>BrentReal</vt:lpstr>
      <vt:lpstr>Norway</vt:lpstr>
    </vt:vector>
  </TitlesOfParts>
  <Company>Bank of England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Seneca, Martin</dc:creator>
  <cp:lastModifiedBy>Martin Seneca</cp:lastModifiedBy>
  <dcterms:created xsi:type="dcterms:W3CDTF">2015-08-05T12:14:54Z</dcterms:created>
  <dcterms:modified xsi:type="dcterms:W3CDTF">2018-07-30T09:54:31Z</dcterms:modified>
</cp:coreProperties>
</file>