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 Gardy Victor\Documents\test\"/>
    </mc:Choice>
  </mc:AlternateContent>
  <xr:revisionPtr revIDLastSave="0" documentId="8_{00EB97B7-08FA-4F36-A9FB-A88F3B8035D4}" xr6:coauthVersionLast="31" xr6:coauthVersionMax="31" xr10:uidLastSave="{00000000-0000-0000-0000-000000000000}"/>
  <bookViews>
    <workbookView xWindow="720" yWindow="405" windowWidth="24240" windowHeight="12300" activeTab="1" xr2:uid="{00000000-000D-0000-FFFF-FFFF00000000}"/>
  </bookViews>
  <sheets>
    <sheet name="Raw_data" sheetId="1" r:id="rId1"/>
    <sheet name="Sample_1960Q_2007Q3" sheetId="7" r:id="rId2"/>
  </sheets>
  <calcPr calcId="179017"/>
</workbook>
</file>

<file path=xl/calcChain.xml><?xml version="1.0" encoding="utf-8"?>
<calcChain xmlns="http://schemas.openxmlformats.org/spreadsheetml/2006/main">
  <c r="D200" i="7" l="1"/>
  <c r="D199" i="7"/>
  <c r="C196" i="7"/>
  <c r="D196" i="7"/>
  <c r="B196" i="7"/>
  <c r="C195" i="7"/>
  <c r="D195" i="7"/>
  <c r="B195" i="7"/>
  <c r="A10" i="7"/>
  <c r="A14" i="7" s="1"/>
  <c r="A18" i="7" s="1"/>
  <c r="A22" i="7" s="1"/>
  <c r="A26" i="7" s="1"/>
  <c r="A30" i="7" s="1"/>
  <c r="A34" i="7" s="1"/>
  <c r="A38" i="7" s="1"/>
  <c r="A42" i="7" s="1"/>
  <c r="A46" i="7" s="1"/>
  <c r="A50" i="7" s="1"/>
  <c r="A54" i="7" s="1"/>
  <c r="A58" i="7" s="1"/>
  <c r="A62" i="7" s="1"/>
  <c r="A66" i="7" s="1"/>
  <c r="A70" i="7" s="1"/>
  <c r="A74" i="7" s="1"/>
  <c r="A78" i="7" s="1"/>
  <c r="A82" i="7" s="1"/>
  <c r="A86" i="7" s="1"/>
  <c r="A90" i="7" s="1"/>
  <c r="A94" i="7" s="1"/>
  <c r="A98" i="7" s="1"/>
  <c r="A102" i="7" s="1"/>
  <c r="A106" i="7" s="1"/>
  <c r="A110" i="7" s="1"/>
  <c r="A114" i="7" s="1"/>
  <c r="A118" i="7" s="1"/>
  <c r="A122" i="7" s="1"/>
  <c r="A126" i="7" s="1"/>
  <c r="A130" i="7" s="1"/>
  <c r="A134" i="7" s="1"/>
  <c r="A138" i="7" s="1"/>
  <c r="A142" i="7" s="1"/>
  <c r="A146" i="7" s="1"/>
  <c r="A150" i="7" s="1"/>
  <c r="A154" i="7" s="1"/>
  <c r="A158" i="7" s="1"/>
  <c r="A162" i="7" s="1"/>
  <c r="A166" i="7" s="1"/>
  <c r="A170" i="7" s="1"/>
  <c r="A174" i="7" s="1"/>
  <c r="A178" i="7" s="1"/>
  <c r="A182" i="7" s="1"/>
  <c r="A186" i="7" s="1"/>
  <c r="A190" i="7" s="1"/>
  <c r="A9" i="7"/>
  <c r="A13" i="7" s="1"/>
  <c r="A17" i="7" s="1"/>
  <c r="A21" i="7" s="1"/>
  <c r="A25" i="7" s="1"/>
  <c r="A29" i="7" s="1"/>
  <c r="A33" i="7" s="1"/>
  <c r="A37" i="7" s="1"/>
  <c r="A41" i="7" s="1"/>
  <c r="A45" i="7" s="1"/>
  <c r="A49" i="7" s="1"/>
  <c r="A53" i="7" s="1"/>
  <c r="A57" i="7" s="1"/>
  <c r="A61" i="7" s="1"/>
  <c r="A65" i="7" s="1"/>
  <c r="A69" i="7" s="1"/>
  <c r="A73" i="7" s="1"/>
  <c r="A77" i="7" s="1"/>
  <c r="A81" i="7" s="1"/>
  <c r="A85" i="7" s="1"/>
  <c r="A89" i="7" s="1"/>
  <c r="A93" i="7" s="1"/>
  <c r="A97" i="7" s="1"/>
  <c r="A101" i="7" s="1"/>
  <c r="A105" i="7" s="1"/>
  <c r="A109" i="7" s="1"/>
  <c r="A113" i="7" s="1"/>
  <c r="A117" i="7" s="1"/>
  <c r="A121" i="7" s="1"/>
  <c r="A125" i="7" s="1"/>
  <c r="A129" i="7" s="1"/>
  <c r="A133" i="7" s="1"/>
  <c r="A137" i="7" s="1"/>
  <c r="A141" i="7" s="1"/>
  <c r="A145" i="7" s="1"/>
  <c r="A149" i="7" s="1"/>
  <c r="A153" i="7" s="1"/>
  <c r="A157" i="7" s="1"/>
  <c r="A161" i="7" s="1"/>
  <c r="A165" i="7" s="1"/>
  <c r="A169" i="7" s="1"/>
  <c r="A173" i="7" s="1"/>
  <c r="A177" i="7" s="1"/>
  <c r="A181" i="7" s="1"/>
  <c r="A185" i="7" s="1"/>
  <c r="A189" i="7" s="1"/>
  <c r="A193" i="7" s="1"/>
  <c r="A8" i="7"/>
  <c r="A12" i="7" s="1"/>
  <c r="A16" i="7" s="1"/>
  <c r="A20" i="7" s="1"/>
  <c r="A24" i="7" s="1"/>
  <c r="A28" i="7" s="1"/>
  <c r="A32" i="7" s="1"/>
  <c r="A36" i="7" s="1"/>
  <c r="A40" i="7" s="1"/>
  <c r="A44" i="7" s="1"/>
  <c r="A48" i="7" s="1"/>
  <c r="A52" i="7" s="1"/>
  <c r="A56" i="7" s="1"/>
  <c r="A60" i="7" s="1"/>
  <c r="A64" i="7" s="1"/>
  <c r="A68" i="7" s="1"/>
  <c r="A72" i="7" s="1"/>
  <c r="A76" i="7" s="1"/>
  <c r="A80" i="7" s="1"/>
  <c r="A84" i="7" s="1"/>
  <c r="A88" i="7" s="1"/>
  <c r="A92" i="7" s="1"/>
  <c r="A96" i="7" s="1"/>
  <c r="A100" i="7" s="1"/>
  <c r="A104" i="7" s="1"/>
  <c r="A108" i="7" s="1"/>
  <c r="A112" i="7" s="1"/>
  <c r="A116" i="7" s="1"/>
  <c r="A120" i="7" s="1"/>
  <c r="A124" i="7" s="1"/>
  <c r="A128" i="7" s="1"/>
  <c r="A132" i="7" s="1"/>
  <c r="A136" i="7" s="1"/>
  <c r="A140" i="7" s="1"/>
  <c r="A144" i="7" s="1"/>
  <c r="A148" i="7" s="1"/>
  <c r="A152" i="7" s="1"/>
  <c r="A156" i="7" s="1"/>
  <c r="A160" i="7" s="1"/>
  <c r="A164" i="7" s="1"/>
  <c r="A168" i="7" s="1"/>
  <c r="A172" i="7" s="1"/>
  <c r="A176" i="7" s="1"/>
  <c r="A180" i="7" s="1"/>
  <c r="A184" i="7" s="1"/>
  <c r="A188" i="7" s="1"/>
  <c r="A192" i="7" s="1"/>
  <c r="A7" i="7"/>
  <c r="A11" i="7" s="1"/>
  <c r="A15" i="7" s="1"/>
  <c r="A19" i="7" s="1"/>
  <c r="A23" i="7" s="1"/>
  <c r="A27" i="7" s="1"/>
  <c r="A31" i="7" s="1"/>
  <c r="A35" i="7" s="1"/>
  <c r="A39" i="7" s="1"/>
  <c r="A43" i="7" s="1"/>
  <c r="A47" i="7" s="1"/>
  <c r="A51" i="7" s="1"/>
  <c r="A55" i="7" s="1"/>
  <c r="A59" i="7" s="1"/>
  <c r="A63" i="7" s="1"/>
  <c r="A67" i="7" s="1"/>
  <c r="A71" i="7" s="1"/>
  <c r="A75" i="7" s="1"/>
  <c r="A79" i="7" s="1"/>
  <c r="A83" i="7" s="1"/>
  <c r="A87" i="7" s="1"/>
  <c r="A91" i="7" s="1"/>
  <c r="A95" i="7" s="1"/>
  <c r="A99" i="7" s="1"/>
  <c r="A103" i="7" s="1"/>
  <c r="A107" i="7" s="1"/>
  <c r="A111" i="7" s="1"/>
  <c r="A115" i="7" s="1"/>
  <c r="A119" i="7" s="1"/>
  <c r="A123" i="7" s="1"/>
  <c r="A127" i="7" s="1"/>
  <c r="A131" i="7" s="1"/>
  <c r="A135" i="7" s="1"/>
  <c r="A139" i="7" s="1"/>
  <c r="A143" i="7" s="1"/>
  <c r="A147" i="7" s="1"/>
  <c r="A151" i="7" s="1"/>
  <c r="A155" i="7" s="1"/>
  <c r="A159" i="7" s="1"/>
  <c r="A163" i="7" s="1"/>
  <c r="A167" i="7" s="1"/>
  <c r="A171" i="7" s="1"/>
  <c r="A175" i="7" s="1"/>
  <c r="A179" i="7" s="1"/>
  <c r="A183" i="7" s="1"/>
  <c r="A187" i="7" s="1"/>
  <c r="A191" i="7" s="1"/>
  <c r="AI3" i="1" l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5" i="1"/>
  <c r="AF186" i="1"/>
  <c r="AF187" i="1"/>
  <c r="AF188" i="1"/>
  <c r="AF189" i="1"/>
  <c r="AF190" i="1"/>
  <c r="AF191" i="1"/>
  <c r="AF192" i="1"/>
  <c r="AF193" i="1"/>
  <c r="AF194" i="1"/>
  <c r="AF195" i="1"/>
  <c r="AF196" i="1"/>
  <c r="AF197" i="1"/>
  <c r="AF198" i="1"/>
  <c r="AF199" i="1"/>
  <c r="AF200" i="1"/>
  <c r="AF201" i="1"/>
  <c r="AF202" i="1"/>
  <c r="AF203" i="1"/>
  <c r="AF204" i="1"/>
  <c r="AF205" i="1"/>
  <c r="AF206" i="1"/>
  <c r="AF207" i="1"/>
  <c r="AF208" i="1"/>
  <c r="AF209" i="1"/>
  <c r="AF210" i="1"/>
  <c r="AF211" i="1"/>
  <c r="AF212" i="1"/>
  <c r="AF213" i="1"/>
  <c r="AF214" i="1"/>
  <c r="AF215" i="1"/>
  <c r="AF216" i="1"/>
  <c r="AF217" i="1"/>
  <c r="AF218" i="1"/>
  <c r="AF219" i="1"/>
  <c r="AF3" i="1"/>
  <c r="Y3" i="1"/>
  <c r="X3" i="1"/>
  <c r="O4" i="1"/>
  <c r="O5" i="1"/>
  <c r="S5" i="1" s="1"/>
  <c r="O6" i="1"/>
  <c r="O7" i="1"/>
  <c r="O8" i="1"/>
  <c r="O9" i="1"/>
  <c r="S9" i="1" s="1"/>
  <c r="O10" i="1"/>
  <c r="O11" i="1"/>
  <c r="O12" i="1"/>
  <c r="O13" i="1"/>
  <c r="S13" i="1" s="1"/>
  <c r="O14" i="1"/>
  <c r="O15" i="1"/>
  <c r="O16" i="1"/>
  <c r="O17" i="1"/>
  <c r="S17" i="1" s="1"/>
  <c r="O18" i="1"/>
  <c r="O19" i="1"/>
  <c r="O20" i="1"/>
  <c r="O21" i="1"/>
  <c r="S21" i="1" s="1"/>
  <c r="O22" i="1"/>
  <c r="O23" i="1"/>
  <c r="O24" i="1"/>
  <c r="O25" i="1"/>
  <c r="S25" i="1" s="1"/>
  <c r="O26" i="1"/>
  <c r="O27" i="1"/>
  <c r="O28" i="1"/>
  <c r="O29" i="1"/>
  <c r="S29" i="1" s="1"/>
  <c r="O30" i="1"/>
  <c r="O31" i="1"/>
  <c r="O32" i="1"/>
  <c r="O33" i="1"/>
  <c r="S33" i="1" s="1"/>
  <c r="O34" i="1"/>
  <c r="O35" i="1"/>
  <c r="O36" i="1"/>
  <c r="O37" i="1"/>
  <c r="S37" i="1" s="1"/>
  <c r="O38" i="1"/>
  <c r="O39" i="1"/>
  <c r="O40" i="1"/>
  <c r="O41" i="1"/>
  <c r="S41" i="1" s="1"/>
  <c r="O42" i="1"/>
  <c r="O43" i="1"/>
  <c r="O44" i="1"/>
  <c r="O45" i="1"/>
  <c r="S45" i="1" s="1"/>
  <c r="O46" i="1"/>
  <c r="O47" i="1"/>
  <c r="O48" i="1"/>
  <c r="O49" i="1"/>
  <c r="S49" i="1" s="1"/>
  <c r="O50" i="1"/>
  <c r="O51" i="1"/>
  <c r="O52" i="1"/>
  <c r="O53" i="1"/>
  <c r="S53" i="1" s="1"/>
  <c r="O54" i="1"/>
  <c r="O55" i="1"/>
  <c r="O56" i="1"/>
  <c r="O57" i="1"/>
  <c r="S57" i="1" s="1"/>
  <c r="O58" i="1"/>
  <c r="O59" i="1"/>
  <c r="O60" i="1"/>
  <c r="O61" i="1"/>
  <c r="S61" i="1" s="1"/>
  <c r="O62" i="1"/>
  <c r="O63" i="1"/>
  <c r="O64" i="1"/>
  <c r="O65" i="1"/>
  <c r="S65" i="1" s="1"/>
  <c r="O66" i="1"/>
  <c r="O67" i="1"/>
  <c r="S67" i="1" s="1"/>
  <c r="O68" i="1"/>
  <c r="O69" i="1"/>
  <c r="S69" i="1" s="1"/>
  <c r="O70" i="1"/>
  <c r="O71" i="1"/>
  <c r="O72" i="1"/>
  <c r="O73" i="1"/>
  <c r="S73" i="1" s="1"/>
  <c r="O74" i="1"/>
  <c r="S74" i="1" s="1"/>
  <c r="O75" i="1"/>
  <c r="O76" i="1"/>
  <c r="O77" i="1"/>
  <c r="S77" i="1" s="1"/>
  <c r="O78" i="1"/>
  <c r="O79" i="1"/>
  <c r="O80" i="1"/>
  <c r="O81" i="1"/>
  <c r="S81" i="1" s="1"/>
  <c r="O82" i="1"/>
  <c r="O83" i="1"/>
  <c r="S83" i="1" s="1"/>
  <c r="O84" i="1"/>
  <c r="O85" i="1"/>
  <c r="S85" i="1" s="1"/>
  <c r="O86" i="1"/>
  <c r="O87" i="1"/>
  <c r="O88" i="1"/>
  <c r="O89" i="1"/>
  <c r="S89" i="1" s="1"/>
  <c r="O90" i="1"/>
  <c r="O91" i="1"/>
  <c r="S91" i="1" s="1"/>
  <c r="O92" i="1"/>
  <c r="O93" i="1"/>
  <c r="S93" i="1" s="1"/>
  <c r="O94" i="1"/>
  <c r="O95" i="1"/>
  <c r="O96" i="1"/>
  <c r="O97" i="1"/>
  <c r="S97" i="1" s="1"/>
  <c r="O98" i="1"/>
  <c r="S98" i="1" s="1"/>
  <c r="O99" i="1"/>
  <c r="S99" i="1" s="1"/>
  <c r="O100" i="1"/>
  <c r="O101" i="1"/>
  <c r="S101" i="1" s="1"/>
  <c r="O102" i="1"/>
  <c r="O103" i="1"/>
  <c r="O104" i="1"/>
  <c r="O105" i="1"/>
  <c r="S105" i="1" s="1"/>
  <c r="O106" i="1"/>
  <c r="O107" i="1"/>
  <c r="O108" i="1"/>
  <c r="O109" i="1"/>
  <c r="S109" i="1" s="1"/>
  <c r="O110" i="1"/>
  <c r="O111" i="1"/>
  <c r="O112" i="1"/>
  <c r="O113" i="1"/>
  <c r="S113" i="1" s="1"/>
  <c r="O114" i="1"/>
  <c r="O115" i="1"/>
  <c r="S115" i="1" s="1"/>
  <c r="O116" i="1"/>
  <c r="O117" i="1"/>
  <c r="S117" i="1" s="1"/>
  <c r="O118" i="1"/>
  <c r="O119" i="1"/>
  <c r="O120" i="1"/>
  <c r="O121" i="1"/>
  <c r="S121" i="1" s="1"/>
  <c r="O122" i="1"/>
  <c r="O123" i="1"/>
  <c r="S123" i="1" s="1"/>
  <c r="O124" i="1"/>
  <c r="O125" i="1"/>
  <c r="S125" i="1" s="1"/>
  <c r="O126" i="1"/>
  <c r="O127" i="1"/>
  <c r="O128" i="1"/>
  <c r="O129" i="1"/>
  <c r="S129" i="1" s="1"/>
  <c r="O130" i="1"/>
  <c r="O131" i="1"/>
  <c r="O132" i="1"/>
  <c r="S132" i="1" s="1"/>
  <c r="O133" i="1"/>
  <c r="S133" i="1" s="1"/>
  <c r="O134" i="1"/>
  <c r="S134" i="1" s="1"/>
  <c r="O135" i="1"/>
  <c r="S135" i="1" s="1"/>
  <c r="O136" i="1"/>
  <c r="S136" i="1" s="1"/>
  <c r="O137" i="1"/>
  <c r="S137" i="1" s="1"/>
  <c r="O138" i="1"/>
  <c r="S138" i="1" s="1"/>
  <c r="O139" i="1"/>
  <c r="S139" i="1" s="1"/>
  <c r="O140" i="1"/>
  <c r="S140" i="1" s="1"/>
  <c r="O141" i="1"/>
  <c r="S141" i="1" s="1"/>
  <c r="O142" i="1"/>
  <c r="S142" i="1" s="1"/>
  <c r="O143" i="1"/>
  <c r="S143" i="1" s="1"/>
  <c r="O144" i="1"/>
  <c r="S144" i="1" s="1"/>
  <c r="O145" i="1"/>
  <c r="S145" i="1" s="1"/>
  <c r="O146" i="1"/>
  <c r="S146" i="1" s="1"/>
  <c r="O147" i="1"/>
  <c r="S147" i="1" s="1"/>
  <c r="O148" i="1"/>
  <c r="S148" i="1" s="1"/>
  <c r="O149" i="1"/>
  <c r="S149" i="1" s="1"/>
  <c r="O150" i="1"/>
  <c r="S150" i="1" s="1"/>
  <c r="O151" i="1"/>
  <c r="S151" i="1" s="1"/>
  <c r="O152" i="1"/>
  <c r="S152" i="1" s="1"/>
  <c r="O153" i="1"/>
  <c r="S153" i="1" s="1"/>
  <c r="O154" i="1"/>
  <c r="S154" i="1" s="1"/>
  <c r="O155" i="1"/>
  <c r="S155" i="1" s="1"/>
  <c r="O156" i="1"/>
  <c r="S156" i="1" s="1"/>
  <c r="O157" i="1"/>
  <c r="S157" i="1" s="1"/>
  <c r="O158" i="1"/>
  <c r="S158" i="1" s="1"/>
  <c r="O159" i="1"/>
  <c r="S159" i="1" s="1"/>
  <c r="O160" i="1"/>
  <c r="S160" i="1" s="1"/>
  <c r="O161" i="1"/>
  <c r="S161" i="1" s="1"/>
  <c r="O162" i="1"/>
  <c r="S162" i="1" s="1"/>
  <c r="O163" i="1"/>
  <c r="S163" i="1" s="1"/>
  <c r="O164" i="1"/>
  <c r="S164" i="1" s="1"/>
  <c r="O165" i="1"/>
  <c r="S165" i="1" s="1"/>
  <c r="O166" i="1"/>
  <c r="S166" i="1" s="1"/>
  <c r="O167" i="1"/>
  <c r="S167" i="1" s="1"/>
  <c r="O168" i="1"/>
  <c r="S168" i="1" s="1"/>
  <c r="O169" i="1"/>
  <c r="S169" i="1" s="1"/>
  <c r="O170" i="1"/>
  <c r="S170" i="1" s="1"/>
  <c r="O171" i="1"/>
  <c r="S171" i="1" s="1"/>
  <c r="O172" i="1"/>
  <c r="S172" i="1" s="1"/>
  <c r="O173" i="1"/>
  <c r="S173" i="1" s="1"/>
  <c r="O174" i="1"/>
  <c r="S174" i="1" s="1"/>
  <c r="O175" i="1"/>
  <c r="S175" i="1" s="1"/>
  <c r="O176" i="1"/>
  <c r="S176" i="1" s="1"/>
  <c r="O177" i="1"/>
  <c r="S177" i="1" s="1"/>
  <c r="O178" i="1"/>
  <c r="S178" i="1" s="1"/>
  <c r="O179" i="1"/>
  <c r="S179" i="1" s="1"/>
  <c r="O180" i="1"/>
  <c r="S180" i="1" s="1"/>
  <c r="O181" i="1"/>
  <c r="S181" i="1" s="1"/>
  <c r="O182" i="1"/>
  <c r="S182" i="1" s="1"/>
  <c r="O183" i="1"/>
  <c r="S183" i="1" s="1"/>
  <c r="O184" i="1"/>
  <c r="S184" i="1" s="1"/>
  <c r="O185" i="1"/>
  <c r="S185" i="1" s="1"/>
  <c r="O186" i="1"/>
  <c r="S186" i="1" s="1"/>
  <c r="O187" i="1"/>
  <c r="S187" i="1" s="1"/>
  <c r="O188" i="1"/>
  <c r="S188" i="1" s="1"/>
  <c r="O189" i="1"/>
  <c r="S189" i="1" s="1"/>
  <c r="O190" i="1"/>
  <c r="S190" i="1" s="1"/>
  <c r="O191" i="1"/>
  <c r="S191" i="1" s="1"/>
  <c r="O192" i="1"/>
  <c r="S192" i="1" s="1"/>
  <c r="O193" i="1"/>
  <c r="S193" i="1" s="1"/>
  <c r="O194" i="1"/>
  <c r="S194" i="1" s="1"/>
  <c r="O195" i="1"/>
  <c r="S195" i="1" s="1"/>
  <c r="O196" i="1"/>
  <c r="O197" i="1"/>
  <c r="S197" i="1" s="1"/>
  <c r="O198" i="1"/>
  <c r="O199" i="1"/>
  <c r="O200" i="1"/>
  <c r="O201" i="1"/>
  <c r="S201" i="1" s="1"/>
  <c r="O202" i="1"/>
  <c r="S202" i="1" s="1"/>
  <c r="O203" i="1"/>
  <c r="S203" i="1" s="1"/>
  <c r="O204" i="1"/>
  <c r="O205" i="1"/>
  <c r="S205" i="1" s="1"/>
  <c r="O206" i="1"/>
  <c r="O207" i="1"/>
  <c r="O208" i="1"/>
  <c r="O209" i="1"/>
  <c r="S209" i="1" s="1"/>
  <c r="O210" i="1"/>
  <c r="O211" i="1"/>
  <c r="O212" i="1"/>
  <c r="O213" i="1"/>
  <c r="S213" i="1" s="1"/>
  <c r="O214" i="1"/>
  <c r="O215" i="1"/>
  <c r="O216" i="1"/>
  <c r="O217" i="1"/>
  <c r="S217" i="1" s="1"/>
  <c r="O218" i="1"/>
  <c r="O219" i="1"/>
  <c r="S219" i="1" s="1"/>
  <c r="N4" i="1"/>
  <c r="N5" i="1"/>
  <c r="R5" i="1" s="1"/>
  <c r="N6" i="1"/>
  <c r="N7" i="1"/>
  <c r="N8" i="1"/>
  <c r="N9" i="1"/>
  <c r="R9" i="1" s="1"/>
  <c r="N10" i="1"/>
  <c r="R10" i="1" s="1"/>
  <c r="N11" i="1"/>
  <c r="R11" i="1" s="1"/>
  <c r="N12" i="1"/>
  <c r="N13" i="1"/>
  <c r="R13" i="1" s="1"/>
  <c r="N14" i="1"/>
  <c r="N15" i="1"/>
  <c r="N16" i="1"/>
  <c r="N17" i="1"/>
  <c r="R17" i="1" s="1"/>
  <c r="N18" i="1"/>
  <c r="N19" i="1"/>
  <c r="R19" i="1" s="1"/>
  <c r="N20" i="1"/>
  <c r="N21" i="1"/>
  <c r="R21" i="1" s="1"/>
  <c r="N22" i="1"/>
  <c r="N23" i="1"/>
  <c r="N24" i="1"/>
  <c r="N25" i="1"/>
  <c r="R25" i="1" s="1"/>
  <c r="N26" i="1"/>
  <c r="N27" i="1"/>
  <c r="N28" i="1"/>
  <c r="N29" i="1"/>
  <c r="R29" i="1" s="1"/>
  <c r="N30" i="1"/>
  <c r="N31" i="1"/>
  <c r="N32" i="1"/>
  <c r="N33" i="1"/>
  <c r="R33" i="1" s="1"/>
  <c r="N34" i="1"/>
  <c r="N35" i="1"/>
  <c r="R35" i="1" s="1"/>
  <c r="N36" i="1"/>
  <c r="N37" i="1"/>
  <c r="R37" i="1" s="1"/>
  <c r="N38" i="1"/>
  <c r="N39" i="1"/>
  <c r="N40" i="1"/>
  <c r="N41" i="1"/>
  <c r="R41" i="1" s="1"/>
  <c r="N42" i="1"/>
  <c r="N43" i="1"/>
  <c r="R43" i="1" s="1"/>
  <c r="N44" i="1"/>
  <c r="N45" i="1"/>
  <c r="R45" i="1" s="1"/>
  <c r="U45" i="1" s="1"/>
  <c r="N46" i="1"/>
  <c r="N47" i="1"/>
  <c r="N48" i="1"/>
  <c r="N49" i="1"/>
  <c r="R49" i="1" s="1"/>
  <c r="N50" i="1"/>
  <c r="N51" i="1"/>
  <c r="R51" i="1" s="1"/>
  <c r="N52" i="1"/>
  <c r="N53" i="1"/>
  <c r="R53" i="1" s="1"/>
  <c r="N54" i="1"/>
  <c r="N55" i="1"/>
  <c r="N56" i="1"/>
  <c r="N57" i="1"/>
  <c r="R57" i="1" s="1"/>
  <c r="N58" i="1"/>
  <c r="N59" i="1"/>
  <c r="N60" i="1"/>
  <c r="N61" i="1"/>
  <c r="R61" i="1" s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R77" i="1" s="1"/>
  <c r="N78" i="1"/>
  <c r="N79" i="1"/>
  <c r="N80" i="1"/>
  <c r="N81" i="1"/>
  <c r="N82" i="1"/>
  <c r="N83" i="1"/>
  <c r="R83" i="1" s="1"/>
  <c r="N84" i="1"/>
  <c r="N85" i="1"/>
  <c r="R85" i="1" s="1"/>
  <c r="N86" i="1"/>
  <c r="N87" i="1"/>
  <c r="N88" i="1"/>
  <c r="N89" i="1"/>
  <c r="N90" i="1"/>
  <c r="N91" i="1"/>
  <c r="N92" i="1"/>
  <c r="N93" i="1"/>
  <c r="R93" i="1" s="1"/>
  <c r="U93" i="1" s="1"/>
  <c r="N94" i="1"/>
  <c r="N95" i="1"/>
  <c r="N96" i="1"/>
  <c r="N97" i="1"/>
  <c r="N98" i="1"/>
  <c r="N99" i="1"/>
  <c r="N100" i="1"/>
  <c r="N101" i="1"/>
  <c r="R101" i="1" s="1"/>
  <c r="N102" i="1"/>
  <c r="N103" i="1"/>
  <c r="N104" i="1"/>
  <c r="N105" i="1"/>
  <c r="N106" i="1"/>
  <c r="N107" i="1"/>
  <c r="N108" i="1"/>
  <c r="N109" i="1"/>
  <c r="R109" i="1" s="1"/>
  <c r="N110" i="1"/>
  <c r="N111" i="1"/>
  <c r="N112" i="1"/>
  <c r="N113" i="1"/>
  <c r="N114" i="1"/>
  <c r="N115" i="1"/>
  <c r="R115" i="1" s="1"/>
  <c r="N116" i="1"/>
  <c r="N117" i="1"/>
  <c r="R117" i="1" s="1"/>
  <c r="N118" i="1"/>
  <c r="N119" i="1"/>
  <c r="N120" i="1"/>
  <c r="N121" i="1"/>
  <c r="N122" i="1"/>
  <c r="N123" i="1"/>
  <c r="N124" i="1"/>
  <c r="N125" i="1"/>
  <c r="R125" i="1" s="1"/>
  <c r="N126" i="1"/>
  <c r="N127" i="1"/>
  <c r="N128" i="1"/>
  <c r="N129" i="1"/>
  <c r="N130" i="1"/>
  <c r="N131" i="1"/>
  <c r="R131" i="1" s="1"/>
  <c r="N132" i="1"/>
  <c r="N133" i="1"/>
  <c r="R133" i="1" s="1"/>
  <c r="N134" i="1"/>
  <c r="N135" i="1"/>
  <c r="N136" i="1"/>
  <c r="N137" i="1"/>
  <c r="N138" i="1"/>
  <c r="N139" i="1"/>
  <c r="N140" i="1"/>
  <c r="N141" i="1"/>
  <c r="R141" i="1" s="1"/>
  <c r="N142" i="1"/>
  <c r="N143" i="1"/>
  <c r="N144" i="1"/>
  <c r="N145" i="1"/>
  <c r="N146" i="1"/>
  <c r="N147" i="1"/>
  <c r="N148" i="1"/>
  <c r="N149" i="1"/>
  <c r="R149" i="1" s="1"/>
  <c r="N150" i="1"/>
  <c r="N151" i="1"/>
  <c r="N152" i="1"/>
  <c r="N153" i="1"/>
  <c r="N154" i="1"/>
  <c r="N155" i="1"/>
  <c r="N156" i="1"/>
  <c r="N157" i="1"/>
  <c r="R157" i="1" s="1"/>
  <c r="N158" i="1"/>
  <c r="N159" i="1"/>
  <c r="N160" i="1"/>
  <c r="N161" i="1"/>
  <c r="N162" i="1"/>
  <c r="N163" i="1"/>
  <c r="R163" i="1" s="1"/>
  <c r="N164" i="1"/>
  <c r="N165" i="1"/>
  <c r="R165" i="1" s="1"/>
  <c r="N166" i="1"/>
  <c r="N167" i="1"/>
  <c r="N168" i="1"/>
  <c r="N169" i="1"/>
  <c r="N170" i="1"/>
  <c r="N171" i="1"/>
  <c r="R171" i="1" s="1"/>
  <c r="N172" i="1"/>
  <c r="N173" i="1"/>
  <c r="R173" i="1" s="1"/>
  <c r="N174" i="1"/>
  <c r="N175" i="1"/>
  <c r="N176" i="1"/>
  <c r="N177" i="1"/>
  <c r="N178" i="1"/>
  <c r="N179" i="1"/>
  <c r="N180" i="1"/>
  <c r="N181" i="1"/>
  <c r="R181" i="1" s="1"/>
  <c r="U181" i="1" s="1"/>
  <c r="N182" i="1"/>
  <c r="N183" i="1"/>
  <c r="N184" i="1"/>
  <c r="N185" i="1"/>
  <c r="N186" i="1"/>
  <c r="N187" i="1"/>
  <c r="N188" i="1"/>
  <c r="N189" i="1"/>
  <c r="R189" i="1" s="1"/>
  <c r="N190" i="1"/>
  <c r="N191" i="1"/>
  <c r="N192" i="1"/>
  <c r="N193" i="1"/>
  <c r="N194" i="1"/>
  <c r="N195" i="1"/>
  <c r="R195" i="1" s="1"/>
  <c r="N196" i="1"/>
  <c r="N197" i="1"/>
  <c r="R197" i="1" s="1"/>
  <c r="N198" i="1"/>
  <c r="N199" i="1"/>
  <c r="N200" i="1"/>
  <c r="N201" i="1"/>
  <c r="N202" i="1"/>
  <c r="N203" i="1"/>
  <c r="N204" i="1"/>
  <c r="N205" i="1"/>
  <c r="R205" i="1" s="1"/>
  <c r="N206" i="1"/>
  <c r="N207" i="1"/>
  <c r="N208" i="1"/>
  <c r="N209" i="1"/>
  <c r="N210" i="1"/>
  <c r="N211" i="1"/>
  <c r="R211" i="1" s="1"/>
  <c r="N212" i="1"/>
  <c r="N213" i="1"/>
  <c r="R213" i="1" s="1"/>
  <c r="N214" i="1"/>
  <c r="N215" i="1"/>
  <c r="N216" i="1"/>
  <c r="N217" i="1"/>
  <c r="N218" i="1"/>
  <c r="N219" i="1"/>
  <c r="R219" i="1" s="1"/>
  <c r="M4" i="1"/>
  <c r="M5" i="1"/>
  <c r="Q5" i="1" s="1"/>
  <c r="M6" i="1"/>
  <c r="M7" i="1"/>
  <c r="M8" i="1"/>
  <c r="M9" i="1"/>
  <c r="M10" i="1"/>
  <c r="M11" i="1"/>
  <c r="Q11" i="1" s="1"/>
  <c r="M12" i="1"/>
  <c r="M13" i="1"/>
  <c r="Q13" i="1" s="1"/>
  <c r="M14" i="1"/>
  <c r="M15" i="1"/>
  <c r="M16" i="1"/>
  <c r="M17" i="1"/>
  <c r="M18" i="1"/>
  <c r="M19" i="1"/>
  <c r="Q19" i="1" s="1"/>
  <c r="M20" i="1"/>
  <c r="M21" i="1"/>
  <c r="Q21" i="1" s="1"/>
  <c r="M22" i="1"/>
  <c r="M23" i="1"/>
  <c r="M24" i="1"/>
  <c r="M25" i="1"/>
  <c r="M26" i="1"/>
  <c r="M27" i="1"/>
  <c r="M28" i="1"/>
  <c r="M29" i="1"/>
  <c r="Q29" i="1" s="1"/>
  <c r="M30" i="1"/>
  <c r="M31" i="1"/>
  <c r="M32" i="1"/>
  <c r="M33" i="1"/>
  <c r="M34" i="1"/>
  <c r="M35" i="1"/>
  <c r="Q35" i="1" s="1"/>
  <c r="M36" i="1"/>
  <c r="M37" i="1"/>
  <c r="Q37" i="1" s="1"/>
  <c r="M38" i="1"/>
  <c r="M39" i="1"/>
  <c r="M40" i="1"/>
  <c r="M41" i="1"/>
  <c r="M42" i="1"/>
  <c r="M43" i="1"/>
  <c r="M44" i="1"/>
  <c r="M45" i="1"/>
  <c r="Q45" i="1" s="1"/>
  <c r="M46" i="1"/>
  <c r="M47" i="1"/>
  <c r="M48" i="1"/>
  <c r="M49" i="1"/>
  <c r="M50" i="1"/>
  <c r="M51" i="1"/>
  <c r="M52" i="1"/>
  <c r="M53" i="1"/>
  <c r="Q53" i="1" s="1"/>
  <c r="M54" i="1"/>
  <c r="M55" i="1"/>
  <c r="M56" i="1"/>
  <c r="M57" i="1"/>
  <c r="M58" i="1"/>
  <c r="M59" i="1"/>
  <c r="M60" i="1"/>
  <c r="M61" i="1"/>
  <c r="Q61" i="1" s="1"/>
  <c r="M62" i="1"/>
  <c r="M63" i="1"/>
  <c r="M64" i="1"/>
  <c r="M65" i="1"/>
  <c r="M66" i="1"/>
  <c r="M67" i="1"/>
  <c r="M68" i="1"/>
  <c r="M69" i="1"/>
  <c r="Q69" i="1" s="1"/>
  <c r="M70" i="1"/>
  <c r="M71" i="1"/>
  <c r="M72" i="1"/>
  <c r="M73" i="1"/>
  <c r="M74" i="1"/>
  <c r="M75" i="1"/>
  <c r="Q75" i="1" s="1"/>
  <c r="M76" i="1"/>
  <c r="M77" i="1"/>
  <c r="Q77" i="1" s="1"/>
  <c r="M78" i="1"/>
  <c r="M79" i="1"/>
  <c r="M80" i="1"/>
  <c r="M81" i="1"/>
  <c r="M82" i="1"/>
  <c r="M83" i="1"/>
  <c r="M84" i="1"/>
  <c r="M85" i="1"/>
  <c r="Q85" i="1" s="1"/>
  <c r="M86" i="1"/>
  <c r="M87" i="1"/>
  <c r="M88" i="1"/>
  <c r="M89" i="1"/>
  <c r="M90" i="1"/>
  <c r="M91" i="1"/>
  <c r="M92" i="1"/>
  <c r="M93" i="1"/>
  <c r="Q93" i="1" s="1"/>
  <c r="M94" i="1"/>
  <c r="M95" i="1"/>
  <c r="M96" i="1"/>
  <c r="M97" i="1"/>
  <c r="M98" i="1"/>
  <c r="M99" i="1"/>
  <c r="M100" i="1"/>
  <c r="M101" i="1"/>
  <c r="Q101" i="1" s="1"/>
  <c r="M102" i="1"/>
  <c r="M103" i="1"/>
  <c r="M104" i="1"/>
  <c r="M105" i="1"/>
  <c r="M106" i="1"/>
  <c r="M107" i="1"/>
  <c r="Q107" i="1" s="1"/>
  <c r="M108" i="1"/>
  <c r="M109" i="1"/>
  <c r="Q109" i="1" s="1"/>
  <c r="M110" i="1"/>
  <c r="M111" i="1"/>
  <c r="M112" i="1"/>
  <c r="M113" i="1"/>
  <c r="M114" i="1"/>
  <c r="M115" i="1"/>
  <c r="M116" i="1"/>
  <c r="M117" i="1"/>
  <c r="Q117" i="1" s="1"/>
  <c r="M118" i="1"/>
  <c r="M119" i="1"/>
  <c r="M120" i="1"/>
  <c r="M121" i="1"/>
  <c r="M122" i="1"/>
  <c r="M123" i="1"/>
  <c r="M124" i="1"/>
  <c r="M125" i="1"/>
  <c r="Q125" i="1" s="1"/>
  <c r="M126" i="1"/>
  <c r="M127" i="1"/>
  <c r="M128" i="1"/>
  <c r="M129" i="1"/>
  <c r="M130" i="1"/>
  <c r="M131" i="1"/>
  <c r="M132" i="1"/>
  <c r="M133" i="1"/>
  <c r="Q133" i="1" s="1"/>
  <c r="M134" i="1"/>
  <c r="M135" i="1"/>
  <c r="M136" i="1"/>
  <c r="M137" i="1"/>
  <c r="M138" i="1"/>
  <c r="M139" i="1"/>
  <c r="M140" i="1"/>
  <c r="M141" i="1"/>
  <c r="Q141" i="1" s="1"/>
  <c r="M142" i="1"/>
  <c r="M143" i="1"/>
  <c r="M144" i="1"/>
  <c r="M145" i="1"/>
  <c r="M146" i="1"/>
  <c r="M147" i="1"/>
  <c r="Q147" i="1" s="1"/>
  <c r="M148" i="1"/>
  <c r="M149" i="1"/>
  <c r="Q149" i="1" s="1"/>
  <c r="M150" i="1"/>
  <c r="M151" i="1"/>
  <c r="M152" i="1"/>
  <c r="M153" i="1"/>
  <c r="M154" i="1"/>
  <c r="M155" i="1"/>
  <c r="M156" i="1"/>
  <c r="M157" i="1"/>
  <c r="Q157" i="1" s="1"/>
  <c r="M158" i="1"/>
  <c r="M159" i="1"/>
  <c r="M160" i="1"/>
  <c r="M161" i="1"/>
  <c r="M162" i="1"/>
  <c r="M163" i="1"/>
  <c r="M164" i="1"/>
  <c r="M165" i="1"/>
  <c r="Q165" i="1" s="1"/>
  <c r="M166" i="1"/>
  <c r="M167" i="1"/>
  <c r="M168" i="1"/>
  <c r="M169" i="1"/>
  <c r="M170" i="1"/>
  <c r="M171" i="1"/>
  <c r="M172" i="1"/>
  <c r="M173" i="1"/>
  <c r="Q173" i="1" s="1"/>
  <c r="M174" i="1"/>
  <c r="M175" i="1"/>
  <c r="M176" i="1"/>
  <c r="M177" i="1"/>
  <c r="M178" i="1"/>
  <c r="M179" i="1"/>
  <c r="M180" i="1"/>
  <c r="M181" i="1"/>
  <c r="Q181" i="1" s="1"/>
  <c r="M182" i="1"/>
  <c r="M183" i="1"/>
  <c r="M184" i="1"/>
  <c r="M185" i="1"/>
  <c r="M186" i="1"/>
  <c r="M187" i="1"/>
  <c r="M188" i="1"/>
  <c r="M189" i="1"/>
  <c r="Q189" i="1" s="1"/>
  <c r="M190" i="1"/>
  <c r="M191" i="1"/>
  <c r="M192" i="1"/>
  <c r="M193" i="1"/>
  <c r="M194" i="1"/>
  <c r="M195" i="1"/>
  <c r="M196" i="1"/>
  <c r="M197" i="1"/>
  <c r="Q197" i="1" s="1"/>
  <c r="M198" i="1"/>
  <c r="M199" i="1"/>
  <c r="M200" i="1"/>
  <c r="M201" i="1"/>
  <c r="M202" i="1"/>
  <c r="M203" i="1"/>
  <c r="M204" i="1"/>
  <c r="M205" i="1"/>
  <c r="Q205" i="1" s="1"/>
  <c r="M206" i="1"/>
  <c r="M207" i="1"/>
  <c r="M208" i="1"/>
  <c r="M209" i="1"/>
  <c r="M210" i="1"/>
  <c r="M211" i="1"/>
  <c r="M212" i="1"/>
  <c r="M213" i="1"/>
  <c r="Q213" i="1" s="1"/>
  <c r="M214" i="1"/>
  <c r="M215" i="1"/>
  <c r="M216" i="1"/>
  <c r="Q216" i="1" s="1"/>
  <c r="M217" i="1"/>
  <c r="M218" i="1"/>
  <c r="M219" i="1"/>
  <c r="M3" i="1"/>
  <c r="N3" i="1"/>
  <c r="R4" i="1" s="1"/>
  <c r="O3" i="1"/>
  <c r="L4" i="1"/>
  <c r="L5" i="1"/>
  <c r="P5" i="1" s="1"/>
  <c r="L6" i="1"/>
  <c r="L7" i="1"/>
  <c r="L8" i="1"/>
  <c r="L9" i="1"/>
  <c r="L10" i="1"/>
  <c r="P10" i="1" s="1"/>
  <c r="L11" i="1"/>
  <c r="L12" i="1"/>
  <c r="L13" i="1"/>
  <c r="L14" i="1"/>
  <c r="L15" i="1"/>
  <c r="L16" i="1"/>
  <c r="L17" i="1"/>
  <c r="L18" i="1"/>
  <c r="P18" i="1" s="1"/>
  <c r="L19" i="1"/>
  <c r="L20" i="1"/>
  <c r="L21" i="1"/>
  <c r="P21" i="1" s="1"/>
  <c r="L22" i="1"/>
  <c r="L23" i="1"/>
  <c r="L24" i="1"/>
  <c r="L25" i="1"/>
  <c r="L26" i="1"/>
  <c r="P26" i="1" s="1"/>
  <c r="L27" i="1"/>
  <c r="L28" i="1"/>
  <c r="L29" i="1"/>
  <c r="P29" i="1" s="1"/>
  <c r="L30" i="1"/>
  <c r="L31" i="1"/>
  <c r="P31" i="1" s="1"/>
  <c r="L32" i="1"/>
  <c r="L33" i="1"/>
  <c r="L34" i="1"/>
  <c r="P34" i="1" s="1"/>
  <c r="L35" i="1"/>
  <c r="L36" i="1"/>
  <c r="L37" i="1"/>
  <c r="P37" i="1" s="1"/>
  <c r="L38" i="1"/>
  <c r="L39" i="1"/>
  <c r="L40" i="1"/>
  <c r="L41" i="1"/>
  <c r="L42" i="1"/>
  <c r="P42" i="1" s="1"/>
  <c r="L43" i="1"/>
  <c r="L44" i="1"/>
  <c r="L45" i="1"/>
  <c r="P45" i="1" s="1"/>
  <c r="L46" i="1"/>
  <c r="L47" i="1"/>
  <c r="L48" i="1"/>
  <c r="L49" i="1"/>
  <c r="L50" i="1"/>
  <c r="P50" i="1" s="1"/>
  <c r="L51" i="1"/>
  <c r="L52" i="1"/>
  <c r="L53" i="1"/>
  <c r="P53" i="1" s="1"/>
  <c r="L54" i="1"/>
  <c r="L55" i="1"/>
  <c r="L56" i="1"/>
  <c r="L57" i="1"/>
  <c r="L58" i="1"/>
  <c r="P58" i="1" s="1"/>
  <c r="L59" i="1"/>
  <c r="L60" i="1"/>
  <c r="L61" i="1"/>
  <c r="P61" i="1" s="1"/>
  <c r="L62" i="1"/>
  <c r="L63" i="1"/>
  <c r="L64" i="1"/>
  <c r="L65" i="1"/>
  <c r="L66" i="1"/>
  <c r="P66" i="1" s="1"/>
  <c r="L67" i="1"/>
  <c r="L68" i="1"/>
  <c r="L69" i="1"/>
  <c r="P69" i="1" s="1"/>
  <c r="L70" i="1"/>
  <c r="L71" i="1"/>
  <c r="L72" i="1"/>
  <c r="L73" i="1"/>
  <c r="L74" i="1"/>
  <c r="P74" i="1" s="1"/>
  <c r="L75" i="1"/>
  <c r="L76" i="1"/>
  <c r="L77" i="1"/>
  <c r="L78" i="1"/>
  <c r="L79" i="1"/>
  <c r="L80" i="1"/>
  <c r="L81" i="1"/>
  <c r="L82" i="1"/>
  <c r="P82" i="1" s="1"/>
  <c r="L83" i="1"/>
  <c r="L84" i="1"/>
  <c r="L85" i="1"/>
  <c r="P85" i="1" s="1"/>
  <c r="L86" i="1"/>
  <c r="L87" i="1"/>
  <c r="L88" i="1"/>
  <c r="L89" i="1"/>
  <c r="L90" i="1"/>
  <c r="P90" i="1" s="1"/>
  <c r="L91" i="1"/>
  <c r="L92" i="1"/>
  <c r="L93" i="1"/>
  <c r="P93" i="1" s="1"/>
  <c r="L94" i="1"/>
  <c r="L95" i="1"/>
  <c r="L96" i="1"/>
  <c r="L97" i="1"/>
  <c r="L98" i="1"/>
  <c r="P98" i="1" s="1"/>
  <c r="L99" i="1"/>
  <c r="L100" i="1"/>
  <c r="L101" i="1"/>
  <c r="P101" i="1" s="1"/>
  <c r="L102" i="1"/>
  <c r="L103" i="1"/>
  <c r="L104" i="1"/>
  <c r="L105" i="1"/>
  <c r="L106" i="1"/>
  <c r="P106" i="1" s="1"/>
  <c r="L107" i="1"/>
  <c r="L108" i="1"/>
  <c r="L109" i="1"/>
  <c r="P109" i="1" s="1"/>
  <c r="L110" i="1"/>
  <c r="L111" i="1"/>
  <c r="L112" i="1"/>
  <c r="L113" i="1"/>
  <c r="L114" i="1"/>
  <c r="P114" i="1" s="1"/>
  <c r="L115" i="1"/>
  <c r="L116" i="1"/>
  <c r="L117" i="1"/>
  <c r="P117" i="1" s="1"/>
  <c r="L118" i="1"/>
  <c r="L119" i="1"/>
  <c r="L120" i="1"/>
  <c r="L121" i="1"/>
  <c r="L122" i="1"/>
  <c r="P122" i="1" s="1"/>
  <c r="L123" i="1"/>
  <c r="L124" i="1"/>
  <c r="L125" i="1"/>
  <c r="P125" i="1" s="1"/>
  <c r="L126" i="1"/>
  <c r="L127" i="1"/>
  <c r="L128" i="1"/>
  <c r="L129" i="1"/>
  <c r="L130" i="1"/>
  <c r="P130" i="1" s="1"/>
  <c r="L131" i="1"/>
  <c r="L132" i="1"/>
  <c r="L133" i="1"/>
  <c r="P133" i="1" s="1"/>
  <c r="L134" i="1"/>
  <c r="L135" i="1"/>
  <c r="L136" i="1"/>
  <c r="L137" i="1"/>
  <c r="L138" i="1"/>
  <c r="P138" i="1" s="1"/>
  <c r="L139" i="1"/>
  <c r="L140" i="1"/>
  <c r="L141" i="1"/>
  <c r="L142" i="1"/>
  <c r="L143" i="1"/>
  <c r="L144" i="1"/>
  <c r="L145" i="1"/>
  <c r="L146" i="1"/>
  <c r="P146" i="1" s="1"/>
  <c r="L147" i="1"/>
  <c r="L148" i="1"/>
  <c r="L149" i="1"/>
  <c r="P149" i="1" s="1"/>
  <c r="L150" i="1"/>
  <c r="L151" i="1"/>
  <c r="L152" i="1"/>
  <c r="L153" i="1"/>
  <c r="L154" i="1"/>
  <c r="P154" i="1" s="1"/>
  <c r="L155" i="1"/>
  <c r="L156" i="1"/>
  <c r="L157" i="1"/>
  <c r="P157" i="1" s="1"/>
  <c r="L158" i="1"/>
  <c r="L159" i="1"/>
  <c r="L160" i="1"/>
  <c r="L161" i="1"/>
  <c r="L162" i="1"/>
  <c r="P162" i="1" s="1"/>
  <c r="L163" i="1"/>
  <c r="L164" i="1"/>
  <c r="L165" i="1"/>
  <c r="P165" i="1" s="1"/>
  <c r="L166" i="1"/>
  <c r="L167" i="1"/>
  <c r="L168" i="1"/>
  <c r="L169" i="1"/>
  <c r="L170" i="1"/>
  <c r="L171" i="1"/>
  <c r="L172" i="1"/>
  <c r="L173" i="1"/>
  <c r="P173" i="1" s="1"/>
  <c r="L174" i="1"/>
  <c r="L175" i="1"/>
  <c r="L176" i="1"/>
  <c r="L177" i="1"/>
  <c r="L178" i="1"/>
  <c r="P178" i="1" s="1"/>
  <c r="L179" i="1"/>
  <c r="L180" i="1"/>
  <c r="L181" i="1"/>
  <c r="P181" i="1" s="1"/>
  <c r="L182" i="1"/>
  <c r="L183" i="1"/>
  <c r="L184" i="1"/>
  <c r="L185" i="1"/>
  <c r="L186" i="1"/>
  <c r="L187" i="1"/>
  <c r="L188" i="1"/>
  <c r="L189" i="1"/>
  <c r="P189" i="1" s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P202" i="1" s="1"/>
  <c r="L203" i="1"/>
  <c r="L204" i="1"/>
  <c r="L205" i="1"/>
  <c r="P205" i="1" s="1"/>
  <c r="L206" i="1"/>
  <c r="L207" i="1"/>
  <c r="L208" i="1"/>
  <c r="L209" i="1"/>
  <c r="L210" i="1"/>
  <c r="P210" i="1" s="1"/>
  <c r="L211" i="1"/>
  <c r="L212" i="1"/>
  <c r="L213" i="1"/>
  <c r="P213" i="1" s="1"/>
  <c r="L214" i="1"/>
  <c r="L215" i="1"/>
  <c r="L216" i="1"/>
  <c r="L217" i="1"/>
  <c r="L218" i="1"/>
  <c r="L219" i="1"/>
  <c r="L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U29" i="1" s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3" i="1"/>
  <c r="A8" i="1"/>
  <c r="A9" i="1"/>
  <c r="A13" i="1" s="1"/>
  <c r="A17" i="1" s="1"/>
  <c r="A21" i="1" s="1"/>
  <c r="A25" i="1" s="1"/>
  <c r="A29" i="1" s="1"/>
  <c r="A33" i="1" s="1"/>
  <c r="A37" i="1" s="1"/>
  <c r="A41" i="1" s="1"/>
  <c r="A45" i="1" s="1"/>
  <c r="A49" i="1" s="1"/>
  <c r="A53" i="1" s="1"/>
  <c r="A57" i="1" s="1"/>
  <c r="A61" i="1" s="1"/>
  <c r="A65" i="1" s="1"/>
  <c r="A69" i="1" s="1"/>
  <c r="A73" i="1" s="1"/>
  <c r="A77" i="1" s="1"/>
  <c r="A81" i="1" s="1"/>
  <c r="A85" i="1" s="1"/>
  <c r="A89" i="1" s="1"/>
  <c r="A93" i="1" s="1"/>
  <c r="A97" i="1" s="1"/>
  <c r="A101" i="1" s="1"/>
  <c r="A105" i="1" s="1"/>
  <c r="A109" i="1" s="1"/>
  <c r="A113" i="1" s="1"/>
  <c r="A117" i="1" s="1"/>
  <c r="A121" i="1" s="1"/>
  <c r="A125" i="1" s="1"/>
  <c r="A129" i="1" s="1"/>
  <c r="A133" i="1" s="1"/>
  <c r="A137" i="1" s="1"/>
  <c r="A141" i="1" s="1"/>
  <c r="A145" i="1" s="1"/>
  <c r="A149" i="1" s="1"/>
  <c r="A153" i="1" s="1"/>
  <c r="A157" i="1" s="1"/>
  <c r="A161" i="1" s="1"/>
  <c r="A165" i="1" s="1"/>
  <c r="A169" i="1" s="1"/>
  <c r="A173" i="1" s="1"/>
  <c r="A177" i="1" s="1"/>
  <c r="A181" i="1" s="1"/>
  <c r="A185" i="1" s="1"/>
  <c r="A189" i="1" s="1"/>
  <c r="A193" i="1" s="1"/>
  <c r="A197" i="1" s="1"/>
  <c r="A201" i="1" s="1"/>
  <c r="A205" i="1" s="1"/>
  <c r="A209" i="1" s="1"/>
  <c r="A213" i="1" s="1"/>
  <c r="A217" i="1" s="1"/>
  <c r="A10" i="1"/>
  <c r="A14" i="1" s="1"/>
  <c r="A18" i="1" s="1"/>
  <c r="A22" i="1" s="1"/>
  <c r="A26" i="1" s="1"/>
  <c r="A30" i="1" s="1"/>
  <c r="A34" i="1" s="1"/>
  <c r="A38" i="1" s="1"/>
  <c r="A42" i="1" s="1"/>
  <c r="A46" i="1" s="1"/>
  <c r="A50" i="1" s="1"/>
  <c r="A54" i="1" s="1"/>
  <c r="A58" i="1" s="1"/>
  <c r="A62" i="1" s="1"/>
  <c r="A66" i="1" s="1"/>
  <c r="A70" i="1" s="1"/>
  <c r="A74" i="1" s="1"/>
  <c r="A78" i="1" s="1"/>
  <c r="A82" i="1" s="1"/>
  <c r="A86" i="1" s="1"/>
  <c r="A90" i="1" s="1"/>
  <c r="A94" i="1" s="1"/>
  <c r="A98" i="1" s="1"/>
  <c r="A102" i="1" s="1"/>
  <c r="A106" i="1" s="1"/>
  <c r="A110" i="1" s="1"/>
  <c r="A114" i="1" s="1"/>
  <c r="A118" i="1" s="1"/>
  <c r="A122" i="1" s="1"/>
  <c r="A126" i="1" s="1"/>
  <c r="A130" i="1" s="1"/>
  <c r="A134" i="1" s="1"/>
  <c r="A138" i="1" s="1"/>
  <c r="A142" i="1" s="1"/>
  <c r="A146" i="1" s="1"/>
  <c r="A150" i="1" s="1"/>
  <c r="A154" i="1" s="1"/>
  <c r="A158" i="1" s="1"/>
  <c r="A162" i="1" s="1"/>
  <c r="A166" i="1" s="1"/>
  <c r="A170" i="1" s="1"/>
  <c r="A174" i="1" s="1"/>
  <c r="A178" i="1" s="1"/>
  <c r="A182" i="1" s="1"/>
  <c r="A186" i="1" s="1"/>
  <c r="A190" i="1" s="1"/>
  <c r="A194" i="1" s="1"/>
  <c r="A198" i="1" s="1"/>
  <c r="A202" i="1" s="1"/>
  <c r="A206" i="1" s="1"/>
  <c r="A210" i="1" s="1"/>
  <c r="A214" i="1" s="1"/>
  <c r="A218" i="1" s="1"/>
  <c r="A11" i="1"/>
  <c r="A15" i="1" s="1"/>
  <c r="A19" i="1" s="1"/>
  <c r="A23" i="1" s="1"/>
  <c r="A27" i="1" s="1"/>
  <c r="A31" i="1" s="1"/>
  <c r="A35" i="1" s="1"/>
  <c r="A39" i="1" s="1"/>
  <c r="A43" i="1" s="1"/>
  <c r="A47" i="1" s="1"/>
  <c r="A51" i="1" s="1"/>
  <c r="A55" i="1" s="1"/>
  <c r="A59" i="1" s="1"/>
  <c r="A63" i="1" s="1"/>
  <c r="A67" i="1" s="1"/>
  <c r="A71" i="1" s="1"/>
  <c r="A75" i="1" s="1"/>
  <c r="A79" i="1" s="1"/>
  <c r="A83" i="1" s="1"/>
  <c r="A87" i="1" s="1"/>
  <c r="A91" i="1" s="1"/>
  <c r="A95" i="1" s="1"/>
  <c r="A99" i="1" s="1"/>
  <c r="A103" i="1" s="1"/>
  <c r="A107" i="1" s="1"/>
  <c r="A111" i="1" s="1"/>
  <c r="A115" i="1" s="1"/>
  <c r="A119" i="1" s="1"/>
  <c r="A123" i="1" s="1"/>
  <c r="A127" i="1" s="1"/>
  <c r="A131" i="1" s="1"/>
  <c r="A135" i="1" s="1"/>
  <c r="A139" i="1" s="1"/>
  <c r="A143" i="1" s="1"/>
  <c r="A147" i="1" s="1"/>
  <c r="A151" i="1" s="1"/>
  <c r="A155" i="1" s="1"/>
  <c r="A159" i="1" s="1"/>
  <c r="A163" i="1" s="1"/>
  <c r="A167" i="1" s="1"/>
  <c r="A171" i="1" s="1"/>
  <c r="A175" i="1" s="1"/>
  <c r="A179" i="1" s="1"/>
  <c r="A183" i="1" s="1"/>
  <c r="A187" i="1" s="1"/>
  <c r="A191" i="1" s="1"/>
  <c r="A195" i="1" s="1"/>
  <c r="A199" i="1" s="1"/>
  <c r="A203" i="1" s="1"/>
  <c r="A207" i="1" s="1"/>
  <c r="A211" i="1" s="1"/>
  <c r="A215" i="1" s="1"/>
  <c r="A219" i="1" s="1"/>
  <c r="A12" i="1"/>
  <c r="A16" i="1" s="1"/>
  <c r="A20" i="1" s="1"/>
  <c r="A24" i="1" s="1"/>
  <c r="A28" i="1" s="1"/>
  <c r="A32" i="1" s="1"/>
  <c r="A36" i="1" s="1"/>
  <c r="A40" i="1" s="1"/>
  <c r="A44" i="1" s="1"/>
  <c r="A48" i="1" s="1"/>
  <c r="A52" i="1" s="1"/>
  <c r="A56" i="1" s="1"/>
  <c r="A60" i="1" s="1"/>
  <c r="A64" i="1" s="1"/>
  <c r="A68" i="1" s="1"/>
  <c r="A72" i="1" s="1"/>
  <c r="A76" i="1" s="1"/>
  <c r="A80" i="1" s="1"/>
  <c r="A84" i="1" s="1"/>
  <c r="A88" i="1" s="1"/>
  <c r="A92" i="1" s="1"/>
  <c r="A96" i="1" s="1"/>
  <c r="A100" i="1" s="1"/>
  <c r="A104" i="1" s="1"/>
  <c r="A108" i="1" s="1"/>
  <c r="A112" i="1" s="1"/>
  <c r="A116" i="1" s="1"/>
  <c r="A120" i="1" s="1"/>
  <c r="A124" i="1" s="1"/>
  <c r="A128" i="1" s="1"/>
  <c r="A132" i="1"/>
  <c r="A136" i="1" s="1"/>
  <c r="A140" i="1"/>
  <c r="A144" i="1" s="1"/>
  <c r="A148" i="1" s="1"/>
  <c r="A152" i="1" s="1"/>
  <c r="A156" i="1" s="1"/>
  <c r="A160" i="1" s="1"/>
  <c r="A164" i="1" s="1"/>
  <c r="A168" i="1" s="1"/>
  <c r="A172" i="1" s="1"/>
  <c r="A176" i="1" s="1"/>
  <c r="A180" i="1" s="1"/>
  <c r="A184" i="1" s="1"/>
  <c r="A188" i="1" s="1"/>
  <c r="A192" i="1" s="1"/>
  <c r="A196" i="1" s="1"/>
  <c r="A200" i="1" s="1"/>
  <c r="A204" i="1" s="1"/>
  <c r="A208" i="1" s="1"/>
  <c r="A212" i="1" s="1"/>
  <c r="A216" i="1" s="1"/>
  <c r="A7" i="1"/>
  <c r="P215" i="1" l="1"/>
  <c r="P211" i="1"/>
  <c r="P207" i="1"/>
  <c r="P199" i="1"/>
  <c r="P191" i="1"/>
  <c r="P187" i="1"/>
  <c r="P183" i="1"/>
  <c r="P179" i="1"/>
  <c r="P175" i="1"/>
  <c r="P171" i="1"/>
  <c r="P167" i="1"/>
  <c r="P159" i="1"/>
  <c r="P155" i="1"/>
  <c r="P151" i="1"/>
  <c r="P147" i="1"/>
  <c r="P143" i="1"/>
  <c r="P135" i="1"/>
  <c r="P131" i="1"/>
  <c r="P127" i="1"/>
  <c r="P123" i="1"/>
  <c r="P119" i="1"/>
  <c r="P115" i="1"/>
  <c r="P111" i="1"/>
  <c r="P103" i="1"/>
  <c r="P95" i="1"/>
  <c r="P91" i="1"/>
  <c r="P87" i="1"/>
  <c r="P79" i="1"/>
  <c r="P71" i="1"/>
  <c r="P67" i="1"/>
  <c r="P63" i="1"/>
  <c r="P55" i="1"/>
  <c r="P51" i="1"/>
  <c r="P47" i="1"/>
  <c r="P43" i="1"/>
  <c r="P39" i="1"/>
  <c r="P27" i="1"/>
  <c r="P23" i="1"/>
  <c r="P19" i="1"/>
  <c r="P15" i="1"/>
  <c r="P7" i="1"/>
  <c r="Q218" i="1"/>
  <c r="Q214" i="1"/>
  <c r="Q210" i="1"/>
  <c r="Q206" i="1"/>
  <c r="Q202" i="1"/>
  <c r="Q194" i="1"/>
  <c r="Q190" i="1"/>
  <c r="Q186" i="1"/>
  <c r="Q182" i="1"/>
  <c r="Q178" i="1"/>
  <c r="Q170" i="1"/>
  <c r="Q166" i="1"/>
  <c r="Q162" i="1"/>
  <c r="Q158" i="1"/>
  <c r="Q154" i="1"/>
  <c r="Q150" i="1"/>
  <c r="Q146" i="1"/>
  <c r="Q138" i="1"/>
  <c r="Q130" i="1"/>
  <c r="Q122" i="1"/>
  <c r="Q114" i="1"/>
  <c r="Q106" i="1"/>
  <c r="Q102" i="1"/>
  <c r="Q98" i="1"/>
  <c r="Q94" i="1"/>
  <c r="Q90" i="1"/>
  <c r="Q82" i="1"/>
  <c r="Q74" i="1"/>
  <c r="Q66" i="1"/>
  <c r="Q62" i="1"/>
  <c r="Q58" i="1"/>
  <c r="Q50" i="1"/>
  <c r="Q46" i="1"/>
  <c r="Q42" i="1"/>
  <c r="Q38" i="1"/>
  <c r="Q34" i="1"/>
  <c r="Q26" i="1"/>
  <c r="Q22" i="1"/>
  <c r="Q18" i="1"/>
  <c r="Q10" i="1"/>
  <c r="Q6" i="1"/>
  <c r="R218" i="1"/>
  <c r="R210" i="1"/>
  <c r="R206" i="1"/>
  <c r="R202" i="1"/>
  <c r="R198" i="1"/>
  <c r="R194" i="1"/>
  <c r="U194" i="1" s="1"/>
  <c r="R186" i="1"/>
  <c r="U186" i="1" s="1"/>
  <c r="R178" i="1"/>
  <c r="U178" i="1" s="1"/>
  <c r="R170" i="1"/>
  <c r="U170" i="1" s="1"/>
  <c r="R166" i="1"/>
  <c r="U166" i="1" s="1"/>
  <c r="R162" i="1"/>
  <c r="U162" i="1" s="1"/>
  <c r="R154" i="1"/>
  <c r="U154" i="1" s="1"/>
  <c r="R146" i="1"/>
  <c r="U146" i="1" s="1"/>
  <c r="R138" i="1"/>
  <c r="U138" i="1" s="1"/>
  <c r="R130" i="1"/>
  <c r="R122" i="1"/>
  <c r="R118" i="1"/>
  <c r="R114" i="1"/>
  <c r="R110" i="1"/>
  <c r="R106" i="1"/>
  <c r="R98" i="1"/>
  <c r="R90" i="1"/>
  <c r="R82" i="1"/>
  <c r="R74" i="1"/>
  <c r="R66" i="1"/>
  <c r="U66" i="1" s="1"/>
  <c r="R62" i="1"/>
  <c r="R58" i="1"/>
  <c r="R54" i="1"/>
  <c r="R50" i="1"/>
  <c r="R42" i="1"/>
  <c r="R34" i="1"/>
  <c r="R30" i="1"/>
  <c r="R26" i="1"/>
  <c r="R18" i="1"/>
  <c r="U18" i="1" s="1"/>
  <c r="R14" i="1"/>
  <c r="R6" i="1"/>
  <c r="S218" i="1"/>
  <c r="S214" i="1"/>
  <c r="S210" i="1"/>
  <c r="S131" i="1"/>
  <c r="S122" i="1"/>
  <c r="S114" i="1"/>
  <c r="S106" i="1"/>
  <c r="S102" i="1"/>
  <c r="S90" i="1"/>
  <c r="S82" i="1"/>
  <c r="S70" i="1"/>
  <c r="S66" i="1"/>
  <c r="S58" i="1"/>
  <c r="S50" i="1"/>
  <c r="U50" i="1" s="1"/>
  <c r="S42" i="1"/>
  <c r="S38" i="1"/>
  <c r="S34" i="1"/>
  <c r="S26" i="1"/>
  <c r="S22" i="1"/>
  <c r="S18" i="1"/>
  <c r="S14" i="1"/>
  <c r="S10" i="1"/>
  <c r="U10" i="1" s="1"/>
  <c r="S6" i="1"/>
  <c r="T210" i="1"/>
  <c r="T178" i="1"/>
  <c r="T114" i="1"/>
  <c r="T98" i="1"/>
  <c r="T82" i="1"/>
  <c r="T74" i="1"/>
  <c r="T58" i="1"/>
  <c r="T18" i="1"/>
  <c r="U213" i="1"/>
  <c r="U205" i="1"/>
  <c r="U189" i="1"/>
  <c r="U173" i="1"/>
  <c r="U165" i="1"/>
  <c r="U157" i="1"/>
  <c r="U149" i="1"/>
  <c r="U141" i="1"/>
  <c r="U133" i="1"/>
  <c r="U125" i="1"/>
  <c r="U117" i="1"/>
  <c r="U109" i="1"/>
  <c r="U85" i="1"/>
  <c r="U77" i="1"/>
  <c r="U61" i="1"/>
  <c r="U37" i="1"/>
  <c r="U13" i="1"/>
  <c r="U9" i="1"/>
  <c r="U5" i="1"/>
  <c r="P198" i="1"/>
  <c r="P142" i="1"/>
  <c r="P78" i="1"/>
  <c r="P14" i="1"/>
  <c r="Q185" i="1"/>
  <c r="P200" i="1"/>
  <c r="P168" i="1"/>
  <c r="P160" i="1"/>
  <c r="P152" i="1"/>
  <c r="P136" i="1"/>
  <c r="P128" i="1"/>
  <c r="P64" i="1"/>
  <c r="P32" i="1"/>
  <c r="P8" i="1"/>
  <c r="P4" i="1"/>
  <c r="Q212" i="1"/>
  <c r="Q196" i="1"/>
  <c r="Q164" i="1"/>
  <c r="Q140" i="1"/>
  <c r="Q132" i="1"/>
  <c r="Q92" i="1"/>
  <c r="Q60" i="1"/>
  <c r="Q52" i="1"/>
  <c r="U219" i="1"/>
  <c r="U195" i="1"/>
  <c r="R180" i="1"/>
  <c r="U180" i="1" s="1"/>
  <c r="U171" i="1"/>
  <c r="U163" i="1"/>
  <c r="U131" i="1"/>
  <c r="U115" i="1"/>
  <c r="U83" i="1"/>
  <c r="U35" i="1"/>
  <c r="U19" i="1"/>
  <c r="S60" i="1"/>
  <c r="S35" i="1"/>
  <c r="S19" i="1"/>
  <c r="S130" i="1"/>
  <c r="AG210" i="1"/>
  <c r="AG213" i="1"/>
  <c r="AG205" i="1"/>
  <c r="AG19" i="1"/>
  <c r="AG202" i="1"/>
  <c r="AG178" i="1"/>
  <c r="AG162" i="1"/>
  <c r="AG154" i="1"/>
  <c r="AG146" i="1"/>
  <c r="AG138" i="1"/>
  <c r="AG130" i="1"/>
  <c r="AG122" i="1"/>
  <c r="AG114" i="1"/>
  <c r="AG106" i="1"/>
  <c r="AG98" i="1"/>
  <c r="AG90" i="1"/>
  <c r="AG82" i="1"/>
  <c r="AG74" i="1"/>
  <c r="AG66" i="1"/>
  <c r="AG58" i="1"/>
  <c r="AG50" i="1"/>
  <c r="AG42" i="1"/>
  <c r="AG34" i="1"/>
  <c r="AG26" i="1"/>
  <c r="AG18" i="1"/>
  <c r="AG10" i="1"/>
  <c r="AG189" i="1"/>
  <c r="AG181" i="1"/>
  <c r="AG173" i="1"/>
  <c r="AG165" i="1"/>
  <c r="AG157" i="1"/>
  <c r="AG149" i="1"/>
  <c r="AG133" i="1"/>
  <c r="AG125" i="1"/>
  <c r="AG117" i="1"/>
  <c r="AG109" i="1"/>
  <c r="AG101" i="1"/>
  <c r="AG93" i="1"/>
  <c r="AG85" i="1"/>
  <c r="AG61" i="1"/>
  <c r="AG53" i="1"/>
  <c r="AG45" i="1"/>
  <c r="AG37" i="1"/>
  <c r="AG29" i="1"/>
  <c r="AG21" i="1"/>
  <c r="AG5" i="1"/>
  <c r="R70" i="1"/>
  <c r="U70" i="1" s="1"/>
  <c r="R69" i="1"/>
  <c r="U69" i="1" s="1"/>
  <c r="R52" i="1"/>
  <c r="S84" i="1"/>
  <c r="Q188" i="1"/>
  <c r="Q116" i="1"/>
  <c r="Q76" i="1"/>
  <c r="Q12" i="1"/>
  <c r="R164" i="1"/>
  <c r="U164" i="1" s="1"/>
  <c r="R148" i="1"/>
  <c r="U148" i="1" s="1"/>
  <c r="R76" i="1"/>
  <c r="R60" i="1"/>
  <c r="U60" i="1" s="1"/>
  <c r="S116" i="1"/>
  <c r="S92" i="1"/>
  <c r="S4" i="1"/>
  <c r="U4" i="1" s="1"/>
  <c r="W4" i="1" s="1"/>
  <c r="U49" i="1"/>
  <c r="T167" i="1"/>
  <c r="U130" i="1"/>
  <c r="U74" i="1"/>
  <c r="Q95" i="1"/>
  <c r="AG95" i="1" s="1"/>
  <c r="T8" i="1"/>
  <c r="T130" i="1"/>
  <c r="U98" i="1"/>
  <c r="T213" i="1"/>
  <c r="T205" i="1"/>
  <c r="T189" i="1"/>
  <c r="T181" i="1"/>
  <c r="T173" i="1"/>
  <c r="T165" i="1"/>
  <c r="T157" i="1"/>
  <c r="T149" i="1"/>
  <c r="T133" i="1"/>
  <c r="T125" i="1"/>
  <c r="T117" i="1"/>
  <c r="T109" i="1"/>
  <c r="T101" i="1"/>
  <c r="T93" i="1"/>
  <c r="T85" i="1"/>
  <c r="T69" i="1"/>
  <c r="T61" i="1"/>
  <c r="R28" i="1"/>
  <c r="R27" i="1"/>
  <c r="S212" i="1"/>
  <c r="S211" i="1"/>
  <c r="U211" i="1" s="1"/>
  <c r="S76" i="1"/>
  <c r="S75" i="1"/>
  <c r="P212" i="1"/>
  <c r="AG212" i="1" s="1"/>
  <c r="P204" i="1"/>
  <c r="AG204" i="1" s="1"/>
  <c r="P196" i="1"/>
  <c r="AG196" i="1" s="1"/>
  <c r="P188" i="1"/>
  <c r="AG188" i="1" s="1"/>
  <c r="P180" i="1"/>
  <c r="AG180" i="1" s="1"/>
  <c r="P172" i="1"/>
  <c r="AG172" i="1" s="1"/>
  <c r="P164" i="1"/>
  <c r="AG164" i="1" s="1"/>
  <c r="P156" i="1"/>
  <c r="AG156" i="1" s="1"/>
  <c r="P148" i="1"/>
  <c r="AG148" i="1" s="1"/>
  <c r="P140" i="1"/>
  <c r="T140" i="1" s="1"/>
  <c r="P132" i="1"/>
  <c r="T132" i="1" s="1"/>
  <c r="P124" i="1"/>
  <c r="AG124" i="1" s="1"/>
  <c r="P116" i="1"/>
  <c r="AG116" i="1" s="1"/>
  <c r="P108" i="1"/>
  <c r="AG108" i="1" s="1"/>
  <c r="Q39" i="1"/>
  <c r="T39" i="1" s="1"/>
  <c r="R135" i="1"/>
  <c r="U135" i="1" s="1"/>
  <c r="R47" i="1"/>
  <c r="R12" i="1"/>
  <c r="P217" i="1"/>
  <c r="AG217" i="1" s="1"/>
  <c r="P209" i="1"/>
  <c r="AG209" i="1" s="1"/>
  <c r="P201" i="1"/>
  <c r="AG201" i="1" s="1"/>
  <c r="P193" i="1"/>
  <c r="T193" i="1" s="1"/>
  <c r="P185" i="1"/>
  <c r="AG185" i="1" s="1"/>
  <c r="P177" i="1"/>
  <c r="AG177" i="1" s="1"/>
  <c r="P169" i="1"/>
  <c r="AG169" i="1" s="1"/>
  <c r="P161" i="1"/>
  <c r="AG161" i="1" s="1"/>
  <c r="P153" i="1"/>
  <c r="AG153" i="1" s="1"/>
  <c r="Q180" i="1"/>
  <c r="Q156" i="1"/>
  <c r="Q124" i="1"/>
  <c r="Q68" i="1"/>
  <c r="Q20" i="1"/>
  <c r="Q4" i="1"/>
  <c r="T4" i="1" s="1"/>
  <c r="V4" i="1" s="1"/>
  <c r="R172" i="1"/>
  <c r="U172" i="1" s="1"/>
  <c r="R140" i="1"/>
  <c r="U140" i="1" s="1"/>
  <c r="R116" i="1"/>
  <c r="R84" i="1"/>
  <c r="R36" i="1"/>
  <c r="S124" i="1"/>
  <c r="S68" i="1"/>
  <c r="S20" i="1"/>
  <c r="P174" i="1"/>
  <c r="AG174" i="1" s="1"/>
  <c r="P150" i="1"/>
  <c r="T150" i="1" s="1"/>
  <c r="P118" i="1"/>
  <c r="AG118" i="1" s="1"/>
  <c r="P110" i="1"/>
  <c r="AG110" i="1" s="1"/>
  <c r="P54" i="1"/>
  <c r="AG54" i="1" s="1"/>
  <c r="Q177" i="1"/>
  <c r="U33" i="1"/>
  <c r="T53" i="1"/>
  <c r="T45" i="1"/>
  <c r="T37" i="1"/>
  <c r="T29" i="1"/>
  <c r="T21" i="1"/>
  <c r="T5" i="1"/>
  <c r="Q208" i="1"/>
  <c r="Q200" i="1"/>
  <c r="AG200" i="1" s="1"/>
  <c r="Q192" i="1"/>
  <c r="Q176" i="1"/>
  <c r="Q168" i="1"/>
  <c r="T168" i="1" s="1"/>
  <c r="Q160" i="1"/>
  <c r="T160" i="1" s="1"/>
  <c r="Q152" i="1"/>
  <c r="T152" i="1" s="1"/>
  <c r="Q144" i="1"/>
  <c r="Q136" i="1"/>
  <c r="T136" i="1" s="1"/>
  <c r="Q128" i="1"/>
  <c r="T128" i="1" s="1"/>
  <c r="Q120" i="1"/>
  <c r="Q112" i="1"/>
  <c r="Q104" i="1"/>
  <c r="Q96" i="1"/>
  <c r="Q88" i="1"/>
  <c r="Q80" i="1"/>
  <c r="Q72" i="1"/>
  <c r="Q64" i="1"/>
  <c r="T64" i="1" s="1"/>
  <c r="Q56" i="1"/>
  <c r="Q48" i="1"/>
  <c r="Q40" i="1"/>
  <c r="Q32" i="1"/>
  <c r="T32" i="1" s="1"/>
  <c r="Q24" i="1"/>
  <c r="Q16" i="1"/>
  <c r="Q8" i="1"/>
  <c r="AG8" i="1" s="1"/>
  <c r="R208" i="1"/>
  <c r="R200" i="1"/>
  <c r="R192" i="1"/>
  <c r="U192" i="1" s="1"/>
  <c r="R184" i="1"/>
  <c r="U184" i="1" s="1"/>
  <c r="R176" i="1"/>
  <c r="U176" i="1" s="1"/>
  <c r="R168" i="1"/>
  <c r="U168" i="1" s="1"/>
  <c r="R160" i="1"/>
  <c r="U160" i="1" s="1"/>
  <c r="R152" i="1"/>
  <c r="U152" i="1" s="1"/>
  <c r="R136" i="1"/>
  <c r="U136" i="1" s="1"/>
  <c r="R128" i="1"/>
  <c r="U128" i="1" s="1"/>
  <c r="R120" i="1"/>
  <c r="U120" i="1" s="1"/>
  <c r="R104" i="1"/>
  <c r="R96" i="1"/>
  <c r="R88" i="1"/>
  <c r="R80" i="1"/>
  <c r="R64" i="1"/>
  <c r="S128" i="1"/>
  <c r="S64" i="1"/>
  <c r="P100" i="1"/>
  <c r="AG100" i="1" s="1"/>
  <c r="P92" i="1"/>
  <c r="T92" i="1" s="1"/>
  <c r="P84" i="1"/>
  <c r="AG84" i="1" s="1"/>
  <c r="P76" i="1"/>
  <c r="AG76" i="1" s="1"/>
  <c r="P68" i="1"/>
  <c r="AG68" i="1" s="1"/>
  <c r="P60" i="1"/>
  <c r="T60" i="1" s="1"/>
  <c r="P52" i="1"/>
  <c r="T52" i="1" s="1"/>
  <c r="P44" i="1"/>
  <c r="AG44" i="1" s="1"/>
  <c r="P36" i="1"/>
  <c r="AG36" i="1" s="1"/>
  <c r="P28" i="1"/>
  <c r="AG28" i="1" s="1"/>
  <c r="P20" i="1"/>
  <c r="T20" i="1" s="1"/>
  <c r="P12" i="1"/>
  <c r="Q215" i="1"/>
  <c r="AG215" i="1" s="1"/>
  <c r="Q207" i="1"/>
  <c r="T207" i="1" s="1"/>
  <c r="Q199" i="1"/>
  <c r="T199" i="1" s="1"/>
  <c r="Q191" i="1"/>
  <c r="AG191" i="1" s="1"/>
  <c r="Q183" i="1"/>
  <c r="T183" i="1" s="1"/>
  <c r="Q175" i="1"/>
  <c r="T175" i="1" s="1"/>
  <c r="Q167" i="1"/>
  <c r="AG167" i="1" s="1"/>
  <c r="Q159" i="1"/>
  <c r="AG159" i="1" s="1"/>
  <c r="Q151" i="1"/>
  <c r="T151" i="1" s="1"/>
  <c r="Q143" i="1"/>
  <c r="T143" i="1" s="1"/>
  <c r="Q135" i="1"/>
  <c r="T135" i="1" s="1"/>
  <c r="Q127" i="1"/>
  <c r="AG127" i="1" s="1"/>
  <c r="Q119" i="1"/>
  <c r="AG119" i="1" s="1"/>
  <c r="Q111" i="1"/>
  <c r="T111" i="1" s="1"/>
  <c r="Q103" i="1"/>
  <c r="T103" i="1" s="1"/>
  <c r="Q87" i="1"/>
  <c r="T87" i="1" s="1"/>
  <c r="Q79" i="1"/>
  <c r="AG79" i="1" s="1"/>
  <c r="Q71" i="1"/>
  <c r="T71" i="1" s="1"/>
  <c r="Q63" i="1"/>
  <c r="T63" i="1" s="1"/>
  <c r="Q55" i="1"/>
  <c r="T55" i="1" s="1"/>
  <c r="Q47" i="1"/>
  <c r="AG47" i="1" s="1"/>
  <c r="Q31" i="1"/>
  <c r="T31" i="1" s="1"/>
  <c r="Q23" i="1"/>
  <c r="AG23" i="1" s="1"/>
  <c r="Q15" i="1"/>
  <c r="AG15" i="1" s="1"/>
  <c r="Q7" i="1"/>
  <c r="T7" i="1" s="1"/>
  <c r="R215" i="1"/>
  <c r="R207" i="1"/>
  <c r="R199" i="1"/>
  <c r="R191" i="1"/>
  <c r="U191" i="1" s="1"/>
  <c r="R183" i="1"/>
  <c r="U183" i="1" s="1"/>
  <c r="R175" i="1"/>
  <c r="U175" i="1" s="1"/>
  <c r="R167" i="1"/>
  <c r="U167" i="1" s="1"/>
  <c r="R159" i="1"/>
  <c r="U159" i="1" s="1"/>
  <c r="R151" i="1"/>
  <c r="U151" i="1" s="1"/>
  <c r="R143" i="1"/>
  <c r="U143" i="1" s="1"/>
  <c r="R127" i="1"/>
  <c r="R119" i="1"/>
  <c r="R111" i="1"/>
  <c r="R103" i="1"/>
  <c r="R95" i="1"/>
  <c r="R87" i="1"/>
  <c r="R79" i="1"/>
  <c r="R71" i="1"/>
  <c r="R63" i="1"/>
  <c r="R55" i="1"/>
  <c r="U55" i="1" s="1"/>
  <c r="R39" i="1"/>
  <c r="U39" i="1" s="1"/>
  <c r="R31" i="1"/>
  <c r="R23" i="1"/>
  <c r="R15" i="1"/>
  <c r="R7" i="1"/>
  <c r="S199" i="1"/>
  <c r="S127" i="1"/>
  <c r="S119" i="1"/>
  <c r="S87" i="1"/>
  <c r="S63" i="1"/>
  <c r="S39" i="1"/>
  <c r="S31" i="1"/>
  <c r="S7" i="1"/>
  <c r="T147" i="1"/>
  <c r="T67" i="1"/>
  <c r="T202" i="1"/>
  <c r="T106" i="1"/>
  <c r="T42" i="1"/>
  <c r="T34" i="1"/>
  <c r="T138" i="1"/>
  <c r="T196" i="1"/>
  <c r="T164" i="1"/>
  <c r="R161" i="1"/>
  <c r="U161" i="1" s="1"/>
  <c r="U95" i="1"/>
  <c r="P94" i="1"/>
  <c r="T94" i="1" s="1"/>
  <c r="P30" i="1"/>
  <c r="AG30" i="1" s="1"/>
  <c r="Q184" i="1"/>
  <c r="U197" i="1"/>
  <c r="U6" i="1"/>
  <c r="S200" i="1"/>
  <c r="S40" i="1"/>
  <c r="P219" i="1"/>
  <c r="AG219" i="1" s="1"/>
  <c r="P203" i="1"/>
  <c r="AG203" i="1" s="1"/>
  <c r="P195" i="1"/>
  <c r="AG195" i="1" s="1"/>
  <c r="P163" i="1"/>
  <c r="AG163" i="1" s="1"/>
  <c r="P139" i="1"/>
  <c r="AG139" i="1" s="1"/>
  <c r="P107" i="1"/>
  <c r="T107" i="1" s="1"/>
  <c r="P99" i="1"/>
  <c r="AG99" i="1" s="1"/>
  <c r="P83" i="1"/>
  <c r="AG83" i="1" s="1"/>
  <c r="P75" i="1"/>
  <c r="T75" i="1" s="1"/>
  <c r="P59" i="1"/>
  <c r="AG59" i="1" s="1"/>
  <c r="P35" i="1"/>
  <c r="T35" i="1" s="1"/>
  <c r="P11" i="1"/>
  <c r="T11" i="1" s="1"/>
  <c r="Q198" i="1"/>
  <c r="T198" i="1" s="1"/>
  <c r="Q174" i="1"/>
  <c r="Q142" i="1"/>
  <c r="T142" i="1" s="1"/>
  <c r="Q134" i="1"/>
  <c r="Q126" i="1"/>
  <c r="Q118" i="1"/>
  <c r="Q110" i="1"/>
  <c r="T110" i="1" s="1"/>
  <c r="Q86" i="1"/>
  <c r="Q78" i="1"/>
  <c r="T78" i="1" s="1"/>
  <c r="Q70" i="1"/>
  <c r="Q54" i="1"/>
  <c r="Q30" i="1"/>
  <c r="Q14" i="1"/>
  <c r="T14" i="1" s="1"/>
  <c r="R214" i="1"/>
  <c r="U214" i="1" s="1"/>
  <c r="R190" i="1"/>
  <c r="U190" i="1" s="1"/>
  <c r="R182" i="1"/>
  <c r="U182" i="1" s="1"/>
  <c r="R174" i="1"/>
  <c r="U174" i="1" s="1"/>
  <c r="R158" i="1"/>
  <c r="U158" i="1" s="1"/>
  <c r="R150" i="1"/>
  <c r="U150" i="1" s="1"/>
  <c r="R142" i="1"/>
  <c r="U142" i="1" s="1"/>
  <c r="R134" i="1"/>
  <c r="U134" i="1" s="1"/>
  <c r="R126" i="1"/>
  <c r="U126" i="1" s="1"/>
  <c r="R102" i="1"/>
  <c r="U102" i="1" s="1"/>
  <c r="R94" i="1"/>
  <c r="R86" i="1"/>
  <c r="R78" i="1"/>
  <c r="R46" i="1"/>
  <c r="R38" i="1"/>
  <c r="U38" i="1" s="1"/>
  <c r="R22" i="1"/>
  <c r="U22" i="1" s="1"/>
  <c r="S206" i="1"/>
  <c r="U206" i="1" s="1"/>
  <c r="S198" i="1"/>
  <c r="U198" i="1" s="1"/>
  <c r="S126" i="1"/>
  <c r="S118" i="1"/>
  <c r="U118" i="1" s="1"/>
  <c r="S110" i="1"/>
  <c r="U110" i="1" s="1"/>
  <c r="S94" i="1"/>
  <c r="S86" i="1"/>
  <c r="S78" i="1"/>
  <c r="S62" i="1"/>
  <c r="U62" i="1" s="1"/>
  <c r="S54" i="1"/>
  <c r="U54" i="1" s="1"/>
  <c r="S46" i="1"/>
  <c r="S30" i="1"/>
  <c r="U30" i="1" s="1"/>
  <c r="P197" i="1"/>
  <c r="T197" i="1" s="1"/>
  <c r="P141" i="1"/>
  <c r="T141" i="1" s="1"/>
  <c r="P77" i="1"/>
  <c r="T77" i="1" s="1"/>
  <c r="P13" i="1"/>
  <c r="T13" i="1" s="1"/>
  <c r="Q148" i="1"/>
  <c r="Q108" i="1"/>
  <c r="R212" i="1"/>
  <c r="R177" i="1"/>
  <c r="U177" i="1" s="1"/>
  <c r="R153" i="1"/>
  <c r="U153" i="1" s="1"/>
  <c r="R65" i="1"/>
  <c r="U65" i="1" s="1"/>
  <c r="R44" i="1"/>
  <c r="R20" i="1"/>
  <c r="S8" i="1"/>
  <c r="P214" i="1"/>
  <c r="T214" i="1" s="1"/>
  <c r="Q169" i="1"/>
  <c r="T212" i="1"/>
  <c r="S215" i="1"/>
  <c r="S216" i="1"/>
  <c r="S207" i="1"/>
  <c r="S208" i="1"/>
  <c r="S111" i="1"/>
  <c r="S112" i="1"/>
  <c r="S103" i="1"/>
  <c r="U103" i="1" s="1"/>
  <c r="S104" i="1"/>
  <c r="S95" i="1"/>
  <c r="S96" i="1"/>
  <c r="U96" i="1" s="1"/>
  <c r="S79" i="1"/>
  <c r="S80" i="1"/>
  <c r="U80" i="1" s="1"/>
  <c r="S71" i="1"/>
  <c r="S72" i="1"/>
  <c r="S55" i="1"/>
  <c r="S56" i="1"/>
  <c r="S47" i="1"/>
  <c r="S48" i="1"/>
  <c r="S23" i="1"/>
  <c r="U23" i="1" s="1"/>
  <c r="S24" i="1"/>
  <c r="S15" i="1"/>
  <c r="S16" i="1"/>
  <c r="P186" i="1"/>
  <c r="T186" i="1" s="1"/>
  <c r="P112" i="1"/>
  <c r="T112" i="1" s="1"/>
  <c r="P218" i="1"/>
  <c r="T218" i="1" s="1"/>
  <c r="P194" i="1"/>
  <c r="T194" i="1" s="1"/>
  <c r="P170" i="1"/>
  <c r="T170" i="1" s="1"/>
  <c r="T154" i="1"/>
  <c r="T146" i="1"/>
  <c r="T122" i="1"/>
  <c r="T90" i="1"/>
  <c r="T66" i="1"/>
  <c r="T26" i="1"/>
  <c r="T10" i="1"/>
  <c r="U53" i="1"/>
  <c r="U21" i="1"/>
  <c r="R129" i="1"/>
  <c r="U129" i="1" s="1"/>
  <c r="S196" i="1"/>
  <c r="S88" i="1"/>
  <c r="U88" i="1" s="1"/>
  <c r="S59" i="1"/>
  <c r="R216" i="1"/>
  <c r="R217" i="1"/>
  <c r="U217" i="1" s="1"/>
  <c r="R144" i="1"/>
  <c r="U144" i="1" s="1"/>
  <c r="R145" i="1"/>
  <c r="U145" i="1" s="1"/>
  <c r="T200" i="1"/>
  <c r="T50" i="1"/>
  <c r="T185" i="1"/>
  <c r="P192" i="1"/>
  <c r="AG192" i="1" s="1"/>
  <c r="T123" i="1"/>
  <c r="P104" i="1"/>
  <c r="AG104" i="1" s="1"/>
  <c r="P88" i="1"/>
  <c r="T88" i="1" s="1"/>
  <c r="P40" i="1"/>
  <c r="T40" i="1" s="1"/>
  <c r="P24" i="1"/>
  <c r="T24" i="1" s="1"/>
  <c r="P6" i="1"/>
  <c r="T6" i="1" s="1"/>
  <c r="Q209" i="1"/>
  <c r="Q123" i="1"/>
  <c r="AG123" i="1" s="1"/>
  <c r="Q67" i="1"/>
  <c r="AG67" i="1" s="1"/>
  <c r="R209" i="1"/>
  <c r="U209" i="1" s="1"/>
  <c r="U101" i="1"/>
  <c r="R81" i="1"/>
  <c r="U81" i="1" s="1"/>
  <c r="U17" i="1"/>
  <c r="S32" i="1"/>
  <c r="P208" i="1"/>
  <c r="T208" i="1" s="1"/>
  <c r="P184" i="1"/>
  <c r="T184" i="1" s="1"/>
  <c r="P144" i="1"/>
  <c r="P120" i="1"/>
  <c r="AG120" i="1" s="1"/>
  <c r="P96" i="1"/>
  <c r="AG96" i="1" s="1"/>
  <c r="P80" i="1"/>
  <c r="P72" i="1"/>
  <c r="T72" i="1" s="1"/>
  <c r="P56" i="1"/>
  <c r="AG56" i="1" s="1"/>
  <c r="P48" i="1"/>
  <c r="P16" i="1"/>
  <c r="Q219" i="1"/>
  <c r="Q211" i="1"/>
  <c r="T211" i="1" s="1"/>
  <c r="Q203" i="1"/>
  <c r="Q204" i="1"/>
  <c r="Q195" i="1"/>
  <c r="Q187" i="1"/>
  <c r="T187" i="1" s="1"/>
  <c r="Q179" i="1"/>
  <c r="T179" i="1" s="1"/>
  <c r="Q171" i="1"/>
  <c r="T171" i="1" s="1"/>
  <c r="Q163" i="1"/>
  <c r="Q155" i="1"/>
  <c r="T155" i="1" s="1"/>
  <c r="Q131" i="1"/>
  <c r="T131" i="1" s="1"/>
  <c r="Q115" i="1"/>
  <c r="T115" i="1" s="1"/>
  <c r="Q99" i="1"/>
  <c r="Q91" i="1"/>
  <c r="AG91" i="1" s="1"/>
  <c r="Q83" i="1"/>
  <c r="Q59" i="1"/>
  <c r="Q51" i="1"/>
  <c r="T51" i="1" s="1"/>
  <c r="Q43" i="1"/>
  <c r="T43" i="1" s="1"/>
  <c r="Q44" i="1"/>
  <c r="Q27" i="1"/>
  <c r="T27" i="1" s="1"/>
  <c r="R203" i="1"/>
  <c r="U203" i="1" s="1"/>
  <c r="R204" i="1"/>
  <c r="R187" i="1"/>
  <c r="U187" i="1" s="1"/>
  <c r="R188" i="1"/>
  <c r="U188" i="1" s="1"/>
  <c r="R179" i="1"/>
  <c r="U179" i="1" s="1"/>
  <c r="R155" i="1"/>
  <c r="U155" i="1" s="1"/>
  <c r="R156" i="1"/>
  <c r="U156" i="1" s="1"/>
  <c r="R147" i="1"/>
  <c r="U147" i="1" s="1"/>
  <c r="R139" i="1"/>
  <c r="U139" i="1" s="1"/>
  <c r="R123" i="1"/>
  <c r="U123" i="1" s="1"/>
  <c r="R124" i="1"/>
  <c r="U124" i="1" s="1"/>
  <c r="R107" i="1"/>
  <c r="R108" i="1"/>
  <c r="R99" i="1"/>
  <c r="U99" i="1" s="1"/>
  <c r="R92" i="1"/>
  <c r="U92" i="1" s="1"/>
  <c r="R91" i="1"/>
  <c r="U91" i="1" s="1"/>
  <c r="R75" i="1"/>
  <c r="R67" i="1"/>
  <c r="U67" i="1" s="1"/>
  <c r="R59" i="1"/>
  <c r="S107" i="1"/>
  <c r="S108" i="1"/>
  <c r="S51" i="1"/>
  <c r="U51" i="1" s="1"/>
  <c r="S52" i="1"/>
  <c r="U52" i="1" s="1"/>
  <c r="S44" i="1"/>
  <c r="S43" i="1"/>
  <c r="U43" i="1" s="1"/>
  <c r="S27" i="1"/>
  <c r="S28" i="1"/>
  <c r="U28" i="1" s="1"/>
  <c r="S11" i="1"/>
  <c r="U11" i="1" s="1"/>
  <c r="S12" i="1"/>
  <c r="U12" i="1" s="1"/>
  <c r="Q139" i="1"/>
  <c r="Q84" i="1"/>
  <c r="T84" i="1" s="1"/>
  <c r="Q28" i="1"/>
  <c r="R121" i="1"/>
  <c r="U121" i="1" s="1"/>
  <c r="R100" i="1"/>
  <c r="R112" i="1"/>
  <c r="U112" i="1" s="1"/>
  <c r="R113" i="1"/>
  <c r="U113" i="1" s="1"/>
  <c r="R72" i="1"/>
  <c r="R73" i="1"/>
  <c r="U73" i="1" s="1"/>
  <c r="T159" i="1"/>
  <c r="T119" i="1"/>
  <c r="T95" i="1"/>
  <c r="T23" i="1"/>
  <c r="U202" i="1"/>
  <c r="U42" i="1"/>
  <c r="P216" i="1"/>
  <c r="T216" i="1" s="1"/>
  <c r="P176" i="1"/>
  <c r="T162" i="1"/>
  <c r="P134" i="1"/>
  <c r="AG134" i="1" s="1"/>
  <c r="P86" i="1"/>
  <c r="T86" i="1" s="1"/>
  <c r="T19" i="1"/>
  <c r="R185" i="1"/>
  <c r="U185" i="1" s="1"/>
  <c r="P206" i="1"/>
  <c r="T206" i="1" s="1"/>
  <c r="P190" i="1"/>
  <c r="T190" i="1" s="1"/>
  <c r="P182" i="1"/>
  <c r="T182" i="1" s="1"/>
  <c r="P166" i="1"/>
  <c r="T166" i="1" s="1"/>
  <c r="P158" i="1"/>
  <c r="T158" i="1" s="1"/>
  <c r="P126" i="1"/>
  <c r="AG126" i="1" s="1"/>
  <c r="P102" i="1"/>
  <c r="T102" i="1" s="1"/>
  <c r="P70" i="1"/>
  <c r="AG70" i="1" s="1"/>
  <c r="P62" i="1"/>
  <c r="T62" i="1" s="1"/>
  <c r="P46" i="1"/>
  <c r="T46" i="1" s="1"/>
  <c r="P38" i="1"/>
  <c r="T38" i="1" s="1"/>
  <c r="P22" i="1"/>
  <c r="T22" i="1" s="1"/>
  <c r="Q217" i="1"/>
  <c r="Q201" i="1"/>
  <c r="T201" i="1" s="1"/>
  <c r="Q193" i="1"/>
  <c r="Q161" i="1"/>
  <c r="T161" i="1" s="1"/>
  <c r="Q153" i="1"/>
  <c r="Q145" i="1"/>
  <c r="Q137" i="1"/>
  <c r="Q129" i="1"/>
  <c r="Q121" i="1"/>
  <c r="Q113" i="1"/>
  <c r="Q105" i="1"/>
  <c r="Q97" i="1"/>
  <c r="Q89" i="1"/>
  <c r="Q81" i="1"/>
  <c r="Q73" i="1"/>
  <c r="Q65" i="1"/>
  <c r="Q57" i="1"/>
  <c r="Q49" i="1"/>
  <c r="Q41" i="1"/>
  <c r="Q33" i="1"/>
  <c r="Q25" i="1"/>
  <c r="R193" i="1"/>
  <c r="U193" i="1" s="1"/>
  <c r="R137" i="1"/>
  <c r="U137" i="1" s="1"/>
  <c r="R89" i="1"/>
  <c r="U89" i="1" s="1"/>
  <c r="U57" i="1"/>
  <c r="Q172" i="1"/>
  <c r="T172" i="1" s="1"/>
  <c r="R201" i="1"/>
  <c r="U201" i="1" s="1"/>
  <c r="R97" i="1"/>
  <c r="U97" i="1" s="1"/>
  <c r="S204" i="1"/>
  <c r="S120" i="1"/>
  <c r="U25" i="1"/>
  <c r="P145" i="1"/>
  <c r="AG145" i="1" s="1"/>
  <c r="P137" i="1"/>
  <c r="AG137" i="1" s="1"/>
  <c r="P129" i="1"/>
  <c r="AG129" i="1" s="1"/>
  <c r="P121" i="1"/>
  <c r="AG121" i="1" s="1"/>
  <c r="P113" i="1"/>
  <c r="AG113" i="1" s="1"/>
  <c r="P105" i="1"/>
  <c r="AG105" i="1" s="1"/>
  <c r="P97" i="1"/>
  <c r="AG97" i="1" s="1"/>
  <c r="P89" i="1"/>
  <c r="T89" i="1" s="1"/>
  <c r="P81" i="1"/>
  <c r="AG81" i="1" s="1"/>
  <c r="P73" i="1"/>
  <c r="AG73" i="1" s="1"/>
  <c r="P65" i="1"/>
  <c r="AG65" i="1" s="1"/>
  <c r="P57" i="1"/>
  <c r="AG57" i="1" s="1"/>
  <c r="P49" i="1"/>
  <c r="AG49" i="1" s="1"/>
  <c r="P41" i="1"/>
  <c r="AG41" i="1" s="1"/>
  <c r="P33" i="1"/>
  <c r="AG33" i="1" s="1"/>
  <c r="P25" i="1"/>
  <c r="T25" i="1" s="1"/>
  <c r="P17" i="1"/>
  <c r="AG17" i="1" s="1"/>
  <c r="P9" i="1"/>
  <c r="AG9" i="1" s="1"/>
  <c r="Q100" i="1"/>
  <c r="Q36" i="1"/>
  <c r="T36" i="1" s="1"/>
  <c r="R196" i="1"/>
  <c r="U196" i="1" s="1"/>
  <c r="R132" i="1"/>
  <c r="U132" i="1" s="1"/>
  <c r="R68" i="1"/>
  <c r="U68" i="1" s="1"/>
  <c r="S100" i="1"/>
  <c r="S36" i="1"/>
  <c r="U36" i="1" s="1"/>
  <c r="Q17" i="1"/>
  <c r="Q9" i="1"/>
  <c r="R169" i="1"/>
  <c r="U169" i="1" s="1"/>
  <c r="R105" i="1"/>
  <c r="U105" i="1" s="1"/>
  <c r="U41" i="1"/>
  <c r="R56" i="1"/>
  <c r="R48" i="1"/>
  <c r="U48" i="1" s="1"/>
  <c r="R40" i="1"/>
  <c r="R32" i="1"/>
  <c r="R24" i="1"/>
  <c r="R16" i="1"/>
  <c r="U16" i="1" s="1"/>
  <c r="R8" i="1"/>
  <c r="U8" i="1" s="1"/>
  <c r="T48" i="1" l="1"/>
  <c r="U15" i="1"/>
  <c r="U78" i="1"/>
  <c r="T174" i="1"/>
  <c r="U7" i="1"/>
  <c r="U215" i="1"/>
  <c r="U104" i="1"/>
  <c r="T191" i="1"/>
  <c r="T215" i="1"/>
  <c r="AG20" i="1"/>
  <c r="AG52" i="1"/>
  <c r="AG132" i="1"/>
  <c r="AG193" i="1"/>
  <c r="AG14" i="1"/>
  <c r="AG46" i="1"/>
  <c r="AG62" i="1"/>
  <c r="AG78" i="1"/>
  <c r="AG94" i="1"/>
  <c r="AG142" i="1"/>
  <c r="AG158" i="1"/>
  <c r="AG190" i="1"/>
  <c r="AG35" i="1"/>
  <c r="AG51" i="1"/>
  <c r="AG115" i="1"/>
  <c r="AG131" i="1"/>
  <c r="AG147" i="1"/>
  <c r="AG179" i="1"/>
  <c r="AG211" i="1"/>
  <c r="AG206" i="1"/>
  <c r="AG214" i="1"/>
  <c r="U90" i="1"/>
  <c r="U114" i="1"/>
  <c r="U210" i="1"/>
  <c r="AG24" i="1"/>
  <c r="AG40" i="1"/>
  <c r="AG72" i="1"/>
  <c r="AG88" i="1"/>
  <c r="AG136" i="1"/>
  <c r="AG152" i="1"/>
  <c r="AG168" i="1"/>
  <c r="AG184" i="1"/>
  <c r="AG216" i="1"/>
  <c r="AG69" i="1"/>
  <c r="AG197" i="1"/>
  <c r="AG194" i="1"/>
  <c r="AG7" i="1"/>
  <c r="AG39" i="1"/>
  <c r="AG55" i="1"/>
  <c r="AG71" i="1"/>
  <c r="AG87" i="1"/>
  <c r="AG103" i="1"/>
  <c r="AG135" i="1"/>
  <c r="AG151" i="1"/>
  <c r="AG183" i="1"/>
  <c r="AG199" i="1"/>
  <c r="AG4" i="1"/>
  <c r="AH4" i="1" s="1"/>
  <c r="U26" i="1"/>
  <c r="U218" i="1"/>
  <c r="U24" i="1"/>
  <c r="T100" i="1"/>
  <c r="T129" i="1"/>
  <c r="T126" i="1"/>
  <c r="T144" i="1"/>
  <c r="U44" i="1"/>
  <c r="T83" i="1"/>
  <c r="T91" i="1"/>
  <c r="T12" i="1"/>
  <c r="U47" i="1"/>
  <c r="T15" i="1"/>
  <c r="T47" i="1"/>
  <c r="U76" i="1"/>
  <c r="AG12" i="1"/>
  <c r="AG60" i="1"/>
  <c r="AG92" i="1"/>
  <c r="AG140" i="1"/>
  <c r="AG25" i="1"/>
  <c r="AG89" i="1"/>
  <c r="AG6" i="1"/>
  <c r="AG22" i="1"/>
  <c r="AG38" i="1"/>
  <c r="AG86" i="1"/>
  <c r="AG102" i="1"/>
  <c r="AG150" i="1"/>
  <c r="AG166" i="1"/>
  <c r="AG182" i="1"/>
  <c r="AG198" i="1"/>
  <c r="AG11" i="1"/>
  <c r="AG27" i="1"/>
  <c r="AG43" i="1"/>
  <c r="AG75" i="1"/>
  <c r="AG107" i="1"/>
  <c r="AG155" i="1"/>
  <c r="AG171" i="1"/>
  <c r="AG187" i="1"/>
  <c r="AG218" i="1"/>
  <c r="U106" i="1"/>
  <c r="U122" i="1"/>
  <c r="T65" i="1"/>
  <c r="T176" i="1"/>
  <c r="T79" i="1"/>
  <c r="U32" i="1"/>
  <c r="T204" i="1"/>
  <c r="T16" i="1"/>
  <c r="T80" i="1"/>
  <c r="T108" i="1"/>
  <c r="U46" i="1"/>
  <c r="T54" i="1"/>
  <c r="T99" i="1"/>
  <c r="U207" i="1"/>
  <c r="U116" i="1"/>
  <c r="T177" i="1"/>
  <c r="T124" i="1"/>
  <c r="T156" i="1"/>
  <c r="T188" i="1"/>
  <c r="T127" i="1"/>
  <c r="AG16" i="1"/>
  <c r="AG32" i="1"/>
  <c r="AG48" i="1"/>
  <c r="AG64" i="1"/>
  <c r="AG80" i="1"/>
  <c r="AG112" i="1"/>
  <c r="AG128" i="1"/>
  <c r="AG144" i="1"/>
  <c r="AG160" i="1"/>
  <c r="AG176" i="1"/>
  <c r="AG208" i="1"/>
  <c r="AG13" i="1"/>
  <c r="AG77" i="1"/>
  <c r="AG141" i="1"/>
  <c r="AG170" i="1"/>
  <c r="AG186" i="1"/>
  <c r="AG31" i="1"/>
  <c r="AG63" i="1"/>
  <c r="AG111" i="1"/>
  <c r="AG143" i="1"/>
  <c r="AG175" i="1"/>
  <c r="AG207" i="1"/>
  <c r="U14" i="1"/>
  <c r="U34" i="1"/>
  <c r="U58" i="1"/>
  <c r="U82" i="1"/>
  <c r="X4" i="1"/>
  <c r="V5" i="1"/>
  <c r="Y4" i="1"/>
  <c r="W5" i="1"/>
  <c r="W6" i="1" s="1"/>
  <c r="T44" i="1"/>
  <c r="T96" i="1"/>
  <c r="T148" i="1"/>
  <c r="T118" i="1"/>
  <c r="U119" i="1"/>
  <c r="T41" i="1"/>
  <c r="T105" i="1"/>
  <c r="T153" i="1"/>
  <c r="U72" i="1"/>
  <c r="T120" i="1"/>
  <c r="T104" i="1"/>
  <c r="U20" i="1"/>
  <c r="U63" i="1"/>
  <c r="U127" i="1"/>
  <c r="U199" i="1"/>
  <c r="U27" i="1"/>
  <c r="T209" i="1"/>
  <c r="T192" i="1"/>
  <c r="U71" i="1"/>
  <c r="U111" i="1"/>
  <c r="T169" i="1"/>
  <c r="U87" i="1"/>
  <c r="U64" i="1"/>
  <c r="U200" i="1"/>
  <c r="T73" i="1"/>
  <c r="T137" i="1"/>
  <c r="T217" i="1"/>
  <c r="T56" i="1"/>
  <c r="U208" i="1"/>
  <c r="T139" i="1"/>
  <c r="T68" i="1"/>
  <c r="T81" i="1"/>
  <c r="T145" i="1"/>
  <c r="T28" i="1"/>
  <c r="U75" i="1"/>
  <c r="U79" i="1"/>
  <c r="U212" i="1"/>
  <c r="U31" i="1"/>
  <c r="T76" i="1"/>
  <c r="U84" i="1"/>
  <c r="T116" i="1"/>
  <c r="T180" i="1"/>
  <c r="U40" i="1"/>
  <c r="U107" i="1"/>
  <c r="U86" i="1"/>
  <c r="V6" i="1"/>
  <c r="X5" i="1"/>
  <c r="U56" i="1"/>
  <c r="T33" i="1"/>
  <c r="T97" i="1"/>
  <c r="U59" i="1"/>
  <c r="U216" i="1"/>
  <c r="U94" i="1"/>
  <c r="T163" i="1"/>
  <c r="U204" i="1"/>
  <c r="T195" i="1"/>
  <c r="T30" i="1"/>
  <c r="Y5" i="1"/>
  <c r="T9" i="1"/>
  <c r="T49" i="1"/>
  <c r="T113" i="1"/>
  <c r="T70" i="1"/>
  <c r="T134" i="1"/>
  <c r="T59" i="1"/>
  <c r="T203" i="1"/>
  <c r="T17" i="1"/>
  <c r="U108" i="1"/>
  <c r="U100" i="1"/>
  <c r="T57" i="1"/>
  <c r="T121" i="1"/>
  <c r="T219" i="1"/>
  <c r="AI4" i="1" l="1"/>
  <c r="AH5" i="1"/>
  <c r="V7" i="1"/>
  <c r="X6" i="1"/>
  <c r="W7" i="1"/>
  <c r="Y6" i="1"/>
  <c r="AH6" i="1" l="1"/>
  <c r="AI5" i="1"/>
  <c r="W8" i="1"/>
  <c r="Y7" i="1"/>
  <c r="V8" i="1"/>
  <c r="X7" i="1"/>
  <c r="AH7" i="1" l="1"/>
  <c r="AI6" i="1"/>
  <c r="V9" i="1"/>
  <c r="X8" i="1"/>
  <c r="W9" i="1"/>
  <c r="Y8" i="1"/>
  <c r="AH8" i="1" l="1"/>
  <c r="AI7" i="1"/>
  <c r="V10" i="1"/>
  <c r="X9" i="1"/>
  <c r="W10" i="1"/>
  <c r="Y9" i="1"/>
  <c r="AH9" i="1" l="1"/>
  <c r="AI8" i="1"/>
  <c r="V11" i="1"/>
  <c r="X10" i="1"/>
  <c r="W11" i="1"/>
  <c r="Y10" i="1"/>
  <c r="AH10" i="1" l="1"/>
  <c r="AI9" i="1"/>
  <c r="V12" i="1"/>
  <c r="X11" i="1"/>
  <c r="W12" i="1"/>
  <c r="Y11" i="1"/>
  <c r="AH11" i="1" l="1"/>
  <c r="AI10" i="1"/>
  <c r="V13" i="1"/>
  <c r="X12" i="1"/>
  <c r="W13" i="1"/>
  <c r="Y12" i="1"/>
  <c r="AH12" i="1" l="1"/>
  <c r="AI11" i="1"/>
  <c r="V14" i="1"/>
  <c r="X13" i="1"/>
  <c r="W14" i="1"/>
  <c r="Y13" i="1"/>
  <c r="AH13" i="1" l="1"/>
  <c r="AI12" i="1"/>
  <c r="V15" i="1"/>
  <c r="X14" i="1"/>
  <c r="W15" i="1"/>
  <c r="Y14" i="1"/>
  <c r="AH14" i="1" l="1"/>
  <c r="AI13" i="1"/>
  <c r="V16" i="1"/>
  <c r="X15" i="1"/>
  <c r="W16" i="1"/>
  <c r="Y15" i="1"/>
  <c r="AH15" i="1" l="1"/>
  <c r="AI14" i="1"/>
  <c r="V17" i="1"/>
  <c r="X16" i="1"/>
  <c r="W17" i="1"/>
  <c r="Y16" i="1"/>
  <c r="AH16" i="1" l="1"/>
  <c r="AI15" i="1"/>
  <c r="V18" i="1"/>
  <c r="X17" i="1"/>
  <c r="W18" i="1"/>
  <c r="Y17" i="1"/>
  <c r="AH17" i="1" l="1"/>
  <c r="AI16" i="1"/>
  <c r="V19" i="1"/>
  <c r="X18" i="1"/>
  <c r="W19" i="1"/>
  <c r="Y18" i="1"/>
  <c r="AH18" i="1" l="1"/>
  <c r="AI17" i="1"/>
  <c r="V20" i="1"/>
  <c r="X19" i="1"/>
  <c r="W20" i="1"/>
  <c r="Y19" i="1"/>
  <c r="AH19" i="1" l="1"/>
  <c r="AI18" i="1"/>
  <c r="V21" i="1"/>
  <c r="X20" i="1"/>
  <c r="W21" i="1"/>
  <c r="Y20" i="1"/>
  <c r="AH20" i="1" l="1"/>
  <c r="AI19" i="1"/>
  <c r="V22" i="1"/>
  <c r="X21" i="1"/>
  <c r="W22" i="1"/>
  <c r="Y21" i="1"/>
  <c r="AH21" i="1" l="1"/>
  <c r="AI20" i="1"/>
  <c r="W23" i="1"/>
  <c r="Y22" i="1"/>
  <c r="V23" i="1"/>
  <c r="X22" i="1"/>
  <c r="AH22" i="1" l="1"/>
  <c r="AI21" i="1"/>
  <c r="V24" i="1"/>
  <c r="X23" i="1"/>
  <c r="W24" i="1"/>
  <c r="Y23" i="1"/>
  <c r="AH23" i="1" l="1"/>
  <c r="AI22" i="1"/>
  <c r="W25" i="1"/>
  <c r="Y24" i="1"/>
  <c r="V25" i="1"/>
  <c r="X24" i="1"/>
  <c r="AH24" i="1" l="1"/>
  <c r="AI23" i="1"/>
  <c r="W26" i="1"/>
  <c r="Y25" i="1"/>
  <c r="V26" i="1"/>
  <c r="X25" i="1"/>
  <c r="AH25" i="1" l="1"/>
  <c r="AI24" i="1"/>
  <c r="W27" i="1"/>
  <c r="Y26" i="1"/>
  <c r="V27" i="1"/>
  <c r="X26" i="1"/>
  <c r="AH26" i="1" l="1"/>
  <c r="AI25" i="1"/>
  <c r="V28" i="1"/>
  <c r="X27" i="1"/>
  <c r="W28" i="1"/>
  <c r="Y27" i="1"/>
  <c r="AH27" i="1" l="1"/>
  <c r="AI26" i="1"/>
  <c r="W29" i="1"/>
  <c r="Y28" i="1"/>
  <c r="V29" i="1"/>
  <c r="X28" i="1"/>
  <c r="AH28" i="1" l="1"/>
  <c r="AI27" i="1"/>
  <c r="V30" i="1"/>
  <c r="X29" i="1"/>
  <c r="W30" i="1"/>
  <c r="Y29" i="1"/>
  <c r="AH29" i="1" l="1"/>
  <c r="AI28" i="1"/>
  <c r="W31" i="1"/>
  <c r="Y30" i="1"/>
  <c r="V31" i="1"/>
  <c r="X30" i="1"/>
  <c r="AH30" i="1" l="1"/>
  <c r="AI29" i="1"/>
  <c r="V32" i="1"/>
  <c r="X31" i="1"/>
  <c r="W32" i="1"/>
  <c r="Y31" i="1"/>
  <c r="AH31" i="1" l="1"/>
  <c r="AI30" i="1"/>
  <c r="W33" i="1"/>
  <c r="Y32" i="1"/>
  <c r="V33" i="1"/>
  <c r="X32" i="1"/>
  <c r="AH32" i="1" l="1"/>
  <c r="AI31" i="1"/>
  <c r="V34" i="1"/>
  <c r="X33" i="1"/>
  <c r="W34" i="1"/>
  <c r="Y33" i="1"/>
  <c r="AH33" i="1" l="1"/>
  <c r="AI32" i="1"/>
  <c r="W35" i="1"/>
  <c r="Y34" i="1"/>
  <c r="V35" i="1"/>
  <c r="X34" i="1"/>
  <c r="AH34" i="1" l="1"/>
  <c r="AI33" i="1"/>
  <c r="V36" i="1"/>
  <c r="X35" i="1"/>
  <c r="W36" i="1"/>
  <c r="Y35" i="1"/>
  <c r="AH35" i="1" l="1"/>
  <c r="AI34" i="1"/>
  <c r="W37" i="1"/>
  <c r="Y36" i="1"/>
  <c r="V37" i="1"/>
  <c r="X36" i="1"/>
  <c r="AH36" i="1" l="1"/>
  <c r="AI35" i="1"/>
  <c r="V38" i="1"/>
  <c r="X37" i="1"/>
  <c r="W38" i="1"/>
  <c r="Y37" i="1"/>
  <c r="AH37" i="1" l="1"/>
  <c r="AI36" i="1"/>
  <c r="W39" i="1"/>
  <c r="Y38" i="1"/>
  <c r="V39" i="1"/>
  <c r="X38" i="1"/>
  <c r="AH38" i="1" l="1"/>
  <c r="AI37" i="1"/>
  <c r="V40" i="1"/>
  <c r="X39" i="1"/>
  <c r="W40" i="1"/>
  <c r="Y39" i="1"/>
  <c r="AH39" i="1" l="1"/>
  <c r="AI38" i="1"/>
  <c r="W41" i="1"/>
  <c r="Y40" i="1"/>
  <c r="V41" i="1"/>
  <c r="X40" i="1"/>
  <c r="AH40" i="1" l="1"/>
  <c r="AI39" i="1"/>
  <c r="V42" i="1"/>
  <c r="X41" i="1"/>
  <c r="W42" i="1"/>
  <c r="Y41" i="1"/>
  <c r="AH41" i="1" l="1"/>
  <c r="AI40" i="1"/>
  <c r="W43" i="1"/>
  <c r="Y42" i="1"/>
  <c r="V43" i="1"/>
  <c r="X42" i="1"/>
  <c r="AH42" i="1" l="1"/>
  <c r="AI41" i="1"/>
  <c r="V44" i="1"/>
  <c r="X43" i="1"/>
  <c r="W44" i="1"/>
  <c r="Y43" i="1"/>
  <c r="AH43" i="1" l="1"/>
  <c r="AI42" i="1"/>
  <c r="W45" i="1"/>
  <c r="Y44" i="1"/>
  <c r="V45" i="1"/>
  <c r="X44" i="1"/>
  <c r="AH44" i="1" l="1"/>
  <c r="AI43" i="1"/>
  <c r="V46" i="1"/>
  <c r="X45" i="1"/>
  <c r="W46" i="1"/>
  <c r="Y45" i="1"/>
  <c r="AH45" i="1" l="1"/>
  <c r="AI44" i="1"/>
  <c r="W47" i="1"/>
  <c r="Y46" i="1"/>
  <c r="V47" i="1"/>
  <c r="X46" i="1"/>
  <c r="AH46" i="1" l="1"/>
  <c r="AI45" i="1"/>
  <c r="V48" i="1"/>
  <c r="X47" i="1"/>
  <c r="W48" i="1"/>
  <c r="Y47" i="1"/>
  <c r="AH47" i="1" l="1"/>
  <c r="AI46" i="1"/>
  <c r="W49" i="1"/>
  <c r="Y48" i="1"/>
  <c r="V49" i="1"/>
  <c r="X48" i="1"/>
  <c r="AH48" i="1" l="1"/>
  <c r="AI47" i="1"/>
  <c r="V50" i="1"/>
  <c r="X49" i="1"/>
  <c r="W50" i="1"/>
  <c r="Y49" i="1"/>
  <c r="AH49" i="1" l="1"/>
  <c r="AI48" i="1"/>
  <c r="W51" i="1"/>
  <c r="Y50" i="1"/>
  <c r="V51" i="1"/>
  <c r="X50" i="1"/>
  <c r="AH50" i="1" l="1"/>
  <c r="AI49" i="1"/>
  <c r="V52" i="1"/>
  <c r="X51" i="1"/>
  <c r="W52" i="1"/>
  <c r="Y51" i="1"/>
  <c r="AH51" i="1" l="1"/>
  <c r="AI50" i="1"/>
  <c r="W53" i="1"/>
  <c r="Y52" i="1"/>
  <c r="V53" i="1"/>
  <c r="X52" i="1"/>
  <c r="AH52" i="1" l="1"/>
  <c r="AI51" i="1"/>
  <c r="V54" i="1"/>
  <c r="X53" i="1"/>
  <c r="W54" i="1"/>
  <c r="Y53" i="1"/>
  <c r="AH53" i="1" l="1"/>
  <c r="AI52" i="1"/>
  <c r="W55" i="1"/>
  <c r="Y54" i="1"/>
  <c r="V55" i="1"/>
  <c r="X54" i="1"/>
  <c r="AH54" i="1" l="1"/>
  <c r="AI53" i="1"/>
  <c r="V56" i="1"/>
  <c r="X55" i="1"/>
  <c r="W56" i="1"/>
  <c r="Y55" i="1"/>
  <c r="AH55" i="1" l="1"/>
  <c r="AI54" i="1"/>
  <c r="W57" i="1"/>
  <c r="Y56" i="1"/>
  <c r="V57" i="1"/>
  <c r="X56" i="1"/>
  <c r="AH56" i="1" l="1"/>
  <c r="AI55" i="1"/>
  <c r="V58" i="1"/>
  <c r="X57" i="1"/>
  <c r="W58" i="1"/>
  <c r="Y57" i="1"/>
  <c r="AH57" i="1" l="1"/>
  <c r="AI56" i="1"/>
  <c r="W59" i="1"/>
  <c r="Y58" i="1"/>
  <c r="V59" i="1"/>
  <c r="X58" i="1"/>
  <c r="AH58" i="1" l="1"/>
  <c r="AI57" i="1"/>
  <c r="V60" i="1"/>
  <c r="X59" i="1"/>
  <c r="W60" i="1"/>
  <c r="Y59" i="1"/>
  <c r="AH59" i="1" l="1"/>
  <c r="AI58" i="1"/>
  <c r="W61" i="1"/>
  <c r="Y60" i="1"/>
  <c r="V61" i="1"/>
  <c r="X60" i="1"/>
  <c r="AH60" i="1" l="1"/>
  <c r="AI59" i="1"/>
  <c r="V62" i="1"/>
  <c r="X61" i="1"/>
  <c r="W62" i="1"/>
  <c r="Y61" i="1"/>
  <c r="AH61" i="1" l="1"/>
  <c r="AI60" i="1"/>
  <c r="W63" i="1"/>
  <c r="Y62" i="1"/>
  <c r="V63" i="1"/>
  <c r="X62" i="1"/>
  <c r="AH62" i="1" l="1"/>
  <c r="AI61" i="1"/>
  <c r="V64" i="1"/>
  <c r="X63" i="1"/>
  <c r="W64" i="1"/>
  <c r="Y63" i="1"/>
  <c r="AH63" i="1" l="1"/>
  <c r="AI62" i="1"/>
  <c r="W65" i="1"/>
  <c r="Y64" i="1"/>
  <c r="V65" i="1"/>
  <c r="X64" i="1"/>
  <c r="AH64" i="1" l="1"/>
  <c r="AI63" i="1"/>
  <c r="V66" i="1"/>
  <c r="X65" i="1"/>
  <c r="W66" i="1"/>
  <c r="Y65" i="1"/>
  <c r="AH65" i="1" l="1"/>
  <c r="AI64" i="1"/>
  <c r="W67" i="1"/>
  <c r="Y66" i="1"/>
  <c r="V67" i="1"/>
  <c r="X66" i="1"/>
  <c r="AH66" i="1" l="1"/>
  <c r="AI65" i="1"/>
  <c r="V68" i="1"/>
  <c r="X67" i="1"/>
  <c r="W68" i="1"/>
  <c r="Y67" i="1"/>
  <c r="AH67" i="1" l="1"/>
  <c r="AI66" i="1"/>
  <c r="W69" i="1"/>
  <c r="Y68" i="1"/>
  <c r="V69" i="1"/>
  <c r="X68" i="1"/>
  <c r="AH68" i="1" l="1"/>
  <c r="AI67" i="1"/>
  <c r="V70" i="1"/>
  <c r="X69" i="1"/>
  <c r="W70" i="1"/>
  <c r="Y69" i="1"/>
  <c r="AH69" i="1" l="1"/>
  <c r="AI68" i="1"/>
  <c r="W71" i="1"/>
  <c r="Y70" i="1"/>
  <c r="V71" i="1"/>
  <c r="X70" i="1"/>
  <c r="AH70" i="1" l="1"/>
  <c r="AI69" i="1"/>
  <c r="V72" i="1"/>
  <c r="X71" i="1"/>
  <c r="W72" i="1"/>
  <c r="Y71" i="1"/>
  <c r="AH71" i="1" l="1"/>
  <c r="AI70" i="1"/>
  <c r="W73" i="1"/>
  <c r="Y72" i="1"/>
  <c r="V73" i="1"/>
  <c r="X72" i="1"/>
  <c r="AH72" i="1" l="1"/>
  <c r="AI71" i="1"/>
  <c r="V74" i="1"/>
  <c r="X73" i="1"/>
  <c r="W74" i="1"/>
  <c r="Y73" i="1"/>
  <c r="AH73" i="1" l="1"/>
  <c r="AI72" i="1"/>
  <c r="W75" i="1"/>
  <c r="Y74" i="1"/>
  <c r="V75" i="1"/>
  <c r="X74" i="1"/>
  <c r="AH74" i="1" l="1"/>
  <c r="AI73" i="1"/>
  <c r="V76" i="1"/>
  <c r="X75" i="1"/>
  <c r="W76" i="1"/>
  <c r="Y75" i="1"/>
  <c r="AH75" i="1" l="1"/>
  <c r="AI74" i="1"/>
  <c r="W77" i="1"/>
  <c r="Y76" i="1"/>
  <c r="V77" i="1"/>
  <c r="X76" i="1"/>
  <c r="AH76" i="1" l="1"/>
  <c r="AI75" i="1"/>
  <c r="V78" i="1"/>
  <c r="X77" i="1"/>
  <c r="W78" i="1"/>
  <c r="Y77" i="1"/>
  <c r="AH77" i="1" l="1"/>
  <c r="AI76" i="1"/>
  <c r="W79" i="1"/>
  <c r="Y78" i="1"/>
  <c r="V79" i="1"/>
  <c r="X78" i="1"/>
  <c r="AH78" i="1" l="1"/>
  <c r="AI77" i="1"/>
  <c r="V80" i="1"/>
  <c r="X79" i="1"/>
  <c r="W80" i="1"/>
  <c r="Y79" i="1"/>
  <c r="AH79" i="1" l="1"/>
  <c r="AI78" i="1"/>
  <c r="W81" i="1"/>
  <c r="Y80" i="1"/>
  <c r="V81" i="1"/>
  <c r="X80" i="1"/>
  <c r="AH80" i="1" l="1"/>
  <c r="AI79" i="1"/>
  <c r="V82" i="1"/>
  <c r="X81" i="1"/>
  <c r="W82" i="1"/>
  <c r="Y81" i="1"/>
  <c r="AH81" i="1" l="1"/>
  <c r="AI80" i="1"/>
  <c r="W83" i="1"/>
  <c r="Y82" i="1"/>
  <c r="V83" i="1"/>
  <c r="X82" i="1"/>
  <c r="AH82" i="1" l="1"/>
  <c r="AI81" i="1"/>
  <c r="V84" i="1"/>
  <c r="X83" i="1"/>
  <c r="W84" i="1"/>
  <c r="Y83" i="1"/>
  <c r="AH83" i="1" l="1"/>
  <c r="AI82" i="1"/>
  <c r="W85" i="1"/>
  <c r="Y84" i="1"/>
  <c r="V85" i="1"/>
  <c r="X84" i="1"/>
  <c r="AH84" i="1" l="1"/>
  <c r="AI83" i="1"/>
  <c r="V86" i="1"/>
  <c r="X85" i="1"/>
  <c r="W86" i="1"/>
  <c r="Y85" i="1"/>
  <c r="AH85" i="1" l="1"/>
  <c r="AI84" i="1"/>
  <c r="W87" i="1"/>
  <c r="Y86" i="1"/>
  <c r="V87" i="1"/>
  <c r="X86" i="1"/>
  <c r="AH86" i="1" l="1"/>
  <c r="AI85" i="1"/>
  <c r="V88" i="1"/>
  <c r="X87" i="1"/>
  <c r="W88" i="1"/>
  <c r="Y87" i="1"/>
  <c r="AH87" i="1" l="1"/>
  <c r="AI86" i="1"/>
  <c r="W89" i="1"/>
  <c r="Y88" i="1"/>
  <c r="V89" i="1"/>
  <c r="X88" i="1"/>
  <c r="AH88" i="1" l="1"/>
  <c r="AI87" i="1"/>
  <c r="V90" i="1"/>
  <c r="X89" i="1"/>
  <c r="W90" i="1"/>
  <c r="Y89" i="1"/>
  <c r="AH89" i="1" l="1"/>
  <c r="AI88" i="1"/>
  <c r="W91" i="1"/>
  <c r="Y90" i="1"/>
  <c r="V91" i="1"/>
  <c r="X90" i="1"/>
  <c r="AH90" i="1" l="1"/>
  <c r="AI89" i="1"/>
  <c r="V92" i="1"/>
  <c r="X91" i="1"/>
  <c r="W92" i="1"/>
  <c r="Y91" i="1"/>
  <c r="AH91" i="1" l="1"/>
  <c r="AI90" i="1"/>
  <c r="W93" i="1"/>
  <c r="Y92" i="1"/>
  <c r="V93" i="1"/>
  <c r="X92" i="1"/>
  <c r="AH92" i="1" l="1"/>
  <c r="AI91" i="1"/>
  <c r="V94" i="1"/>
  <c r="X93" i="1"/>
  <c r="W94" i="1"/>
  <c r="Y93" i="1"/>
  <c r="AH93" i="1" l="1"/>
  <c r="AI92" i="1"/>
  <c r="W95" i="1"/>
  <c r="Y94" i="1"/>
  <c r="V95" i="1"/>
  <c r="X94" i="1"/>
  <c r="AH94" i="1" l="1"/>
  <c r="AI93" i="1"/>
  <c r="V96" i="1"/>
  <c r="X95" i="1"/>
  <c r="W96" i="1"/>
  <c r="Y95" i="1"/>
  <c r="AH95" i="1" l="1"/>
  <c r="AI94" i="1"/>
  <c r="W97" i="1"/>
  <c r="Y96" i="1"/>
  <c r="V97" i="1"/>
  <c r="X96" i="1"/>
  <c r="AH96" i="1" l="1"/>
  <c r="AI95" i="1"/>
  <c r="V98" i="1"/>
  <c r="X97" i="1"/>
  <c r="W98" i="1"/>
  <c r="Y97" i="1"/>
  <c r="AH97" i="1" l="1"/>
  <c r="AI96" i="1"/>
  <c r="W99" i="1"/>
  <c r="Y98" i="1"/>
  <c r="V99" i="1"/>
  <c r="X98" i="1"/>
  <c r="AH98" i="1" l="1"/>
  <c r="AI97" i="1"/>
  <c r="V100" i="1"/>
  <c r="X99" i="1"/>
  <c r="W100" i="1"/>
  <c r="Y99" i="1"/>
  <c r="AH99" i="1" l="1"/>
  <c r="AI98" i="1"/>
  <c r="W101" i="1"/>
  <c r="Y100" i="1"/>
  <c r="V101" i="1"/>
  <c r="X100" i="1"/>
  <c r="AH100" i="1" l="1"/>
  <c r="AI99" i="1"/>
  <c r="V102" i="1"/>
  <c r="X101" i="1"/>
  <c r="W102" i="1"/>
  <c r="Y101" i="1"/>
  <c r="AH101" i="1" l="1"/>
  <c r="AI100" i="1"/>
  <c r="W103" i="1"/>
  <c r="Y102" i="1"/>
  <c r="V103" i="1"/>
  <c r="X102" i="1"/>
  <c r="AH102" i="1" l="1"/>
  <c r="AI101" i="1"/>
  <c r="V104" i="1"/>
  <c r="X103" i="1"/>
  <c r="W104" i="1"/>
  <c r="Y103" i="1"/>
  <c r="AH103" i="1" l="1"/>
  <c r="AI102" i="1"/>
  <c r="W105" i="1"/>
  <c r="Y104" i="1"/>
  <c r="V105" i="1"/>
  <c r="X104" i="1"/>
  <c r="AH104" i="1" l="1"/>
  <c r="AI103" i="1"/>
  <c r="V106" i="1"/>
  <c r="X105" i="1"/>
  <c r="W106" i="1"/>
  <c r="Y105" i="1"/>
  <c r="AH105" i="1" l="1"/>
  <c r="AI104" i="1"/>
  <c r="W107" i="1"/>
  <c r="Y106" i="1"/>
  <c r="V107" i="1"/>
  <c r="X106" i="1"/>
  <c r="AH106" i="1" l="1"/>
  <c r="AI105" i="1"/>
  <c r="V108" i="1"/>
  <c r="X107" i="1"/>
  <c r="W108" i="1"/>
  <c r="Y107" i="1"/>
  <c r="AH107" i="1" l="1"/>
  <c r="AI106" i="1"/>
  <c r="W109" i="1"/>
  <c r="Y108" i="1"/>
  <c r="V109" i="1"/>
  <c r="X108" i="1"/>
  <c r="AH108" i="1" l="1"/>
  <c r="AI107" i="1"/>
  <c r="V110" i="1"/>
  <c r="X109" i="1"/>
  <c r="W110" i="1"/>
  <c r="Y109" i="1"/>
  <c r="AH109" i="1" l="1"/>
  <c r="AI108" i="1"/>
  <c r="W111" i="1"/>
  <c r="Y110" i="1"/>
  <c r="V111" i="1"/>
  <c r="X110" i="1"/>
  <c r="AH110" i="1" l="1"/>
  <c r="AI109" i="1"/>
  <c r="V112" i="1"/>
  <c r="X111" i="1"/>
  <c r="W112" i="1"/>
  <c r="Y111" i="1"/>
  <c r="AH111" i="1" l="1"/>
  <c r="AI110" i="1"/>
  <c r="W113" i="1"/>
  <c r="Y112" i="1"/>
  <c r="V113" i="1"/>
  <c r="X112" i="1"/>
  <c r="AH112" i="1" l="1"/>
  <c r="AI111" i="1"/>
  <c r="V114" i="1"/>
  <c r="X113" i="1"/>
  <c r="W114" i="1"/>
  <c r="Y113" i="1"/>
  <c r="AH113" i="1" l="1"/>
  <c r="AI112" i="1"/>
  <c r="W115" i="1"/>
  <c r="Y114" i="1"/>
  <c r="V115" i="1"/>
  <c r="X114" i="1"/>
  <c r="AH114" i="1" l="1"/>
  <c r="AI113" i="1"/>
  <c r="V116" i="1"/>
  <c r="X115" i="1"/>
  <c r="W116" i="1"/>
  <c r="Y115" i="1"/>
  <c r="AH115" i="1" l="1"/>
  <c r="AI114" i="1"/>
  <c r="W117" i="1"/>
  <c r="Y116" i="1"/>
  <c r="V117" i="1"/>
  <c r="X116" i="1"/>
  <c r="AH116" i="1" l="1"/>
  <c r="AI115" i="1"/>
  <c r="V118" i="1"/>
  <c r="X117" i="1"/>
  <c r="W118" i="1"/>
  <c r="Y117" i="1"/>
  <c r="AH117" i="1" l="1"/>
  <c r="AI116" i="1"/>
  <c r="W119" i="1"/>
  <c r="Y118" i="1"/>
  <c r="V119" i="1"/>
  <c r="X118" i="1"/>
  <c r="AH118" i="1" l="1"/>
  <c r="AI117" i="1"/>
  <c r="V120" i="1"/>
  <c r="X119" i="1"/>
  <c r="W120" i="1"/>
  <c r="Y119" i="1"/>
  <c r="AH119" i="1" l="1"/>
  <c r="AI118" i="1"/>
  <c r="W121" i="1"/>
  <c r="Y120" i="1"/>
  <c r="V121" i="1"/>
  <c r="X120" i="1"/>
  <c r="AH120" i="1" l="1"/>
  <c r="AI119" i="1"/>
  <c r="V122" i="1"/>
  <c r="X121" i="1"/>
  <c r="W122" i="1"/>
  <c r="Y121" i="1"/>
  <c r="AH121" i="1" l="1"/>
  <c r="AI120" i="1"/>
  <c r="W123" i="1"/>
  <c r="Y122" i="1"/>
  <c r="V123" i="1"/>
  <c r="X122" i="1"/>
  <c r="AH122" i="1" l="1"/>
  <c r="AI121" i="1"/>
  <c r="V124" i="1"/>
  <c r="X123" i="1"/>
  <c r="W124" i="1"/>
  <c r="Y123" i="1"/>
  <c r="AH123" i="1" l="1"/>
  <c r="AI122" i="1"/>
  <c r="W125" i="1"/>
  <c r="Y124" i="1"/>
  <c r="V125" i="1"/>
  <c r="X124" i="1"/>
  <c r="AH124" i="1" l="1"/>
  <c r="AI123" i="1"/>
  <c r="V126" i="1"/>
  <c r="X125" i="1"/>
  <c r="W126" i="1"/>
  <c r="Y125" i="1"/>
  <c r="AH125" i="1" l="1"/>
  <c r="AI124" i="1"/>
  <c r="W127" i="1"/>
  <c r="Y126" i="1"/>
  <c r="V127" i="1"/>
  <c r="X126" i="1"/>
  <c r="AH126" i="1" l="1"/>
  <c r="AI125" i="1"/>
  <c r="V128" i="1"/>
  <c r="X127" i="1"/>
  <c r="W128" i="1"/>
  <c r="Y127" i="1"/>
  <c r="AH127" i="1" l="1"/>
  <c r="AI126" i="1"/>
  <c r="W129" i="1"/>
  <c r="Y128" i="1"/>
  <c r="V129" i="1"/>
  <c r="X128" i="1"/>
  <c r="AH128" i="1" l="1"/>
  <c r="AI127" i="1"/>
  <c r="V130" i="1"/>
  <c r="X129" i="1"/>
  <c r="W130" i="1"/>
  <c r="Y129" i="1"/>
  <c r="AH129" i="1" l="1"/>
  <c r="AI128" i="1"/>
  <c r="W131" i="1"/>
  <c r="Y130" i="1"/>
  <c r="V131" i="1"/>
  <c r="X130" i="1"/>
  <c r="AH130" i="1" l="1"/>
  <c r="AI129" i="1"/>
  <c r="V132" i="1"/>
  <c r="X131" i="1"/>
  <c r="W132" i="1"/>
  <c r="Y131" i="1"/>
  <c r="AH131" i="1" l="1"/>
  <c r="AI130" i="1"/>
  <c r="W133" i="1"/>
  <c r="Y132" i="1"/>
  <c r="V133" i="1"/>
  <c r="X132" i="1"/>
  <c r="AH132" i="1" l="1"/>
  <c r="AI131" i="1"/>
  <c r="V134" i="1"/>
  <c r="X133" i="1"/>
  <c r="W134" i="1"/>
  <c r="Y133" i="1"/>
  <c r="AH133" i="1" l="1"/>
  <c r="AI132" i="1"/>
  <c r="W135" i="1"/>
  <c r="Y134" i="1"/>
  <c r="V135" i="1"/>
  <c r="X134" i="1"/>
  <c r="AH134" i="1" l="1"/>
  <c r="AI133" i="1"/>
  <c r="V136" i="1"/>
  <c r="X135" i="1"/>
  <c r="W136" i="1"/>
  <c r="Y135" i="1"/>
  <c r="AH135" i="1" l="1"/>
  <c r="AI134" i="1"/>
  <c r="W137" i="1"/>
  <c r="Y136" i="1"/>
  <c r="V137" i="1"/>
  <c r="X136" i="1"/>
  <c r="AH136" i="1" l="1"/>
  <c r="AI135" i="1"/>
  <c r="V138" i="1"/>
  <c r="X137" i="1"/>
  <c r="W138" i="1"/>
  <c r="Y137" i="1"/>
  <c r="AH137" i="1" l="1"/>
  <c r="AI136" i="1"/>
  <c r="W139" i="1"/>
  <c r="Y138" i="1"/>
  <c r="V139" i="1"/>
  <c r="X138" i="1"/>
  <c r="AH138" i="1" l="1"/>
  <c r="AI137" i="1"/>
  <c r="V140" i="1"/>
  <c r="X139" i="1"/>
  <c r="W140" i="1"/>
  <c r="Y139" i="1"/>
  <c r="AH139" i="1" l="1"/>
  <c r="AI138" i="1"/>
  <c r="W141" i="1"/>
  <c r="Y140" i="1"/>
  <c r="V141" i="1"/>
  <c r="X140" i="1"/>
  <c r="AH140" i="1" l="1"/>
  <c r="AI139" i="1"/>
  <c r="V142" i="1"/>
  <c r="X141" i="1"/>
  <c r="W142" i="1"/>
  <c r="Y141" i="1"/>
  <c r="AH141" i="1" l="1"/>
  <c r="AI140" i="1"/>
  <c r="W143" i="1"/>
  <c r="Y142" i="1"/>
  <c r="V143" i="1"/>
  <c r="X142" i="1"/>
  <c r="AH142" i="1" l="1"/>
  <c r="AI141" i="1"/>
  <c r="V144" i="1"/>
  <c r="X143" i="1"/>
  <c r="W144" i="1"/>
  <c r="Y143" i="1"/>
  <c r="AH143" i="1" l="1"/>
  <c r="AI142" i="1"/>
  <c r="W145" i="1"/>
  <c r="Y144" i="1"/>
  <c r="V145" i="1"/>
  <c r="X144" i="1"/>
  <c r="AH144" i="1" l="1"/>
  <c r="AI143" i="1"/>
  <c r="V146" i="1"/>
  <c r="X145" i="1"/>
  <c r="W146" i="1"/>
  <c r="Y145" i="1"/>
  <c r="AH145" i="1" l="1"/>
  <c r="AI144" i="1"/>
  <c r="W147" i="1"/>
  <c r="Y146" i="1"/>
  <c r="V147" i="1"/>
  <c r="X146" i="1"/>
  <c r="AH146" i="1" l="1"/>
  <c r="AI145" i="1"/>
  <c r="V148" i="1"/>
  <c r="X147" i="1"/>
  <c r="W148" i="1"/>
  <c r="Y147" i="1"/>
  <c r="AH147" i="1" l="1"/>
  <c r="AI146" i="1"/>
  <c r="W149" i="1"/>
  <c r="Y148" i="1"/>
  <c r="V149" i="1"/>
  <c r="X148" i="1"/>
  <c r="AH148" i="1" l="1"/>
  <c r="AI147" i="1"/>
  <c r="V150" i="1"/>
  <c r="X149" i="1"/>
  <c r="W150" i="1"/>
  <c r="Y149" i="1"/>
  <c r="AH149" i="1" l="1"/>
  <c r="AI148" i="1"/>
  <c r="W151" i="1"/>
  <c r="Y150" i="1"/>
  <c r="V151" i="1"/>
  <c r="X150" i="1"/>
  <c r="AH150" i="1" l="1"/>
  <c r="AI149" i="1"/>
  <c r="V152" i="1"/>
  <c r="X151" i="1"/>
  <c r="W152" i="1"/>
  <c r="Y151" i="1"/>
  <c r="AH151" i="1" l="1"/>
  <c r="AI150" i="1"/>
  <c r="W153" i="1"/>
  <c r="Y152" i="1"/>
  <c r="V153" i="1"/>
  <c r="X152" i="1"/>
  <c r="AH152" i="1" l="1"/>
  <c r="AI151" i="1"/>
  <c r="V154" i="1"/>
  <c r="X153" i="1"/>
  <c r="W154" i="1"/>
  <c r="Y153" i="1"/>
  <c r="AH153" i="1" l="1"/>
  <c r="AI152" i="1"/>
  <c r="W155" i="1"/>
  <c r="Y154" i="1"/>
  <c r="V155" i="1"/>
  <c r="X154" i="1"/>
  <c r="AH154" i="1" l="1"/>
  <c r="AI153" i="1"/>
  <c r="V156" i="1"/>
  <c r="X155" i="1"/>
  <c r="W156" i="1"/>
  <c r="Y155" i="1"/>
  <c r="AH155" i="1" l="1"/>
  <c r="AI154" i="1"/>
  <c r="W157" i="1"/>
  <c r="Y156" i="1"/>
  <c r="V157" i="1"/>
  <c r="X156" i="1"/>
  <c r="AH156" i="1" l="1"/>
  <c r="AI155" i="1"/>
  <c r="V158" i="1"/>
  <c r="X157" i="1"/>
  <c r="W158" i="1"/>
  <c r="Y157" i="1"/>
  <c r="AH157" i="1" l="1"/>
  <c r="AI156" i="1"/>
  <c r="W159" i="1"/>
  <c r="Y158" i="1"/>
  <c r="V159" i="1"/>
  <c r="X158" i="1"/>
  <c r="AH158" i="1" l="1"/>
  <c r="AI157" i="1"/>
  <c r="V160" i="1"/>
  <c r="X159" i="1"/>
  <c r="W160" i="1"/>
  <c r="Y159" i="1"/>
  <c r="AH159" i="1" l="1"/>
  <c r="AI158" i="1"/>
  <c r="W161" i="1"/>
  <c r="Y160" i="1"/>
  <c r="V161" i="1"/>
  <c r="X160" i="1"/>
  <c r="AH160" i="1" l="1"/>
  <c r="AI159" i="1"/>
  <c r="V162" i="1"/>
  <c r="X161" i="1"/>
  <c r="W162" i="1"/>
  <c r="Y161" i="1"/>
  <c r="AH161" i="1" l="1"/>
  <c r="AI160" i="1"/>
  <c r="W163" i="1"/>
  <c r="Y162" i="1"/>
  <c r="V163" i="1"/>
  <c r="X162" i="1"/>
  <c r="AH162" i="1" l="1"/>
  <c r="AI161" i="1"/>
  <c r="V164" i="1"/>
  <c r="X163" i="1"/>
  <c r="W164" i="1"/>
  <c r="Y163" i="1"/>
  <c r="AH163" i="1" l="1"/>
  <c r="AI162" i="1"/>
  <c r="V165" i="1"/>
  <c r="X164" i="1"/>
  <c r="W165" i="1"/>
  <c r="Y164" i="1"/>
  <c r="AH164" i="1" l="1"/>
  <c r="AI163" i="1"/>
  <c r="W166" i="1"/>
  <c r="Y165" i="1"/>
  <c r="V166" i="1"/>
  <c r="X165" i="1"/>
  <c r="AH165" i="1" l="1"/>
  <c r="AI164" i="1"/>
  <c r="V167" i="1"/>
  <c r="X166" i="1"/>
  <c r="W167" i="1"/>
  <c r="Y166" i="1"/>
  <c r="AH166" i="1" l="1"/>
  <c r="AI165" i="1"/>
  <c r="W168" i="1"/>
  <c r="Y167" i="1"/>
  <c r="V168" i="1"/>
  <c r="X167" i="1"/>
  <c r="AH167" i="1" l="1"/>
  <c r="AI166" i="1"/>
  <c r="V169" i="1"/>
  <c r="X168" i="1"/>
  <c r="W169" i="1"/>
  <c r="Y168" i="1"/>
  <c r="AH168" i="1" l="1"/>
  <c r="AI167" i="1"/>
  <c r="W170" i="1"/>
  <c r="Y169" i="1"/>
  <c r="V170" i="1"/>
  <c r="X169" i="1"/>
  <c r="AH169" i="1" l="1"/>
  <c r="AI168" i="1"/>
  <c r="V171" i="1"/>
  <c r="X170" i="1"/>
  <c r="W171" i="1"/>
  <c r="Y170" i="1"/>
  <c r="AH170" i="1" l="1"/>
  <c r="AI169" i="1"/>
  <c r="W172" i="1"/>
  <c r="Y171" i="1"/>
  <c r="V172" i="1"/>
  <c r="X171" i="1"/>
  <c r="AH171" i="1" l="1"/>
  <c r="AI170" i="1"/>
  <c r="V173" i="1"/>
  <c r="X172" i="1"/>
  <c r="W173" i="1"/>
  <c r="Y172" i="1"/>
  <c r="AH172" i="1" l="1"/>
  <c r="AI171" i="1"/>
  <c r="W174" i="1"/>
  <c r="Y173" i="1"/>
  <c r="V174" i="1"/>
  <c r="X173" i="1"/>
  <c r="AH173" i="1" l="1"/>
  <c r="AI172" i="1"/>
  <c r="V175" i="1"/>
  <c r="X174" i="1"/>
  <c r="W175" i="1"/>
  <c r="Y174" i="1"/>
  <c r="AH174" i="1" l="1"/>
  <c r="AI173" i="1"/>
  <c r="W176" i="1"/>
  <c r="Y175" i="1"/>
  <c r="V176" i="1"/>
  <c r="X175" i="1"/>
  <c r="AH175" i="1" l="1"/>
  <c r="AI174" i="1"/>
  <c r="V177" i="1"/>
  <c r="X176" i="1"/>
  <c r="W177" i="1"/>
  <c r="Y176" i="1"/>
  <c r="AH176" i="1" l="1"/>
  <c r="AI175" i="1"/>
  <c r="W178" i="1"/>
  <c r="Y177" i="1"/>
  <c r="V178" i="1"/>
  <c r="X177" i="1"/>
  <c r="AH177" i="1" l="1"/>
  <c r="AI176" i="1"/>
  <c r="V179" i="1"/>
  <c r="X178" i="1"/>
  <c r="W179" i="1"/>
  <c r="Y178" i="1"/>
  <c r="AH178" i="1" l="1"/>
  <c r="AI177" i="1"/>
  <c r="W180" i="1"/>
  <c r="Y179" i="1"/>
  <c r="V180" i="1"/>
  <c r="X179" i="1"/>
  <c r="AH179" i="1" l="1"/>
  <c r="AI178" i="1"/>
  <c r="V181" i="1"/>
  <c r="X180" i="1"/>
  <c r="W181" i="1"/>
  <c r="Y180" i="1"/>
  <c r="AH180" i="1" l="1"/>
  <c r="AI179" i="1"/>
  <c r="W182" i="1"/>
  <c r="Y181" i="1"/>
  <c r="V182" i="1"/>
  <c r="X181" i="1"/>
  <c r="AH181" i="1" l="1"/>
  <c r="AI180" i="1"/>
  <c r="V183" i="1"/>
  <c r="X182" i="1"/>
  <c r="W183" i="1"/>
  <c r="Y182" i="1"/>
  <c r="AH182" i="1" l="1"/>
  <c r="AI181" i="1"/>
  <c r="W184" i="1"/>
  <c r="Y183" i="1"/>
  <c r="V184" i="1"/>
  <c r="X183" i="1"/>
  <c r="AH183" i="1" l="1"/>
  <c r="AI182" i="1"/>
  <c r="V185" i="1"/>
  <c r="X184" i="1"/>
  <c r="W185" i="1"/>
  <c r="Y184" i="1"/>
  <c r="AH184" i="1" l="1"/>
  <c r="AI183" i="1"/>
  <c r="W186" i="1"/>
  <c r="Y185" i="1"/>
  <c r="V186" i="1"/>
  <c r="X185" i="1"/>
  <c r="AH185" i="1" l="1"/>
  <c r="AI184" i="1"/>
  <c r="V187" i="1"/>
  <c r="X186" i="1"/>
  <c r="W187" i="1"/>
  <c r="Y186" i="1"/>
  <c r="AH186" i="1" l="1"/>
  <c r="AI185" i="1"/>
  <c r="W188" i="1"/>
  <c r="Y187" i="1"/>
  <c r="V188" i="1"/>
  <c r="X187" i="1"/>
  <c r="AH187" i="1" l="1"/>
  <c r="AI186" i="1"/>
  <c r="V189" i="1"/>
  <c r="X188" i="1"/>
  <c r="W189" i="1"/>
  <c r="Y188" i="1"/>
  <c r="AH188" i="1" l="1"/>
  <c r="AI187" i="1"/>
  <c r="W190" i="1"/>
  <c r="Y189" i="1"/>
  <c r="V190" i="1"/>
  <c r="X189" i="1"/>
  <c r="AH189" i="1" l="1"/>
  <c r="AI188" i="1"/>
  <c r="V191" i="1"/>
  <c r="X190" i="1"/>
  <c r="W191" i="1"/>
  <c r="Y190" i="1"/>
  <c r="AH190" i="1" l="1"/>
  <c r="AI189" i="1"/>
  <c r="W192" i="1"/>
  <c r="Y191" i="1"/>
  <c r="V192" i="1"/>
  <c r="X191" i="1"/>
  <c r="AH191" i="1" l="1"/>
  <c r="AI190" i="1"/>
  <c r="V193" i="1"/>
  <c r="X192" i="1"/>
  <c r="W193" i="1"/>
  <c r="Y192" i="1"/>
  <c r="AH192" i="1" l="1"/>
  <c r="AI191" i="1"/>
  <c r="W194" i="1"/>
  <c r="Y193" i="1"/>
  <c r="V194" i="1"/>
  <c r="X193" i="1"/>
  <c r="AH193" i="1" l="1"/>
  <c r="AI192" i="1"/>
  <c r="V195" i="1"/>
  <c r="X194" i="1"/>
  <c r="W195" i="1"/>
  <c r="Y194" i="1"/>
  <c r="AH194" i="1" l="1"/>
  <c r="AI193" i="1"/>
  <c r="W196" i="1"/>
  <c r="Y195" i="1"/>
  <c r="V196" i="1"/>
  <c r="X195" i="1"/>
  <c r="AH195" i="1" l="1"/>
  <c r="AI194" i="1"/>
  <c r="V197" i="1"/>
  <c r="X196" i="1"/>
  <c r="W197" i="1"/>
  <c r="Y196" i="1"/>
  <c r="AH196" i="1" l="1"/>
  <c r="AI195" i="1"/>
  <c r="W198" i="1"/>
  <c r="Y197" i="1"/>
  <c r="V198" i="1"/>
  <c r="X197" i="1"/>
  <c r="AH197" i="1" l="1"/>
  <c r="AI196" i="1"/>
  <c r="V199" i="1"/>
  <c r="X198" i="1"/>
  <c r="W199" i="1"/>
  <c r="Y198" i="1"/>
  <c r="AH198" i="1" l="1"/>
  <c r="AI197" i="1"/>
  <c r="W200" i="1"/>
  <c r="Y199" i="1"/>
  <c r="V200" i="1"/>
  <c r="X199" i="1"/>
  <c r="AH199" i="1" l="1"/>
  <c r="AI198" i="1"/>
  <c r="V201" i="1"/>
  <c r="X200" i="1"/>
  <c r="W201" i="1"/>
  <c r="Y200" i="1"/>
  <c r="AH200" i="1" l="1"/>
  <c r="AI199" i="1"/>
  <c r="W202" i="1"/>
  <c r="Y201" i="1"/>
  <c r="V202" i="1"/>
  <c r="X201" i="1"/>
  <c r="Y1" i="1" l="1"/>
  <c r="AH201" i="1"/>
  <c r="AI200" i="1"/>
  <c r="X1" i="1"/>
  <c r="V203" i="1"/>
  <c r="X202" i="1"/>
  <c r="W203" i="1"/>
  <c r="Y202" i="1"/>
  <c r="AA202" i="1" l="1"/>
  <c r="AC202" i="1" s="1"/>
  <c r="AD202" i="1" s="1"/>
  <c r="AE202" i="1" s="1"/>
  <c r="AH202" i="1"/>
  <c r="AI201" i="1"/>
  <c r="Z3" i="1"/>
  <c r="AB3" i="1" s="1"/>
  <c r="Z5" i="1"/>
  <c r="AB5" i="1" s="1"/>
  <c r="Z4" i="1"/>
  <c r="AB4" i="1" s="1"/>
  <c r="Z6" i="1"/>
  <c r="AB6" i="1" s="1"/>
  <c r="Z7" i="1"/>
  <c r="AB7" i="1" s="1"/>
  <c r="Z8" i="1"/>
  <c r="AB8" i="1" s="1"/>
  <c r="Z9" i="1"/>
  <c r="AB9" i="1" s="1"/>
  <c r="Z10" i="1"/>
  <c r="AB10" i="1" s="1"/>
  <c r="Z11" i="1"/>
  <c r="AB11" i="1" s="1"/>
  <c r="Z12" i="1"/>
  <c r="AB12" i="1" s="1"/>
  <c r="Z13" i="1"/>
  <c r="AB13" i="1" s="1"/>
  <c r="Z14" i="1"/>
  <c r="AB14" i="1" s="1"/>
  <c r="Z15" i="1"/>
  <c r="AB15" i="1" s="1"/>
  <c r="Z16" i="1"/>
  <c r="AB16" i="1" s="1"/>
  <c r="Z17" i="1"/>
  <c r="AB17" i="1" s="1"/>
  <c r="Z18" i="1"/>
  <c r="AB18" i="1" s="1"/>
  <c r="Z19" i="1"/>
  <c r="AB19" i="1" s="1"/>
  <c r="Z20" i="1"/>
  <c r="AB20" i="1" s="1"/>
  <c r="Z21" i="1"/>
  <c r="AB21" i="1" s="1"/>
  <c r="Z22" i="1"/>
  <c r="AB22" i="1" s="1"/>
  <c r="Z23" i="1"/>
  <c r="AB23" i="1" s="1"/>
  <c r="Z24" i="1"/>
  <c r="AB24" i="1" s="1"/>
  <c r="Z25" i="1"/>
  <c r="AB25" i="1" s="1"/>
  <c r="Z26" i="1"/>
  <c r="AB26" i="1" s="1"/>
  <c r="Z27" i="1"/>
  <c r="AB27" i="1" s="1"/>
  <c r="Z28" i="1"/>
  <c r="AB28" i="1" s="1"/>
  <c r="Z29" i="1"/>
  <c r="AB29" i="1" s="1"/>
  <c r="Z30" i="1"/>
  <c r="AB30" i="1" s="1"/>
  <c r="Z31" i="1"/>
  <c r="AB31" i="1" s="1"/>
  <c r="Z32" i="1"/>
  <c r="AB32" i="1" s="1"/>
  <c r="Z33" i="1"/>
  <c r="AB33" i="1" s="1"/>
  <c r="Z34" i="1"/>
  <c r="AB34" i="1" s="1"/>
  <c r="Z35" i="1"/>
  <c r="AB35" i="1" s="1"/>
  <c r="Z36" i="1"/>
  <c r="AB36" i="1" s="1"/>
  <c r="Z37" i="1"/>
  <c r="AB37" i="1" s="1"/>
  <c r="Z38" i="1"/>
  <c r="AB38" i="1" s="1"/>
  <c r="Z39" i="1"/>
  <c r="AB39" i="1" s="1"/>
  <c r="Z40" i="1"/>
  <c r="AB40" i="1" s="1"/>
  <c r="Z41" i="1"/>
  <c r="AB41" i="1" s="1"/>
  <c r="Z42" i="1"/>
  <c r="AB42" i="1" s="1"/>
  <c r="Z43" i="1"/>
  <c r="AB43" i="1" s="1"/>
  <c r="Z44" i="1"/>
  <c r="AB44" i="1" s="1"/>
  <c r="Z45" i="1"/>
  <c r="AB45" i="1" s="1"/>
  <c r="Z46" i="1"/>
  <c r="AB46" i="1" s="1"/>
  <c r="Z47" i="1"/>
  <c r="AB47" i="1" s="1"/>
  <c r="Z48" i="1"/>
  <c r="AB48" i="1" s="1"/>
  <c r="Z49" i="1"/>
  <c r="AB49" i="1" s="1"/>
  <c r="Z50" i="1"/>
  <c r="AB50" i="1" s="1"/>
  <c r="Z51" i="1"/>
  <c r="AB51" i="1" s="1"/>
  <c r="Z52" i="1"/>
  <c r="AB52" i="1" s="1"/>
  <c r="Z53" i="1"/>
  <c r="AB53" i="1" s="1"/>
  <c r="Z54" i="1"/>
  <c r="AB54" i="1" s="1"/>
  <c r="Z55" i="1"/>
  <c r="AB55" i="1" s="1"/>
  <c r="Z56" i="1"/>
  <c r="AB56" i="1" s="1"/>
  <c r="Z57" i="1"/>
  <c r="AB57" i="1" s="1"/>
  <c r="Z58" i="1"/>
  <c r="AB58" i="1" s="1"/>
  <c r="Z59" i="1"/>
  <c r="AB59" i="1" s="1"/>
  <c r="Z60" i="1"/>
  <c r="AB60" i="1" s="1"/>
  <c r="Z61" i="1"/>
  <c r="AB61" i="1" s="1"/>
  <c r="Z62" i="1"/>
  <c r="AB62" i="1" s="1"/>
  <c r="Z63" i="1"/>
  <c r="AB63" i="1" s="1"/>
  <c r="Z64" i="1"/>
  <c r="AB64" i="1" s="1"/>
  <c r="Z65" i="1"/>
  <c r="AB65" i="1" s="1"/>
  <c r="Z66" i="1"/>
  <c r="AB66" i="1" s="1"/>
  <c r="Z67" i="1"/>
  <c r="AB67" i="1" s="1"/>
  <c r="Z68" i="1"/>
  <c r="AB68" i="1" s="1"/>
  <c r="Z69" i="1"/>
  <c r="AB69" i="1" s="1"/>
  <c r="Z70" i="1"/>
  <c r="AB70" i="1" s="1"/>
  <c r="Z71" i="1"/>
  <c r="AB71" i="1" s="1"/>
  <c r="Z72" i="1"/>
  <c r="AB72" i="1" s="1"/>
  <c r="Z73" i="1"/>
  <c r="AB73" i="1" s="1"/>
  <c r="Z74" i="1"/>
  <c r="AB74" i="1" s="1"/>
  <c r="Z75" i="1"/>
  <c r="AB75" i="1" s="1"/>
  <c r="Z76" i="1"/>
  <c r="AB76" i="1" s="1"/>
  <c r="Z77" i="1"/>
  <c r="AB77" i="1" s="1"/>
  <c r="Z78" i="1"/>
  <c r="AB78" i="1" s="1"/>
  <c r="Z79" i="1"/>
  <c r="AB79" i="1" s="1"/>
  <c r="Z80" i="1"/>
  <c r="AB80" i="1" s="1"/>
  <c r="Z81" i="1"/>
  <c r="AB81" i="1" s="1"/>
  <c r="Z82" i="1"/>
  <c r="AB82" i="1" s="1"/>
  <c r="Z83" i="1"/>
  <c r="AB83" i="1" s="1"/>
  <c r="Z84" i="1"/>
  <c r="AB84" i="1" s="1"/>
  <c r="Z85" i="1"/>
  <c r="AB85" i="1" s="1"/>
  <c r="Z86" i="1"/>
  <c r="AB86" i="1" s="1"/>
  <c r="Z87" i="1"/>
  <c r="AB87" i="1" s="1"/>
  <c r="Z88" i="1"/>
  <c r="AB88" i="1" s="1"/>
  <c r="Z89" i="1"/>
  <c r="AB89" i="1" s="1"/>
  <c r="Z90" i="1"/>
  <c r="AB90" i="1" s="1"/>
  <c r="Z91" i="1"/>
  <c r="AB91" i="1" s="1"/>
  <c r="Z92" i="1"/>
  <c r="AB92" i="1" s="1"/>
  <c r="Z93" i="1"/>
  <c r="AB93" i="1" s="1"/>
  <c r="Z94" i="1"/>
  <c r="AB94" i="1" s="1"/>
  <c r="Z95" i="1"/>
  <c r="AB95" i="1" s="1"/>
  <c r="Z96" i="1"/>
  <c r="AB96" i="1" s="1"/>
  <c r="Z97" i="1"/>
  <c r="AB97" i="1" s="1"/>
  <c r="Z98" i="1"/>
  <c r="AB98" i="1" s="1"/>
  <c r="Z99" i="1"/>
  <c r="AB99" i="1" s="1"/>
  <c r="Z100" i="1"/>
  <c r="AB100" i="1" s="1"/>
  <c r="Z101" i="1"/>
  <c r="AB101" i="1" s="1"/>
  <c r="Z102" i="1"/>
  <c r="AB102" i="1" s="1"/>
  <c r="Z103" i="1"/>
  <c r="AB103" i="1" s="1"/>
  <c r="Z104" i="1"/>
  <c r="AB104" i="1" s="1"/>
  <c r="Z105" i="1"/>
  <c r="AB105" i="1" s="1"/>
  <c r="Z106" i="1"/>
  <c r="AB106" i="1" s="1"/>
  <c r="Z107" i="1"/>
  <c r="AB107" i="1" s="1"/>
  <c r="Z108" i="1"/>
  <c r="AB108" i="1" s="1"/>
  <c r="Z109" i="1"/>
  <c r="AB109" i="1" s="1"/>
  <c r="Z110" i="1"/>
  <c r="AB110" i="1" s="1"/>
  <c r="Z111" i="1"/>
  <c r="AB111" i="1" s="1"/>
  <c r="Z112" i="1"/>
  <c r="AB112" i="1" s="1"/>
  <c r="Z113" i="1"/>
  <c r="AB113" i="1" s="1"/>
  <c r="Z114" i="1"/>
  <c r="AB114" i="1" s="1"/>
  <c r="Z115" i="1"/>
  <c r="AB115" i="1" s="1"/>
  <c r="Z116" i="1"/>
  <c r="AB116" i="1" s="1"/>
  <c r="Z117" i="1"/>
  <c r="AB117" i="1" s="1"/>
  <c r="Z118" i="1"/>
  <c r="AB118" i="1" s="1"/>
  <c r="Z119" i="1"/>
  <c r="AB119" i="1" s="1"/>
  <c r="Z120" i="1"/>
  <c r="AB120" i="1" s="1"/>
  <c r="Z121" i="1"/>
  <c r="AB121" i="1" s="1"/>
  <c r="Z122" i="1"/>
  <c r="AB122" i="1" s="1"/>
  <c r="Z123" i="1"/>
  <c r="AB123" i="1" s="1"/>
  <c r="Z124" i="1"/>
  <c r="AB124" i="1" s="1"/>
  <c r="Z125" i="1"/>
  <c r="AB125" i="1" s="1"/>
  <c r="Z126" i="1"/>
  <c r="AB126" i="1" s="1"/>
  <c r="Z127" i="1"/>
  <c r="AB127" i="1" s="1"/>
  <c r="Z128" i="1"/>
  <c r="AB128" i="1" s="1"/>
  <c r="Z129" i="1"/>
  <c r="AB129" i="1" s="1"/>
  <c r="Z130" i="1"/>
  <c r="AB130" i="1" s="1"/>
  <c r="Z131" i="1"/>
  <c r="AB131" i="1" s="1"/>
  <c r="Z132" i="1"/>
  <c r="AB132" i="1" s="1"/>
  <c r="Z133" i="1"/>
  <c r="AB133" i="1" s="1"/>
  <c r="Z134" i="1"/>
  <c r="AB134" i="1" s="1"/>
  <c r="Z135" i="1"/>
  <c r="AB135" i="1" s="1"/>
  <c r="Z136" i="1"/>
  <c r="AB136" i="1" s="1"/>
  <c r="Z137" i="1"/>
  <c r="AB137" i="1" s="1"/>
  <c r="Z138" i="1"/>
  <c r="AB138" i="1" s="1"/>
  <c r="Z139" i="1"/>
  <c r="AB139" i="1" s="1"/>
  <c r="Z140" i="1"/>
  <c r="AB140" i="1" s="1"/>
  <c r="Z141" i="1"/>
  <c r="AB141" i="1" s="1"/>
  <c r="Z142" i="1"/>
  <c r="AB142" i="1" s="1"/>
  <c r="Z143" i="1"/>
  <c r="AB143" i="1" s="1"/>
  <c r="Z144" i="1"/>
  <c r="AB144" i="1" s="1"/>
  <c r="Z145" i="1"/>
  <c r="AB145" i="1" s="1"/>
  <c r="Z146" i="1"/>
  <c r="AB146" i="1" s="1"/>
  <c r="Z147" i="1"/>
  <c r="AB147" i="1" s="1"/>
  <c r="Z148" i="1"/>
  <c r="AB148" i="1" s="1"/>
  <c r="Z149" i="1"/>
  <c r="AB149" i="1" s="1"/>
  <c r="Z150" i="1"/>
  <c r="AB150" i="1" s="1"/>
  <c r="Z151" i="1"/>
  <c r="AB151" i="1" s="1"/>
  <c r="Z152" i="1"/>
  <c r="AB152" i="1" s="1"/>
  <c r="Z153" i="1"/>
  <c r="AB153" i="1" s="1"/>
  <c r="Z154" i="1"/>
  <c r="AB154" i="1" s="1"/>
  <c r="Z155" i="1"/>
  <c r="AB155" i="1" s="1"/>
  <c r="Z156" i="1"/>
  <c r="AB156" i="1" s="1"/>
  <c r="Z157" i="1"/>
  <c r="AB157" i="1" s="1"/>
  <c r="Z158" i="1"/>
  <c r="AB158" i="1" s="1"/>
  <c r="Z159" i="1"/>
  <c r="AB159" i="1" s="1"/>
  <c r="Z160" i="1"/>
  <c r="AB160" i="1" s="1"/>
  <c r="Z161" i="1"/>
  <c r="AB161" i="1" s="1"/>
  <c r="Z162" i="1"/>
  <c r="AB162" i="1" s="1"/>
  <c r="Z163" i="1"/>
  <c r="AB163" i="1" s="1"/>
  <c r="Z164" i="1"/>
  <c r="AB164" i="1" s="1"/>
  <c r="Z165" i="1"/>
  <c r="AB165" i="1" s="1"/>
  <c r="Z166" i="1"/>
  <c r="AB166" i="1" s="1"/>
  <c r="Z167" i="1"/>
  <c r="AB167" i="1" s="1"/>
  <c r="Z168" i="1"/>
  <c r="AB168" i="1" s="1"/>
  <c r="Z169" i="1"/>
  <c r="AB169" i="1" s="1"/>
  <c r="Z170" i="1"/>
  <c r="AB170" i="1" s="1"/>
  <c r="Z171" i="1"/>
  <c r="AB171" i="1" s="1"/>
  <c r="Z172" i="1"/>
  <c r="AB172" i="1" s="1"/>
  <c r="Z173" i="1"/>
  <c r="AB173" i="1" s="1"/>
  <c r="Z174" i="1"/>
  <c r="AB174" i="1" s="1"/>
  <c r="Z175" i="1"/>
  <c r="AB175" i="1" s="1"/>
  <c r="Z176" i="1"/>
  <c r="AB176" i="1" s="1"/>
  <c r="Z177" i="1"/>
  <c r="AB177" i="1" s="1"/>
  <c r="Z178" i="1"/>
  <c r="AB178" i="1" s="1"/>
  <c r="Z179" i="1"/>
  <c r="AB179" i="1" s="1"/>
  <c r="Z180" i="1"/>
  <c r="AB180" i="1" s="1"/>
  <c r="Z181" i="1"/>
  <c r="AB181" i="1" s="1"/>
  <c r="Z182" i="1"/>
  <c r="AB182" i="1" s="1"/>
  <c r="Z183" i="1"/>
  <c r="AB183" i="1" s="1"/>
  <c r="Z184" i="1"/>
  <c r="AB184" i="1" s="1"/>
  <c r="Z185" i="1"/>
  <c r="AB185" i="1" s="1"/>
  <c r="Z186" i="1"/>
  <c r="AB186" i="1" s="1"/>
  <c r="Z187" i="1"/>
  <c r="AB187" i="1" s="1"/>
  <c r="Z188" i="1"/>
  <c r="AB188" i="1" s="1"/>
  <c r="Z189" i="1"/>
  <c r="AB189" i="1" s="1"/>
  <c r="Z190" i="1"/>
  <c r="AB190" i="1" s="1"/>
  <c r="Z191" i="1"/>
  <c r="AB191" i="1" s="1"/>
  <c r="Z192" i="1"/>
  <c r="AB192" i="1" s="1"/>
  <c r="Z193" i="1"/>
  <c r="AB193" i="1" s="1"/>
  <c r="Z194" i="1"/>
  <c r="AB194" i="1" s="1"/>
  <c r="Z195" i="1"/>
  <c r="AB195" i="1" s="1"/>
  <c r="Z196" i="1"/>
  <c r="AB196" i="1" s="1"/>
  <c r="Z197" i="1"/>
  <c r="AB197" i="1" s="1"/>
  <c r="Z198" i="1"/>
  <c r="AB198" i="1" s="1"/>
  <c r="Z199" i="1"/>
  <c r="AB199" i="1" s="1"/>
  <c r="Z200" i="1"/>
  <c r="AB200" i="1" s="1"/>
  <c r="AA3" i="1"/>
  <c r="AC3" i="1" s="1"/>
  <c r="AD3" i="1" s="1"/>
  <c r="AA5" i="1"/>
  <c r="AC5" i="1" s="1"/>
  <c r="AD5" i="1" s="1"/>
  <c r="AA4" i="1"/>
  <c r="AC4" i="1" s="1"/>
  <c r="AA6" i="1"/>
  <c r="AC6" i="1" s="1"/>
  <c r="AD6" i="1" s="1"/>
  <c r="AA7" i="1"/>
  <c r="AC7" i="1" s="1"/>
  <c r="AD7" i="1" s="1"/>
  <c r="AE7" i="1" s="1"/>
  <c r="AA8" i="1"/>
  <c r="AC8" i="1" s="1"/>
  <c r="AD8" i="1" s="1"/>
  <c r="AA9" i="1"/>
  <c r="AC9" i="1" s="1"/>
  <c r="AA10" i="1"/>
  <c r="AC10" i="1" s="1"/>
  <c r="AD10" i="1" s="1"/>
  <c r="AA11" i="1"/>
  <c r="AC11" i="1" s="1"/>
  <c r="AD11" i="1" s="1"/>
  <c r="AE11" i="1" s="1"/>
  <c r="AA12" i="1"/>
  <c r="AC12" i="1" s="1"/>
  <c r="AD12" i="1" s="1"/>
  <c r="AA13" i="1"/>
  <c r="AC13" i="1" s="1"/>
  <c r="AA14" i="1"/>
  <c r="AC14" i="1" s="1"/>
  <c r="AD14" i="1" s="1"/>
  <c r="AA15" i="1"/>
  <c r="AC15" i="1" s="1"/>
  <c r="AD15" i="1" s="1"/>
  <c r="AE15" i="1" s="1"/>
  <c r="AA16" i="1"/>
  <c r="AC16" i="1" s="1"/>
  <c r="AD16" i="1" s="1"/>
  <c r="AA17" i="1"/>
  <c r="AC17" i="1" s="1"/>
  <c r="AA18" i="1"/>
  <c r="AC18" i="1" s="1"/>
  <c r="AD18" i="1" s="1"/>
  <c r="AA19" i="1"/>
  <c r="AC19" i="1" s="1"/>
  <c r="AD19" i="1" s="1"/>
  <c r="AE19" i="1" s="1"/>
  <c r="AA20" i="1"/>
  <c r="AC20" i="1" s="1"/>
  <c r="AD20" i="1" s="1"/>
  <c r="AA21" i="1"/>
  <c r="AC21" i="1" s="1"/>
  <c r="AA22" i="1"/>
  <c r="AC22" i="1" s="1"/>
  <c r="AD22" i="1" s="1"/>
  <c r="AA23" i="1"/>
  <c r="AC23" i="1" s="1"/>
  <c r="AD23" i="1" s="1"/>
  <c r="AE23" i="1" s="1"/>
  <c r="AA24" i="1"/>
  <c r="AC24" i="1" s="1"/>
  <c r="AD24" i="1" s="1"/>
  <c r="AA25" i="1"/>
  <c r="AC25" i="1" s="1"/>
  <c r="AA26" i="1"/>
  <c r="AC26" i="1" s="1"/>
  <c r="AD26" i="1" s="1"/>
  <c r="AA27" i="1"/>
  <c r="AC27" i="1" s="1"/>
  <c r="AD27" i="1" s="1"/>
  <c r="AE27" i="1" s="1"/>
  <c r="AA28" i="1"/>
  <c r="AC28" i="1" s="1"/>
  <c r="AD28" i="1" s="1"/>
  <c r="AA29" i="1"/>
  <c r="AC29" i="1" s="1"/>
  <c r="AA30" i="1"/>
  <c r="AC30" i="1" s="1"/>
  <c r="AD30" i="1" s="1"/>
  <c r="AA31" i="1"/>
  <c r="AC31" i="1" s="1"/>
  <c r="AD31" i="1" s="1"/>
  <c r="AE31" i="1" s="1"/>
  <c r="AA32" i="1"/>
  <c r="AC32" i="1" s="1"/>
  <c r="AD32" i="1" s="1"/>
  <c r="AA33" i="1"/>
  <c r="AC33" i="1" s="1"/>
  <c r="AA34" i="1"/>
  <c r="AC34" i="1" s="1"/>
  <c r="AD34" i="1" s="1"/>
  <c r="AA35" i="1"/>
  <c r="AC35" i="1" s="1"/>
  <c r="AD35" i="1" s="1"/>
  <c r="AE35" i="1" s="1"/>
  <c r="AA36" i="1"/>
  <c r="AC36" i="1" s="1"/>
  <c r="AD36" i="1" s="1"/>
  <c r="AA37" i="1"/>
  <c r="AC37" i="1" s="1"/>
  <c r="AA38" i="1"/>
  <c r="AC38" i="1" s="1"/>
  <c r="AD38" i="1" s="1"/>
  <c r="AA39" i="1"/>
  <c r="AC39" i="1" s="1"/>
  <c r="AD39" i="1" s="1"/>
  <c r="AE39" i="1" s="1"/>
  <c r="AA40" i="1"/>
  <c r="AC40" i="1" s="1"/>
  <c r="AD40" i="1" s="1"/>
  <c r="AA41" i="1"/>
  <c r="AC41" i="1" s="1"/>
  <c r="AA42" i="1"/>
  <c r="AC42" i="1" s="1"/>
  <c r="AD42" i="1" s="1"/>
  <c r="AA43" i="1"/>
  <c r="AC43" i="1" s="1"/>
  <c r="AD43" i="1" s="1"/>
  <c r="AE43" i="1" s="1"/>
  <c r="AA44" i="1"/>
  <c r="AC44" i="1" s="1"/>
  <c r="AD44" i="1" s="1"/>
  <c r="AA45" i="1"/>
  <c r="AC45" i="1" s="1"/>
  <c r="AA46" i="1"/>
  <c r="AC46" i="1" s="1"/>
  <c r="AD46" i="1" s="1"/>
  <c r="AA47" i="1"/>
  <c r="AC47" i="1" s="1"/>
  <c r="AD47" i="1" s="1"/>
  <c r="AE47" i="1" s="1"/>
  <c r="AA48" i="1"/>
  <c r="AC48" i="1" s="1"/>
  <c r="AD48" i="1" s="1"/>
  <c r="AA49" i="1"/>
  <c r="AC49" i="1" s="1"/>
  <c r="AA50" i="1"/>
  <c r="AC50" i="1" s="1"/>
  <c r="AD50" i="1" s="1"/>
  <c r="AA51" i="1"/>
  <c r="AC51" i="1" s="1"/>
  <c r="AD51" i="1" s="1"/>
  <c r="AE51" i="1" s="1"/>
  <c r="AA52" i="1"/>
  <c r="AC52" i="1" s="1"/>
  <c r="AD52" i="1" s="1"/>
  <c r="AA53" i="1"/>
  <c r="AC53" i="1" s="1"/>
  <c r="AA54" i="1"/>
  <c r="AC54" i="1" s="1"/>
  <c r="AD54" i="1" s="1"/>
  <c r="AA55" i="1"/>
  <c r="AC55" i="1" s="1"/>
  <c r="AD55" i="1" s="1"/>
  <c r="AE55" i="1" s="1"/>
  <c r="AA56" i="1"/>
  <c r="AC56" i="1" s="1"/>
  <c r="AD56" i="1" s="1"/>
  <c r="AA57" i="1"/>
  <c r="AC57" i="1" s="1"/>
  <c r="AA58" i="1"/>
  <c r="AC58" i="1" s="1"/>
  <c r="AD58" i="1" s="1"/>
  <c r="AA59" i="1"/>
  <c r="AC59" i="1" s="1"/>
  <c r="AD59" i="1" s="1"/>
  <c r="AE59" i="1" s="1"/>
  <c r="AA60" i="1"/>
  <c r="AC60" i="1" s="1"/>
  <c r="AD60" i="1" s="1"/>
  <c r="AA61" i="1"/>
  <c r="AC61" i="1" s="1"/>
  <c r="AA62" i="1"/>
  <c r="AC62" i="1" s="1"/>
  <c r="AD62" i="1" s="1"/>
  <c r="AA63" i="1"/>
  <c r="AC63" i="1" s="1"/>
  <c r="AD63" i="1" s="1"/>
  <c r="AE63" i="1" s="1"/>
  <c r="AA64" i="1"/>
  <c r="AC64" i="1" s="1"/>
  <c r="AD64" i="1" s="1"/>
  <c r="AA65" i="1"/>
  <c r="AC65" i="1" s="1"/>
  <c r="AA66" i="1"/>
  <c r="AC66" i="1" s="1"/>
  <c r="AD66" i="1" s="1"/>
  <c r="AA67" i="1"/>
  <c r="AC67" i="1" s="1"/>
  <c r="AD67" i="1" s="1"/>
  <c r="AE67" i="1" s="1"/>
  <c r="AA68" i="1"/>
  <c r="AC68" i="1" s="1"/>
  <c r="AD68" i="1" s="1"/>
  <c r="AA69" i="1"/>
  <c r="AC69" i="1" s="1"/>
  <c r="AA70" i="1"/>
  <c r="AC70" i="1" s="1"/>
  <c r="AD70" i="1" s="1"/>
  <c r="AA71" i="1"/>
  <c r="AC71" i="1" s="1"/>
  <c r="AD71" i="1" s="1"/>
  <c r="AE71" i="1" s="1"/>
  <c r="AA72" i="1"/>
  <c r="AC72" i="1" s="1"/>
  <c r="AD72" i="1" s="1"/>
  <c r="AA73" i="1"/>
  <c r="AC73" i="1" s="1"/>
  <c r="AA74" i="1"/>
  <c r="AC74" i="1" s="1"/>
  <c r="AD74" i="1" s="1"/>
  <c r="AA75" i="1"/>
  <c r="AC75" i="1" s="1"/>
  <c r="AD75" i="1" s="1"/>
  <c r="AE75" i="1" s="1"/>
  <c r="AA76" i="1"/>
  <c r="AC76" i="1" s="1"/>
  <c r="AD76" i="1" s="1"/>
  <c r="AA77" i="1"/>
  <c r="AC77" i="1" s="1"/>
  <c r="AA78" i="1"/>
  <c r="AC78" i="1" s="1"/>
  <c r="AD78" i="1" s="1"/>
  <c r="AA79" i="1"/>
  <c r="AC79" i="1" s="1"/>
  <c r="AD79" i="1" s="1"/>
  <c r="AE79" i="1" s="1"/>
  <c r="AA80" i="1"/>
  <c r="AC80" i="1" s="1"/>
  <c r="AD80" i="1" s="1"/>
  <c r="AA81" i="1"/>
  <c r="AC81" i="1" s="1"/>
  <c r="AA82" i="1"/>
  <c r="AC82" i="1" s="1"/>
  <c r="AD82" i="1" s="1"/>
  <c r="AA83" i="1"/>
  <c r="AC83" i="1" s="1"/>
  <c r="AD83" i="1" s="1"/>
  <c r="AE83" i="1" s="1"/>
  <c r="AA84" i="1"/>
  <c r="AC84" i="1" s="1"/>
  <c r="AD84" i="1" s="1"/>
  <c r="AA85" i="1"/>
  <c r="AC85" i="1" s="1"/>
  <c r="AA86" i="1"/>
  <c r="AC86" i="1" s="1"/>
  <c r="AD86" i="1" s="1"/>
  <c r="AA87" i="1"/>
  <c r="AC87" i="1" s="1"/>
  <c r="AD87" i="1" s="1"/>
  <c r="AE87" i="1" s="1"/>
  <c r="AA88" i="1"/>
  <c r="AC88" i="1" s="1"/>
  <c r="AD88" i="1" s="1"/>
  <c r="AA89" i="1"/>
  <c r="AC89" i="1" s="1"/>
  <c r="AA90" i="1"/>
  <c r="AC90" i="1" s="1"/>
  <c r="AD90" i="1" s="1"/>
  <c r="AA91" i="1"/>
  <c r="AC91" i="1" s="1"/>
  <c r="AD91" i="1" s="1"/>
  <c r="AE91" i="1" s="1"/>
  <c r="AA92" i="1"/>
  <c r="AC92" i="1" s="1"/>
  <c r="AD92" i="1" s="1"/>
  <c r="AA93" i="1"/>
  <c r="AC93" i="1" s="1"/>
  <c r="AA94" i="1"/>
  <c r="AC94" i="1" s="1"/>
  <c r="AD94" i="1" s="1"/>
  <c r="AA95" i="1"/>
  <c r="AC95" i="1" s="1"/>
  <c r="AD95" i="1" s="1"/>
  <c r="AE95" i="1" s="1"/>
  <c r="AA96" i="1"/>
  <c r="AC96" i="1" s="1"/>
  <c r="AD96" i="1" s="1"/>
  <c r="AA97" i="1"/>
  <c r="AC97" i="1" s="1"/>
  <c r="AA98" i="1"/>
  <c r="AC98" i="1" s="1"/>
  <c r="AD98" i="1" s="1"/>
  <c r="AA99" i="1"/>
  <c r="AC99" i="1" s="1"/>
  <c r="AD99" i="1" s="1"/>
  <c r="AE99" i="1" s="1"/>
  <c r="AA100" i="1"/>
  <c r="AC100" i="1" s="1"/>
  <c r="AD100" i="1" s="1"/>
  <c r="AA101" i="1"/>
  <c r="AC101" i="1" s="1"/>
  <c r="AA102" i="1"/>
  <c r="AC102" i="1" s="1"/>
  <c r="AD102" i="1" s="1"/>
  <c r="AA103" i="1"/>
  <c r="AC103" i="1" s="1"/>
  <c r="AD103" i="1" s="1"/>
  <c r="AE103" i="1" s="1"/>
  <c r="AA104" i="1"/>
  <c r="AC104" i="1" s="1"/>
  <c r="AD104" i="1" s="1"/>
  <c r="AA105" i="1"/>
  <c r="AC105" i="1" s="1"/>
  <c r="AA106" i="1"/>
  <c r="AC106" i="1" s="1"/>
  <c r="AD106" i="1" s="1"/>
  <c r="AA107" i="1"/>
  <c r="AC107" i="1" s="1"/>
  <c r="AD107" i="1" s="1"/>
  <c r="AE107" i="1" s="1"/>
  <c r="AA108" i="1"/>
  <c r="AC108" i="1" s="1"/>
  <c r="AD108" i="1" s="1"/>
  <c r="AA109" i="1"/>
  <c r="AC109" i="1" s="1"/>
  <c r="AA110" i="1"/>
  <c r="AC110" i="1" s="1"/>
  <c r="AD110" i="1" s="1"/>
  <c r="AA111" i="1"/>
  <c r="AC111" i="1" s="1"/>
  <c r="AD111" i="1" s="1"/>
  <c r="AE111" i="1" s="1"/>
  <c r="AA112" i="1"/>
  <c r="AC112" i="1" s="1"/>
  <c r="AD112" i="1" s="1"/>
  <c r="AA113" i="1"/>
  <c r="AC113" i="1" s="1"/>
  <c r="AA114" i="1"/>
  <c r="AC114" i="1" s="1"/>
  <c r="AD114" i="1" s="1"/>
  <c r="AA115" i="1"/>
  <c r="AC115" i="1" s="1"/>
  <c r="AD115" i="1" s="1"/>
  <c r="AE115" i="1" s="1"/>
  <c r="AA116" i="1"/>
  <c r="AC116" i="1" s="1"/>
  <c r="AD116" i="1" s="1"/>
  <c r="AA117" i="1"/>
  <c r="AC117" i="1" s="1"/>
  <c r="AA118" i="1"/>
  <c r="AC118" i="1" s="1"/>
  <c r="AD118" i="1" s="1"/>
  <c r="AA119" i="1"/>
  <c r="AC119" i="1" s="1"/>
  <c r="AD119" i="1" s="1"/>
  <c r="AE119" i="1" s="1"/>
  <c r="AA120" i="1"/>
  <c r="AC120" i="1" s="1"/>
  <c r="AD120" i="1" s="1"/>
  <c r="AA121" i="1"/>
  <c r="AC121" i="1" s="1"/>
  <c r="AA122" i="1"/>
  <c r="AC122" i="1" s="1"/>
  <c r="AD122" i="1" s="1"/>
  <c r="AA123" i="1"/>
  <c r="AC123" i="1" s="1"/>
  <c r="AD123" i="1" s="1"/>
  <c r="AE123" i="1" s="1"/>
  <c r="AA124" i="1"/>
  <c r="AC124" i="1" s="1"/>
  <c r="AD124" i="1" s="1"/>
  <c r="AA125" i="1"/>
  <c r="AC125" i="1" s="1"/>
  <c r="AA126" i="1"/>
  <c r="AC126" i="1" s="1"/>
  <c r="AD126" i="1" s="1"/>
  <c r="AA127" i="1"/>
  <c r="AC127" i="1" s="1"/>
  <c r="AD127" i="1" s="1"/>
  <c r="AE127" i="1" s="1"/>
  <c r="AA128" i="1"/>
  <c r="AC128" i="1" s="1"/>
  <c r="AD128" i="1" s="1"/>
  <c r="AA129" i="1"/>
  <c r="AC129" i="1" s="1"/>
  <c r="AA130" i="1"/>
  <c r="AC130" i="1" s="1"/>
  <c r="AD130" i="1" s="1"/>
  <c r="AA131" i="1"/>
  <c r="AC131" i="1" s="1"/>
  <c r="AD131" i="1" s="1"/>
  <c r="AE131" i="1" s="1"/>
  <c r="AA132" i="1"/>
  <c r="AC132" i="1" s="1"/>
  <c r="AD132" i="1" s="1"/>
  <c r="AA133" i="1"/>
  <c r="AC133" i="1" s="1"/>
  <c r="AA134" i="1"/>
  <c r="AC134" i="1" s="1"/>
  <c r="AD134" i="1" s="1"/>
  <c r="AA135" i="1"/>
  <c r="AC135" i="1" s="1"/>
  <c r="AD135" i="1" s="1"/>
  <c r="AE135" i="1" s="1"/>
  <c r="AA136" i="1"/>
  <c r="AC136" i="1" s="1"/>
  <c r="AD136" i="1" s="1"/>
  <c r="AA137" i="1"/>
  <c r="AC137" i="1" s="1"/>
  <c r="AA138" i="1"/>
  <c r="AC138" i="1" s="1"/>
  <c r="AD138" i="1" s="1"/>
  <c r="AA139" i="1"/>
  <c r="AC139" i="1" s="1"/>
  <c r="AD139" i="1" s="1"/>
  <c r="AE139" i="1" s="1"/>
  <c r="AA140" i="1"/>
  <c r="AC140" i="1" s="1"/>
  <c r="AD140" i="1" s="1"/>
  <c r="AA141" i="1"/>
  <c r="AC141" i="1" s="1"/>
  <c r="AA142" i="1"/>
  <c r="AC142" i="1" s="1"/>
  <c r="AD142" i="1" s="1"/>
  <c r="AA143" i="1"/>
  <c r="AC143" i="1" s="1"/>
  <c r="AD143" i="1" s="1"/>
  <c r="AE143" i="1" s="1"/>
  <c r="AA144" i="1"/>
  <c r="AC144" i="1" s="1"/>
  <c r="AD144" i="1" s="1"/>
  <c r="AA145" i="1"/>
  <c r="AC145" i="1" s="1"/>
  <c r="AA146" i="1"/>
  <c r="AC146" i="1" s="1"/>
  <c r="AD146" i="1" s="1"/>
  <c r="AA147" i="1"/>
  <c r="AC147" i="1" s="1"/>
  <c r="AD147" i="1" s="1"/>
  <c r="AE147" i="1" s="1"/>
  <c r="AA148" i="1"/>
  <c r="AC148" i="1" s="1"/>
  <c r="AD148" i="1" s="1"/>
  <c r="AA149" i="1"/>
  <c r="AC149" i="1" s="1"/>
  <c r="AA150" i="1"/>
  <c r="AC150" i="1" s="1"/>
  <c r="AD150" i="1" s="1"/>
  <c r="AA151" i="1"/>
  <c r="AC151" i="1" s="1"/>
  <c r="AD151" i="1" s="1"/>
  <c r="AE151" i="1" s="1"/>
  <c r="AA152" i="1"/>
  <c r="AC152" i="1" s="1"/>
  <c r="AD152" i="1" s="1"/>
  <c r="AA153" i="1"/>
  <c r="AC153" i="1" s="1"/>
  <c r="AA154" i="1"/>
  <c r="AC154" i="1" s="1"/>
  <c r="AD154" i="1" s="1"/>
  <c r="AA155" i="1"/>
  <c r="AC155" i="1" s="1"/>
  <c r="AD155" i="1" s="1"/>
  <c r="AE155" i="1" s="1"/>
  <c r="AA156" i="1"/>
  <c r="AC156" i="1" s="1"/>
  <c r="AD156" i="1" s="1"/>
  <c r="AA157" i="1"/>
  <c r="AC157" i="1" s="1"/>
  <c r="AA158" i="1"/>
  <c r="AC158" i="1" s="1"/>
  <c r="AD158" i="1" s="1"/>
  <c r="AA159" i="1"/>
  <c r="AC159" i="1" s="1"/>
  <c r="AD159" i="1" s="1"/>
  <c r="AE159" i="1" s="1"/>
  <c r="AA160" i="1"/>
  <c r="AC160" i="1" s="1"/>
  <c r="AD160" i="1" s="1"/>
  <c r="AA161" i="1"/>
  <c r="AC161" i="1" s="1"/>
  <c r="AA162" i="1"/>
  <c r="AC162" i="1" s="1"/>
  <c r="AD162" i="1" s="1"/>
  <c r="AA163" i="1"/>
  <c r="AC163" i="1" s="1"/>
  <c r="AD163" i="1" s="1"/>
  <c r="AE163" i="1" s="1"/>
  <c r="AA164" i="1"/>
  <c r="AC164" i="1" s="1"/>
  <c r="AD164" i="1" s="1"/>
  <c r="AA165" i="1"/>
  <c r="AC165" i="1" s="1"/>
  <c r="AA166" i="1"/>
  <c r="AC166" i="1" s="1"/>
  <c r="AD166" i="1" s="1"/>
  <c r="AA167" i="1"/>
  <c r="AC167" i="1" s="1"/>
  <c r="AD167" i="1" s="1"/>
  <c r="AE167" i="1" s="1"/>
  <c r="AA168" i="1"/>
  <c r="AC168" i="1" s="1"/>
  <c r="AD168" i="1" s="1"/>
  <c r="AA169" i="1"/>
  <c r="AC169" i="1" s="1"/>
  <c r="AA170" i="1"/>
  <c r="AC170" i="1" s="1"/>
  <c r="AD170" i="1" s="1"/>
  <c r="AA171" i="1"/>
  <c r="AC171" i="1" s="1"/>
  <c r="AD171" i="1" s="1"/>
  <c r="AE171" i="1" s="1"/>
  <c r="AA172" i="1"/>
  <c r="AC172" i="1" s="1"/>
  <c r="AD172" i="1" s="1"/>
  <c r="AA173" i="1"/>
  <c r="AC173" i="1" s="1"/>
  <c r="AA174" i="1"/>
  <c r="AC174" i="1" s="1"/>
  <c r="AD174" i="1" s="1"/>
  <c r="AA175" i="1"/>
  <c r="AC175" i="1" s="1"/>
  <c r="AD175" i="1" s="1"/>
  <c r="AE175" i="1" s="1"/>
  <c r="AA176" i="1"/>
  <c r="AC176" i="1" s="1"/>
  <c r="AD176" i="1" s="1"/>
  <c r="AA177" i="1"/>
  <c r="AC177" i="1" s="1"/>
  <c r="AA178" i="1"/>
  <c r="AC178" i="1" s="1"/>
  <c r="AD178" i="1" s="1"/>
  <c r="AA179" i="1"/>
  <c r="AC179" i="1" s="1"/>
  <c r="AD179" i="1" s="1"/>
  <c r="AE179" i="1" s="1"/>
  <c r="AA180" i="1"/>
  <c r="AC180" i="1" s="1"/>
  <c r="AD180" i="1" s="1"/>
  <c r="AA181" i="1"/>
  <c r="AC181" i="1" s="1"/>
  <c r="AA182" i="1"/>
  <c r="AC182" i="1" s="1"/>
  <c r="AD182" i="1" s="1"/>
  <c r="AA183" i="1"/>
  <c r="AC183" i="1" s="1"/>
  <c r="AD183" i="1" s="1"/>
  <c r="AE183" i="1" s="1"/>
  <c r="AA184" i="1"/>
  <c r="AC184" i="1" s="1"/>
  <c r="AD184" i="1" s="1"/>
  <c r="AA185" i="1"/>
  <c r="AC185" i="1" s="1"/>
  <c r="AA186" i="1"/>
  <c r="AC186" i="1" s="1"/>
  <c r="AD186" i="1" s="1"/>
  <c r="AA187" i="1"/>
  <c r="AC187" i="1" s="1"/>
  <c r="AD187" i="1" s="1"/>
  <c r="AE187" i="1" s="1"/>
  <c r="AA188" i="1"/>
  <c r="AC188" i="1" s="1"/>
  <c r="AD188" i="1" s="1"/>
  <c r="AA189" i="1"/>
  <c r="AC189" i="1" s="1"/>
  <c r="AA190" i="1"/>
  <c r="AC190" i="1" s="1"/>
  <c r="AD190" i="1" s="1"/>
  <c r="AA191" i="1"/>
  <c r="AC191" i="1" s="1"/>
  <c r="AD191" i="1" s="1"/>
  <c r="AE191" i="1" s="1"/>
  <c r="AA192" i="1"/>
  <c r="AC192" i="1" s="1"/>
  <c r="AD192" i="1" s="1"/>
  <c r="AA193" i="1"/>
  <c r="AC193" i="1" s="1"/>
  <c r="AA194" i="1"/>
  <c r="AC194" i="1" s="1"/>
  <c r="AD194" i="1" s="1"/>
  <c r="AA195" i="1"/>
  <c r="AC195" i="1" s="1"/>
  <c r="AD195" i="1" s="1"/>
  <c r="AE195" i="1" s="1"/>
  <c r="AA196" i="1"/>
  <c r="AC196" i="1" s="1"/>
  <c r="AD196" i="1" s="1"/>
  <c r="AA197" i="1"/>
  <c r="AC197" i="1" s="1"/>
  <c r="AA198" i="1"/>
  <c r="AC198" i="1" s="1"/>
  <c r="AD198" i="1" s="1"/>
  <c r="AA199" i="1"/>
  <c r="AC199" i="1" s="1"/>
  <c r="AD199" i="1" s="1"/>
  <c r="AE199" i="1" s="1"/>
  <c r="AA200" i="1"/>
  <c r="AC200" i="1" s="1"/>
  <c r="AD200" i="1" s="1"/>
  <c r="Z202" i="1"/>
  <c r="AB202" i="1" s="1"/>
  <c r="Z201" i="1"/>
  <c r="AB201" i="1" s="1"/>
  <c r="AA201" i="1"/>
  <c r="AC201" i="1" s="1"/>
  <c r="AD201" i="1" s="1"/>
  <c r="AE201" i="1" s="1"/>
  <c r="W204" i="1"/>
  <c r="Y203" i="1"/>
  <c r="AA203" i="1" s="1"/>
  <c r="AC203" i="1" s="1"/>
  <c r="V204" i="1"/>
  <c r="X203" i="1"/>
  <c r="Z203" i="1" s="1"/>
  <c r="AB203" i="1" s="1"/>
  <c r="AH203" i="1" l="1"/>
  <c r="AI202" i="1"/>
  <c r="AE194" i="1"/>
  <c r="AE178" i="1"/>
  <c r="AE162" i="1"/>
  <c r="AE146" i="1"/>
  <c r="AE130" i="1"/>
  <c r="AE114" i="1"/>
  <c r="AE98" i="1"/>
  <c r="AE82" i="1"/>
  <c r="AE66" i="1"/>
  <c r="AE50" i="1"/>
  <c r="AE34" i="1"/>
  <c r="AE18" i="1"/>
  <c r="AE6" i="1"/>
  <c r="AD197" i="1"/>
  <c r="AE197" i="1" s="1"/>
  <c r="AD193" i="1"/>
  <c r="AE193" i="1" s="1"/>
  <c r="AD189" i="1"/>
  <c r="AE189" i="1" s="1"/>
  <c r="AD185" i="1"/>
  <c r="AE185" i="1" s="1"/>
  <c r="AD181" i="1"/>
  <c r="AE181" i="1" s="1"/>
  <c r="AD177" i="1"/>
  <c r="AE177" i="1" s="1"/>
  <c r="AD173" i="1"/>
  <c r="AE173" i="1" s="1"/>
  <c r="AD169" i="1"/>
  <c r="AE169" i="1" s="1"/>
  <c r="AD165" i="1"/>
  <c r="AE165" i="1" s="1"/>
  <c r="AD161" i="1"/>
  <c r="AE161" i="1" s="1"/>
  <c r="AD157" i="1"/>
  <c r="AE157" i="1" s="1"/>
  <c r="AD153" i="1"/>
  <c r="AE153" i="1" s="1"/>
  <c r="AD149" i="1"/>
  <c r="AE149" i="1" s="1"/>
  <c r="AD145" i="1"/>
  <c r="AE145" i="1" s="1"/>
  <c r="AD141" i="1"/>
  <c r="AE141" i="1" s="1"/>
  <c r="AD137" i="1"/>
  <c r="AE137" i="1" s="1"/>
  <c r="AD133" i="1"/>
  <c r="AE133" i="1" s="1"/>
  <c r="AD129" i="1"/>
  <c r="AE129" i="1" s="1"/>
  <c r="AD125" i="1"/>
  <c r="AE125" i="1" s="1"/>
  <c r="AD121" i="1"/>
  <c r="AE121" i="1" s="1"/>
  <c r="AD117" i="1"/>
  <c r="AE117" i="1" s="1"/>
  <c r="AD113" i="1"/>
  <c r="AE113" i="1" s="1"/>
  <c r="AD109" i="1"/>
  <c r="AE109" i="1" s="1"/>
  <c r="AD105" i="1"/>
  <c r="AE105" i="1" s="1"/>
  <c r="AD101" i="1"/>
  <c r="AE101" i="1" s="1"/>
  <c r="AD97" i="1"/>
  <c r="AE97" i="1" s="1"/>
  <c r="AD93" i="1"/>
  <c r="AE93" i="1" s="1"/>
  <c r="AD89" i="1"/>
  <c r="AE89" i="1" s="1"/>
  <c r="AD85" i="1"/>
  <c r="AE85" i="1" s="1"/>
  <c r="AD81" i="1"/>
  <c r="AE81" i="1" s="1"/>
  <c r="AD77" i="1"/>
  <c r="AE77" i="1" s="1"/>
  <c r="AD73" i="1"/>
  <c r="AE73" i="1" s="1"/>
  <c r="AD69" i="1"/>
  <c r="AE69" i="1" s="1"/>
  <c r="AD65" i="1"/>
  <c r="AE65" i="1" s="1"/>
  <c r="AD61" i="1"/>
  <c r="AE61" i="1" s="1"/>
  <c r="AD57" i="1"/>
  <c r="AE57" i="1" s="1"/>
  <c r="AD53" i="1"/>
  <c r="AE53" i="1" s="1"/>
  <c r="AD49" i="1"/>
  <c r="AE49" i="1" s="1"/>
  <c r="AD45" i="1"/>
  <c r="AE45" i="1" s="1"/>
  <c r="AD41" i="1"/>
  <c r="AE41" i="1" s="1"/>
  <c r="AD37" i="1"/>
  <c r="AE37" i="1" s="1"/>
  <c r="AD33" i="1"/>
  <c r="AE33" i="1" s="1"/>
  <c r="AD29" i="1"/>
  <c r="AE29" i="1" s="1"/>
  <c r="AD25" i="1"/>
  <c r="AE25" i="1" s="1"/>
  <c r="AD21" i="1"/>
  <c r="AE21" i="1" s="1"/>
  <c r="AD17" i="1"/>
  <c r="AE17" i="1" s="1"/>
  <c r="AD13" i="1"/>
  <c r="AE13" i="1" s="1"/>
  <c r="AD9" i="1"/>
  <c r="AE9" i="1" s="1"/>
  <c r="AD4" i="1"/>
  <c r="AE4" i="1" s="1"/>
  <c r="AE200" i="1"/>
  <c r="AE196" i="1"/>
  <c r="AE192" i="1"/>
  <c r="AE188" i="1"/>
  <c r="AE184" i="1"/>
  <c r="AE180" i="1"/>
  <c r="AE176" i="1"/>
  <c r="AE172" i="1"/>
  <c r="AE168" i="1"/>
  <c r="AE164" i="1"/>
  <c r="AE160" i="1"/>
  <c r="AE156" i="1"/>
  <c r="AE152" i="1"/>
  <c r="AE148" i="1"/>
  <c r="AE144" i="1"/>
  <c r="AE140" i="1"/>
  <c r="AE136" i="1"/>
  <c r="AE132" i="1"/>
  <c r="AE128" i="1"/>
  <c r="AE124" i="1"/>
  <c r="AE120" i="1"/>
  <c r="AE116" i="1"/>
  <c r="AE112" i="1"/>
  <c r="AE108" i="1"/>
  <c r="AE104" i="1"/>
  <c r="AE100" i="1"/>
  <c r="AE96" i="1"/>
  <c r="AE92" i="1"/>
  <c r="AE88" i="1"/>
  <c r="AE84" i="1"/>
  <c r="AE80" i="1"/>
  <c r="AE76" i="1"/>
  <c r="AE72" i="1"/>
  <c r="AE68" i="1"/>
  <c r="AE64" i="1"/>
  <c r="AE60" i="1"/>
  <c r="AE56" i="1"/>
  <c r="AE52" i="1"/>
  <c r="AE48" i="1"/>
  <c r="AE44" i="1"/>
  <c r="AE40" i="1"/>
  <c r="AE36" i="1"/>
  <c r="AE32" i="1"/>
  <c r="AE28" i="1"/>
  <c r="AE24" i="1"/>
  <c r="AE20" i="1"/>
  <c r="AE16" i="1"/>
  <c r="AE12" i="1"/>
  <c r="AE8" i="1"/>
  <c r="AJ1" i="1"/>
  <c r="V205" i="1"/>
  <c r="X204" i="1"/>
  <c r="Z204" i="1" s="1"/>
  <c r="AB204" i="1" s="1"/>
  <c r="AD203" i="1"/>
  <c r="AE203" i="1" s="1"/>
  <c r="W205" i="1"/>
  <c r="Y204" i="1"/>
  <c r="AJ3" i="1" l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AJ131" i="1"/>
  <c r="AJ132" i="1"/>
  <c r="AJ133" i="1"/>
  <c r="AJ134" i="1"/>
  <c r="AJ135" i="1"/>
  <c r="AJ136" i="1"/>
  <c r="AJ137" i="1"/>
  <c r="AJ138" i="1"/>
  <c r="AJ139" i="1"/>
  <c r="AJ140" i="1"/>
  <c r="AJ141" i="1"/>
  <c r="AJ142" i="1"/>
  <c r="AJ143" i="1"/>
  <c r="AJ144" i="1"/>
  <c r="AJ145" i="1"/>
  <c r="AJ146" i="1"/>
  <c r="AJ147" i="1"/>
  <c r="AJ148" i="1"/>
  <c r="AJ149" i="1"/>
  <c r="AJ150" i="1"/>
  <c r="AJ151" i="1"/>
  <c r="AJ152" i="1"/>
  <c r="AJ153" i="1"/>
  <c r="AJ154" i="1"/>
  <c r="AJ155" i="1"/>
  <c r="AJ156" i="1"/>
  <c r="AJ157" i="1"/>
  <c r="AJ158" i="1"/>
  <c r="AJ159" i="1"/>
  <c r="AJ160" i="1"/>
  <c r="AJ161" i="1"/>
  <c r="AJ162" i="1"/>
  <c r="AJ163" i="1"/>
  <c r="AJ164" i="1"/>
  <c r="AJ165" i="1"/>
  <c r="AJ166" i="1"/>
  <c r="AJ167" i="1"/>
  <c r="AJ168" i="1"/>
  <c r="AJ169" i="1"/>
  <c r="AJ170" i="1"/>
  <c r="AJ171" i="1"/>
  <c r="AJ172" i="1"/>
  <c r="AJ173" i="1"/>
  <c r="AJ174" i="1"/>
  <c r="AJ175" i="1"/>
  <c r="AJ176" i="1"/>
  <c r="AJ177" i="1"/>
  <c r="AJ178" i="1"/>
  <c r="AJ179" i="1"/>
  <c r="AJ180" i="1"/>
  <c r="AJ181" i="1"/>
  <c r="AJ182" i="1"/>
  <c r="AJ183" i="1"/>
  <c r="AJ184" i="1"/>
  <c r="AJ185" i="1"/>
  <c r="AJ186" i="1"/>
  <c r="AJ187" i="1"/>
  <c r="AJ188" i="1"/>
  <c r="AJ189" i="1"/>
  <c r="AJ190" i="1"/>
  <c r="AJ191" i="1"/>
  <c r="AJ192" i="1"/>
  <c r="AJ193" i="1"/>
  <c r="AJ194" i="1"/>
  <c r="AJ195" i="1"/>
  <c r="AJ196" i="1"/>
  <c r="AJ197" i="1"/>
  <c r="AJ198" i="1"/>
  <c r="AJ199" i="1"/>
  <c r="AJ200" i="1"/>
  <c r="AE22" i="1"/>
  <c r="AE38" i="1"/>
  <c r="AE54" i="1"/>
  <c r="AE70" i="1"/>
  <c r="AE86" i="1"/>
  <c r="AE102" i="1"/>
  <c r="AE118" i="1"/>
  <c r="AE134" i="1"/>
  <c r="AE150" i="1"/>
  <c r="AE166" i="1"/>
  <c r="AE182" i="1"/>
  <c r="AE198" i="1"/>
  <c r="AE5" i="1"/>
  <c r="AE10" i="1"/>
  <c r="AE26" i="1"/>
  <c r="AE42" i="1"/>
  <c r="AE58" i="1"/>
  <c r="AE74" i="1"/>
  <c r="AE90" i="1"/>
  <c r="AE106" i="1"/>
  <c r="AE122" i="1"/>
  <c r="AE138" i="1"/>
  <c r="AE154" i="1"/>
  <c r="AE170" i="1"/>
  <c r="AE186" i="1"/>
  <c r="AJ202" i="1"/>
  <c r="AJ201" i="1"/>
  <c r="AA204" i="1"/>
  <c r="AC204" i="1" s="1"/>
  <c r="AD204" i="1" s="1"/>
  <c r="AE204" i="1" s="1"/>
  <c r="AE14" i="1"/>
  <c r="AE30" i="1"/>
  <c r="AE46" i="1"/>
  <c r="AE62" i="1"/>
  <c r="AE78" i="1"/>
  <c r="AE94" i="1"/>
  <c r="AE110" i="1"/>
  <c r="AE126" i="1"/>
  <c r="AE142" i="1"/>
  <c r="AE158" i="1"/>
  <c r="AE174" i="1"/>
  <c r="AE190" i="1"/>
  <c r="AH204" i="1"/>
  <c r="AI203" i="1"/>
  <c r="AJ203" i="1" s="1"/>
  <c r="W206" i="1"/>
  <c r="Y205" i="1"/>
  <c r="AA205" i="1" s="1"/>
  <c r="AC205" i="1" s="1"/>
  <c r="V206" i="1"/>
  <c r="X205" i="1"/>
  <c r="Z205" i="1" s="1"/>
  <c r="AB205" i="1" s="1"/>
  <c r="AH205" i="1" l="1"/>
  <c r="AI204" i="1"/>
  <c r="AJ204" i="1" s="1"/>
  <c r="AN200" i="1"/>
  <c r="AK200" i="1"/>
  <c r="AN184" i="1"/>
  <c r="AK184" i="1"/>
  <c r="AL184" i="1" s="1"/>
  <c r="AN164" i="1"/>
  <c r="AK164" i="1"/>
  <c r="AN152" i="1"/>
  <c r="AK152" i="1"/>
  <c r="AL152" i="1" s="1"/>
  <c r="AN136" i="1"/>
  <c r="AK136" i="1"/>
  <c r="AN132" i="1"/>
  <c r="AK132" i="1"/>
  <c r="AL132" i="1" s="1"/>
  <c r="AN116" i="1"/>
  <c r="AK116" i="1"/>
  <c r="AN92" i="1"/>
  <c r="AK92" i="1"/>
  <c r="AL92" i="1" s="1"/>
  <c r="AN72" i="1"/>
  <c r="AK72" i="1"/>
  <c r="AN60" i="1"/>
  <c r="AK60" i="1"/>
  <c r="AL60" i="1" s="1"/>
  <c r="AN44" i="1"/>
  <c r="AK44" i="1"/>
  <c r="AN40" i="1"/>
  <c r="AK40" i="1"/>
  <c r="AL40" i="1" s="1"/>
  <c r="AN36" i="1"/>
  <c r="AK36" i="1"/>
  <c r="AN32" i="1"/>
  <c r="AK32" i="1"/>
  <c r="AL32" i="1" s="1"/>
  <c r="AN28" i="1"/>
  <c r="AK28" i="1"/>
  <c r="AN24" i="1"/>
  <c r="AK24" i="1"/>
  <c r="AL24" i="1" s="1"/>
  <c r="AN20" i="1"/>
  <c r="AK20" i="1"/>
  <c r="AN16" i="1"/>
  <c r="AK16" i="1"/>
  <c r="AL16" i="1" s="1"/>
  <c r="AN12" i="1"/>
  <c r="AK12" i="1"/>
  <c r="AN202" i="1"/>
  <c r="AO202" i="1" s="1"/>
  <c r="AK202" i="1"/>
  <c r="AN199" i="1"/>
  <c r="AK199" i="1"/>
  <c r="AN195" i="1"/>
  <c r="AO195" i="1" s="1"/>
  <c r="AK195" i="1"/>
  <c r="AN191" i="1"/>
  <c r="AK191" i="1"/>
  <c r="AN187" i="1"/>
  <c r="AO187" i="1" s="1"/>
  <c r="AK187" i="1"/>
  <c r="AN183" i="1"/>
  <c r="AK183" i="1"/>
  <c r="AN179" i="1"/>
  <c r="AO179" i="1" s="1"/>
  <c r="AK179" i="1"/>
  <c r="AN175" i="1"/>
  <c r="AK175" i="1"/>
  <c r="AN171" i="1"/>
  <c r="AO171" i="1" s="1"/>
  <c r="AK171" i="1"/>
  <c r="AN167" i="1"/>
  <c r="AK167" i="1"/>
  <c r="AN163" i="1"/>
  <c r="AO163" i="1" s="1"/>
  <c r="AK163" i="1"/>
  <c r="AN159" i="1"/>
  <c r="AK159" i="1"/>
  <c r="AN155" i="1"/>
  <c r="AO155" i="1" s="1"/>
  <c r="AK155" i="1"/>
  <c r="AN151" i="1"/>
  <c r="AK151" i="1"/>
  <c r="AN147" i="1"/>
  <c r="AO147" i="1" s="1"/>
  <c r="AK147" i="1"/>
  <c r="AN143" i="1"/>
  <c r="AK143" i="1"/>
  <c r="AN139" i="1"/>
  <c r="AO139" i="1" s="1"/>
  <c r="AK139" i="1"/>
  <c r="AN135" i="1"/>
  <c r="AK135" i="1"/>
  <c r="AN131" i="1"/>
  <c r="AO131" i="1" s="1"/>
  <c r="AK131" i="1"/>
  <c r="AN127" i="1"/>
  <c r="AK127" i="1"/>
  <c r="AN123" i="1"/>
  <c r="AO123" i="1" s="1"/>
  <c r="AK123" i="1"/>
  <c r="AN119" i="1"/>
  <c r="AK119" i="1"/>
  <c r="AN115" i="1"/>
  <c r="AO115" i="1" s="1"/>
  <c r="AK115" i="1"/>
  <c r="AN111" i="1"/>
  <c r="AK111" i="1"/>
  <c r="AN107" i="1"/>
  <c r="AO107" i="1" s="1"/>
  <c r="AK107" i="1"/>
  <c r="AN103" i="1"/>
  <c r="AK103" i="1"/>
  <c r="AN99" i="1"/>
  <c r="AO99" i="1" s="1"/>
  <c r="AK99" i="1"/>
  <c r="AN95" i="1"/>
  <c r="AK95" i="1"/>
  <c r="AN91" i="1"/>
  <c r="AO91" i="1" s="1"/>
  <c r="AK91" i="1"/>
  <c r="AN87" i="1"/>
  <c r="AK87" i="1"/>
  <c r="AN83" i="1"/>
  <c r="AO83" i="1" s="1"/>
  <c r="AK83" i="1"/>
  <c r="AN79" i="1"/>
  <c r="AK79" i="1"/>
  <c r="AN75" i="1"/>
  <c r="AO75" i="1" s="1"/>
  <c r="AK75" i="1"/>
  <c r="AN71" i="1"/>
  <c r="AK71" i="1"/>
  <c r="AN67" i="1"/>
  <c r="AO67" i="1" s="1"/>
  <c r="AK67" i="1"/>
  <c r="AN63" i="1"/>
  <c r="AK63" i="1"/>
  <c r="AN59" i="1"/>
  <c r="AO59" i="1" s="1"/>
  <c r="AK59" i="1"/>
  <c r="AN55" i="1"/>
  <c r="AK55" i="1"/>
  <c r="AN51" i="1"/>
  <c r="AO51" i="1" s="1"/>
  <c r="AK51" i="1"/>
  <c r="AN47" i="1"/>
  <c r="AK47" i="1"/>
  <c r="AN43" i="1"/>
  <c r="AO43" i="1" s="1"/>
  <c r="AK43" i="1"/>
  <c r="AN39" i="1"/>
  <c r="AK39" i="1"/>
  <c r="AN35" i="1"/>
  <c r="AO35" i="1" s="1"/>
  <c r="AK35" i="1"/>
  <c r="AN31" i="1"/>
  <c r="AK31" i="1"/>
  <c r="AN27" i="1"/>
  <c r="AO27" i="1" s="1"/>
  <c r="AK27" i="1"/>
  <c r="AN23" i="1"/>
  <c r="AK23" i="1"/>
  <c r="AN19" i="1"/>
  <c r="AO19" i="1" s="1"/>
  <c r="AK19" i="1"/>
  <c r="AN15" i="1"/>
  <c r="AK15" i="1"/>
  <c r="AN11" i="1"/>
  <c r="AO11" i="1" s="1"/>
  <c r="AK11" i="1"/>
  <c r="AN7" i="1"/>
  <c r="AK7" i="1"/>
  <c r="AN3" i="1"/>
  <c r="AK3" i="1"/>
  <c r="AN192" i="1"/>
  <c r="AO192" i="1" s="1"/>
  <c r="AK192" i="1"/>
  <c r="AL192" i="1" s="1"/>
  <c r="AN180" i="1"/>
  <c r="AK180" i="1"/>
  <c r="AL180" i="1" s="1"/>
  <c r="AN172" i="1"/>
  <c r="AK172" i="1"/>
  <c r="AL172" i="1" s="1"/>
  <c r="AN156" i="1"/>
  <c r="AK156" i="1"/>
  <c r="AL156" i="1" s="1"/>
  <c r="AN140" i="1"/>
  <c r="AK140" i="1"/>
  <c r="AL140" i="1" s="1"/>
  <c r="AN124" i="1"/>
  <c r="AK124" i="1"/>
  <c r="AL124" i="1" s="1"/>
  <c r="AN112" i="1"/>
  <c r="AO112" i="1" s="1"/>
  <c r="AK112" i="1"/>
  <c r="AL112" i="1" s="1"/>
  <c r="AN100" i="1"/>
  <c r="AK100" i="1"/>
  <c r="AL100" i="1" s="1"/>
  <c r="AN88" i="1"/>
  <c r="AO88" i="1" s="1"/>
  <c r="AK88" i="1"/>
  <c r="AL88" i="1" s="1"/>
  <c r="AN80" i="1"/>
  <c r="AO80" i="1" s="1"/>
  <c r="AK80" i="1"/>
  <c r="AL80" i="1" s="1"/>
  <c r="AN68" i="1"/>
  <c r="AK68" i="1"/>
  <c r="AL68" i="1" s="1"/>
  <c r="AN48" i="1"/>
  <c r="AO48" i="1" s="1"/>
  <c r="AK48" i="1"/>
  <c r="AL48" i="1" s="1"/>
  <c r="AN4" i="1"/>
  <c r="AK4" i="1"/>
  <c r="AL4" i="1" s="1"/>
  <c r="AN198" i="1"/>
  <c r="AK198" i="1"/>
  <c r="AN194" i="1"/>
  <c r="AK194" i="1"/>
  <c r="AL194" i="1" s="1"/>
  <c r="AN190" i="1"/>
  <c r="AK190" i="1"/>
  <c r="AN186" i="1"/>
  <c r="AK186" i="1"/>
  <c r="AL186" i="1" s="1"/>
  <c r="AN182" i="1"/>
  <c r="AK182" i="1"/>
  <c r="AN178" i="1"/>
  <c r="AK178" i="1"/>
  <c r="AL178" i="1" s="1"/>
  <c r="AN174" i="1"/>
  <c r="AK174" i="1"/>
  <c r="AN170" i="1"/>
  <c r="AK170" i="1"/>
  <c r="AL170" i="1" s="1"/>
  <c r="AN166" i="1"/>
  <c r="AK166" i="1"/>
  <c r="AN162" i="1"/>
  <c r="AK162" i="1"/>
  <c r="AL162" i="1" s="1"/>
  <c r="AN158" i="1"/>
  <c r="AK158" i="1"/>
  <c r="AN154" i="1"/>
  <c r="AK154" i="1"/>
  <c r="AL154" i="1" s="1"/>
  <c r="AN150" i="1"/>
  <c r="AK150" i="1"/>
  <c r="AN146" i="1"/>
  <c r="AK146" i="1"/>
  <c r="AL146" i="1" s="1"/>
  <c r="AN142" i="1"/>
  <c r="AK142" i="1"/>
  <c r="AN138" i="1"/>
  <c r="AK138" i="1"/>
  <c r="AL138" i="1" s="1"/>
  <c r="AN134" i="1"/>
  <c r="AK134" i="1"/>
  <c r="AN130" i="1"/>
  <c r="AK130" i="1"/>
  <c r="AL130" i="1" s="1"/>
  <c r="AN126" i="1"/>
  <c r="AK126" i="1"/>
  <c r="AN122" i="1"/>
  <c r="AK122" i="1"/>
  <c r="AL122" i="1" s="1"/>
  <c r="AN118" i="1"/>
  <c r="AK118" i="1"/>
  <c r="AN114" i="1"/>
  <c r="AK114" i="1"/>
  <c r="AL114" i="1" s="1"/>
  <c r="AN110" i="1"/>
  <c r="AK110" i="1"/>
  <c r="AN106" i="1"/>
  <c r="AK106" i="1"/>
  <c r="AL106" i="1" s="1"/>
  <c r="AN102" i="1"/>
  <c r="AK102" i="1"/>
  <c r="AN98" i="1"/>
  <c r="AK98" i="1"/>
  <c r="AL98" i="1" s="1"/>
  <c r="AN94" i="1"/>
  <c r="AK94" i="1"/>
  <c r="AN90" i="1"/>
  <c r="AK90" i="1"/>
  <c r="AL90" i="1" s="1"/>
  <c r="AN86" i="1"/>
  <c r="AK86" i="1"/>
  <c r="AN82" i="1"/>
  <c r="AK82" i="1"/>
  <c r="AL82" i="1" s="1"/>
  <c r="AN78" i="1"/>
  <c r="AK78" i="1"/>
  <c r="AN74" i="1"/>
  <c r="AK74" i="1"/>
  <c r="AL74" i="1" s="1"/>
  <c r="AN70" i="1"/>
  <c r="AK70" i="1"/>
  <c r="AN66" i="1"/>
  <c r="AK66" i="1"/>
  <c r="AL66" i="1" s="1"/>
  <c r="AN62" i="1"/>
  <c r="AK62" i="1"/>
  <c r="AN58" i="1"/>
  <c r="AK58" i="1"/>
  <c r="AL58" i="1" s="1"/>
  <c r="AN54" i="1"/>
  <c r="AK54" i="1"/>
  <c r="AN50" i="1"/>
  <c r="AK50" i="1"/>
  <c r="AL50" i="1" s="1"/>
  <c r="AN46" i="1"/>
  <c r="AK46" i="1"/>
  <c r="AN42" i="1"/>
  <c r="AK42" i="1"/>
  <c r="AL42" i="1" s="1"/>
  <c r="AN38" i="1"/>
  <c r="AK38" i="1"/>
  <c r="AN34" i="1"/>
  <c r="AK34" i="1"/>
  <c r="AL34" i="1" s="1"/>
  <c r="AN30" i="1"/>
  <c r="AK30" i="1"/>
  <c r="AN26" i="1"/>
  <c r="AK26" i="1"/>
  <c r="AL26" i="1" s="1"/>
  <c r="AN22" i="1"/>
  <c r="AK22" i="1"/>
  <c r="AN18" i="1"/>
  <c r="AK18" i="1"/>
  <c r="AL18" i="1" s="1"/>
  <c r="AN14" i="1"/>
  <c r="AK14" i="1"/>
  <c r="AN10" i="1"/>
  <c r="AK10" i="1"/>
  <c r="AL10" i="1" s="1"/>
  <c r="AN6" i="1"/>
  <c r="AK6" i="1"/>
  <c r="AN196" i="1"/>
  <c r="AO196" i="1" s="1"/>
  <c r="AK196" i="1"/>
  <c r="AL196" i="1" s="1"/>
  <c r="AN188" i="1"/>
  <c r="AK188" i="1"/>
  <c r="AL188" i="1" s="1"/>
  <c r="AN176" i="1"/>
  <c r="AO176" i="1" s="1"/>
  <c r="AK176" i="1"/>
  <c r="AL176" i="1" s="1"/>
  <c r="AN168" i="1"/>
  <c r="AO168" i="1" s="1"/>
  <c r="AK168" i="1"/>
  <c r="AL168" i="1" s="1"/>
  <c r="AN160" i="1"/>
  <c r="AO160" i="1" s="1"/>
  <c r="AK160" i="1"/>
  <c r="AL160" i="1" s="1"/>
  <c r="AN148" i="1"/>
  <c r="AK148" i="1"/>
  <c r="AL148" i="1" s="1"/>
  <c r="AN144" i="1"/>
  <c r="AO144" i="1" s="1"/>
  <c r="AK144" i="1"/>
  <c r="AL144" i="1" s="1"/>
  <c r="AN128" i="1"/>
  <c r="AO128" i="1" s="1"/>
  <c r="AK128" i="1"/>
  <c r="AL128" i="1" s="1"/>
  <c r="AN120" i="1"/>
  <c r="AO120" i="1" s="1"/>
  <c r="AK120" i="1"/>
  <c r="AL120" i="1" s="1"/>
  <c r="AN108" i="1"/>
  <c r="AK108" i="1"/>
  <c r="AL108" i="1" s="1"/>
  <c r="AN104" i="1"/>
  <c r="AO104" i="1" s="1"/>
  <c r="AK104" i="1"/>
  <c r="AL104" i="1" s="1"/>
  <c r="AN96" i="1"/>
  <c r="AO96" i="1" s="1"/>
  <c r="AK96" i="1"/>
  <c r="AL96" i="1" s="1"/>
  <c r="AN84" i="1"/>
  <c r="AO84" i="1" s="1"/>
  <c r="AK84" i="1"/>
  <c r="AL84" i="1" s="1"/>
  <c r="AN76" i="1"/>
  <c r="AK76" i="1"/>
  <c r="AL76" i="1" s="1"/>
  <c r="AN64" i="1"/>
  <c r="AO64" i="1" s="1"/>
  <c r="AK64" i="1"/>
  <c r="AL64" i="1" s="1"/>
  <c r="AN56" i="1"/>
  <c r="AO56" i="1" s="1"/>
  <c r="AK56" i="1"/>
  <c r="AL56" i="1" s="1"/>
  <c r="AN52" i="1"/>
  <c r="AO52" i="1" s="1"/>
  <c r="AK52" i="1"/>
  <c r="AL52" i="1" s="1"/>
  <c r="AN8" i="1"/>
  <c r="AO8" i="1" s="1"/>
  <c r="AK8" i="1"/>
  <c r="AL8" i="1" s="1"/>
  <c r="AN203" i="1"/>
  <c r="AO203" i="1" s="1"/>
  <c r="AK203" i="1"/>
  <c r="AL203" i="1" s="1"/>
  <c r="AN201" i="1"/>
  <c r="AO201" i="1" s="1"/>
  <c r="AK201" i="1"/>
  <c r="AL201" i="1" s="1"/>
  <c r="AN197" i="1"/>
  <c r="AO197" i="1" s="1"/>
  <c r="AK197" i="1"/>
  <c r="AL197" i="1" s="1"/>
  <c r="AN193" i="1"/>
  <c r="AO193" i="1" s="1"/>
  <c r="AK193" i="1"/>
  <c r="AN189" i="1"/>
  <c r="AO189" i="1" s="1"/>
  <c r="AK189" i="1"/>
  <c r="AL189" i="1" s="1"/>
  <c r="AN185" i="1"/>
  <c r="AO185" i="1" s="1"/>
  <c r="AK185" i="1"/>
  <c r="AN181" i="1"/>
  <c r="AO181" i="1" s="1"/>
  <c r="AK181" i="1"/>
  <c r="AL181" i="1" s="1"/>
  <c r="AN177" i="1"/>
  <c r="AK177" i="1"/>
  <c r="AL177" i="1" s="1"/>
  <c r="AN173" i="1"/>
  <c r="AO173" i="1" s="1"/>
  <c r="AK173" i="1"/>
  <c r="AN169" i="1"/>
  <c r="AO169" i="1" s="1"/>
  <c r="AK169" i="1"/>
  <c r="AL169" i="1" s="1"/>
  <c r="AN165" i="1"/>
  <c r="AO165" i="1" s="1"/>
  <c r="AK165" i="1"/>
  <c r="AL165" i="1" s="1"/>
  <c r="AN161" i="1"/>
  <c r="AK161" i="1"/>
  <c r="AL161" i="1" s="1"/>
  <c r="AN157" i="1"/>
  <c r="AO157" i="1" s="1"/>
  <c r="AK157" i="1"/>
  <c r="AL157" i="1" s="1"/>
  <c r="AN153" i="1"/>
  <c r="AO153" i="1" s="1"/>
  <c r="AK153" i="1"/>
  <c r="AN149" i="1"/>
  <c r="AO149" i="1" s="1"/>
  <c r="AK149" i="1"/>
  <c r="AL149" i="1" s="1"/>
  <c r="AN145" i="1"/>
  <c r="AK145" i="1"/>
  <c r="AL145" i="1" s="1"/>
  <c r="AN141" i="1"/>
  <c r="AO141" i="1" s="1"/>
  <c r="AK141" i="1"/>
  <c r="AN137" i="1"/>
  <c r="AO137" i="1" s="1"/>
  <c r="AK137" i="1"/>
  <c r="AL137" i="1" s="1"/>
  <c r="AN133" i="1"/>
  <c r="AO133" i="1" s="1"/>
  <c r="AK133" i="1"/>
  <c r="AN129" i="1"/>
  <c r="AO129" i="1" s="1"/>
  <c r="AK129" i="1"/>
  <c r="AL129" i="1" s="1"/>
  <c r="AN125" i="1"/>
  <c r="AO125" i="1" s="1"/>
  <c r="AK125" i="1"/>
  <c r="AL125" i="1" s="1"/>
  <c r="AN121" i="1"/>
  <c r="AK121" i="1"/>
  <c r="AL121" i="1" s="1"/>
  <c r="AN117" i="1"/>
  <c r="AO117" i="1" s="1"/>
  <c r="AK117" i="1"/>
  <c r="AL117" i="1" s="1"/>
  <c r="AN113" i="1"/>
  <c r="AO113" i="1" s="1"/>
  <c r="AK113" i="1"/>
  <c r="AN109" i="1"/>
  <c r="AO109" i="1" s="1"/>
  <c r="AK109" i="1"/>
  <c r="AL109" i="1" s="1"/>
  <c r="AN105" i="1"/>
  <c r="AK105" i="1"/>
  <c r="AL105" i="1" s="1"/>
  <c r="AN101" i="1"/>
  <c r="AO101" i="1" s="1"/>
  <c r="AK101" i="1"/>
  <c r="AL101" i="1" s="1"/>
  <c r="AN97" i="1"/>
  <c r="AO97" i="1" s="1"/>
  <c r="AK97" i="1"/>
  <c r="AL97" i="1" s="1"/>
  <c r="AN93" i="1"/>
  <c r="AO93" i="1" s="1"/>
  <c r="AK93" i="1"/>
  <c r="AN89" i="1"/>
  <c r="AO89" i="1" s="1"/>
  <c r="AK89" i="1"/>
  <c r="AN85" i="1"/>
  <c r="AO85" i="1" s="1"/>
  <c r="AK85" i="1"/>
  <c r="AL85" i="1" s="1"/>
  <c r="AN81" i="1"/>
  <c r="AO81" i="1" s="1"/>
  <c r="AK81" i="1"/>
  <c r="AL81" i="1" s="1"/>
  <c r="AN77" i="1"/>
  <c r="AO77" i="1" s="1"/>
  <c r="AK77" i="1"/>
  <c r="AL77" i="1" s="1"/>
  <c r="AN73" i="1"/>
  <c r="AO73" i="1" s="1"/>
  <c r="AK73" i="1"/>
  <c r="AL73" i="1" s="1"/>
  <c r="AN69" i="1"/>
  <c r="AO69" i="1" s="1"/>
  <c r="AK69" i="1"/>
  <c r="AN65" i="1"/>
  <c r="AK65" i="1"/>
  <c r="AL65" i="1" s="1"/>
  <c r="AN61" i="1"/>
  <c r="AO61" i="1" s="1"/>
  <c r="AK61" i="1"/>
  <c r="AN57" i="1"/>
  <c r="AO57" i="1" s="1"/>
  <c r="AK57" i="1"/>
  <c r="AL57" i="1" s="1"/>
  <c r="AN53" i="1"/>
  <c r="AO53" i="1" s="1"/>
  <c r="AK53" i="1"/>
  <c r="AL53" i="1" s="1"/>
  <c r="AN49" i="1"/>
  <c r="AO49" i="1" s="1"/>
  <c r="AK49" i="1"/>
  <c r="AL49" i="1" s="1"/>
  <c r="AN45" i="1"/>
  <c r="AO45" i="1" s="1"/>
  <c r="AK45" i="1"/>
  <c r="AL45" i="1" s="1"/>
  <c r="AN41" i="1"/>
  <c r="AO41" i="1" s="1"/>
  <c r="AK41" i="1"/>
  <c r="AN37" i="1"/>
  <c r="AO37" i="1" s="1"/>
  <c r="AK37" i="1"/>
  <c r="AL37" i="1" s="1"/>
  <c r="AN33" i="1"/>
  <c r="AO33" i="1" s="1"/>
  <c r="AK33" i="1"/>
  <c r="AN29" i="1"/>
  <c r="AO29" i="1" s="1"/>
  <c r="AK29" i="1"/>
  <c r="AL29" i="1" s="1"/>
  <c r="AN25" i="1"/>
  <c r="AO25" i="1" s="1"/>
  <c r="AK25" i="1"/>
  <c r="AN21" i="1"/>
  <c r="AO21" i="1" s="1"/>
  <c r="AK21" i="1"/>
  <c r="AL21" i="1" s="1"/>
  <c r="AN17" i="1"/>
  <c r="AO17" i="1" s="1"/>
  <c r="AK17" i="1"/>
  <c r="AN13" i="1"/>
  <c r="AO13" i="1" s="1"/>
  <c r="AK13" i="1"/>
  <c r="AL13" i="1" s="1"/>
  <c r="AN9" i="1"/>
  <c r="AO9" i="1" s="1"/>
  <c r="AK9" i="1"/>
  <c r="AL9" i="1" s="1"/>
  <c r="AN5" i="1"/>
  <c r="AO5" i="1" s="1"/>
  <c r="AK5" i="1"/>
  <c r="AD205" i="1"/>
  <c r="AE205" i="1" s="1"/>
  <c r="V207" i="1"/>
  <c r="X206" i="1"/>
  <c r="Z206" i="1" s="1"/>
  <c r="AB206" i="1" s="1"/>
  <c r="W207" i="1"/>
  <c r="Y206" i="1"/>
  <c r="AN204" i="1" l="1"/>
  <c r="AO204" i="1" s="1"/>
  <c r="AK204" i="1"/>
  <c r="AL204" i="1" s="1"/>
  <c r="AL17" i="1"/>
  <c r="AL25" i="1"/>
  <c r="AL33" i="1"/>
  <c r="AL41" i="1"/>
  <c r="AL89" i="1"/>
  <c r="AL113" i="1"/>
  <c r="AL153" i="1"/>
  <c r="AL185" i="1"/>
  <c r="AL193" i="1"/>
  <c r="AO10" i="1"/>
  <c r="AO18" i="1"/>
  <c r="AO26" i="1"/>
  <c r="AO34" i="1"/>
  <c r="AO42" i="1"/>
  <c r="AO50" i="1"/>
  <c r="AO58" i="1"/>
  <c r="AO66" i="1"/>
  <c r="AO74" i="1"/>
  <c r="AO82" i="1"/>
  <c r="AO90" i="1"/>
  <c r="AO98" i="1"/>
  <c r="AO106" i="1"/>
  <c r="AO114" i="1"/>
  <c r="AO122" i="1"/>
  <c r="AO130" i="1"/>
  <c r="AO138" i="1"/>
  <c r="AO146" i="1"/>
  <c r="AO154" i="1"/>
  <c r="AO162" i="1"/>
  <c r="AO170" i="1"/>
  <c r="AO178" i="1"/>
  <c r="AO186" i="1"/>
  <c r="AO194" i="1"/>
  <c r="AO4" i="1"/>
  <c r="AO68" i="1"/>
  <c r="AO140" i="1"/>
  <c r="AO172" i="1"/>
  <c r="AL7" i="1"/>
  <c r="AL15" i="1"/>
  <c r="AL23" i="1"/>
  <c r="AL31" i="1"/>
  <c r="AL39" i="1"/>
  <c r="AL47" i="1"/>
  <c r="AL55" i="1"/>
  <c r="AL63" i="1"/>
  <c r="AL71" i="1"/>
  <c r="AL79" i="1"/>
  <c r="AL87" i="1"/>
  <c r="AL95" i="1"/>
  <c r="AL103" i="1"/>
  <c r="AL111" i="1"/>
  <c r="AL119" i="1"/>
  <c r="AL127" i="1"/>
  <c r="AL135" i="1"/>
  <c r="AL143" i="1"/>
  <c r="AL151" i="1"/>
  <c r="AL159" i="1"/>
  <c r="AL167" i="1"/>
  <c r="AL175" i="1"/>
  <c r="AL183" i="1"/>
  <c r="AL191" i="1"/>
  <c r="AL199" i="1"/>
  <c r="AO16" i="1"/>
  <c r="AO24" i="1"/>
  <c r="AO32" i="1"/>
  <c r="AO40" i="1"/>
  <c r="AO60" i="1"/>
  <c r="AO92" i="1"/>
  <c r="AO132" i="1"/>
  <c r="AO152" i="1"/>
  <c r="AO184" i="1"/>
  <c r="AH206" i="1"/>
  <c r="AI205" i="1"/>
  <c r="AJ205" i="1" s="1"/>
  <c r="AD206" i="1"/>
  <c r="AE206" i="1" s="1"/>
  <c r="AA206" i="1"/>
  <c r="AC206" i="1" s="1"/>
  <c r="AO65" i="1"/>
  <c r="AO105" i="1"/>
  <c r="AO121" i="1"/>
  <c r="AO145" i="1"/>
  <c r="AO161" i="1"/>
  <c r="AO177" i="1"/>
  <c r="AO76" i="1"/>
  <c r="AO108" i="1"/>
  <c r="AO148" i="1"/>
  <c r="AO188" i="1"/>
  <c r="AL6" i="1"/>
  <c r="AL14" i="1"/>
  <c r="AL22" i="1"/>
  <c r="AL30" i="1"/>
  <c r="AL38" i="1"/>
  <c r="AL46" i="1"/>
  <c r="AL54" i="1"/>
  <c r="AL62" i="1"/>
  <c r="AL70" i="1"/>
  <c r="AL78" i="1"/>
  <c r="AL86" i="1"/>
  <c r="AL94" i="1"/>
  <c r="AL102" i="1"/>
  <c r="AL110" i="1"/>
  <c r="AL118" i="1"/>
  <c r="AL126" i="1"/>
  <c r="AL134" i="1"/>
  <c r="AL142" i="1"/>
  <c r="AL150" i="1"/>
  <c r="AL158" i="1"/>
  <c r="AL166" i="1"/>
  <c r="AL174" i="1"/>
  <c r="AL182" i="1"/>
  <c r="AL190" i="1"/>
  <c r="AL198" i="1"/>
  <c r="AO7" i="1"/>
  <c r="AO15" i="1"/>
  <c r="AO23" i="1"/>
  <c r="AO31" i="1"/>
  <c r="AO39" i="1"/>
  <c r="AO47" i="1"/>
  <c r="AO55" i="1"/>
  <c r="AO63" i="1"/>
  <c r="AO71" i="1"/>
  <c r="AO79" i="1"/>
  <c r="AO87" i="1"/>
  <c r="AO95" i="1"/>
  <c r="AO103" i="1"/>
  <c r="AO111" i="1"/>
  <c r="AO119" i="1"/>
  <c r="AO127" i="1"/>
  <c r="AO135" i="1"/>
  <c r="AO143" i="1"/>
  <c r="AO151" i="1"/>
  <c r="AO159" i="1"/>
  <c r="AO167" i="1"/>
  <c r="AO175" i="1"/>
  <c r="AO183" i="1"/>
  <c r="AO191" i="1"/>
  <c r="AO199" i="1"/>
  <c r="AL12" i="1"/>
  <c r="AL20" i="1"/>
  <c r="AL28" i="1"/>
  <c r="AL36" i="1"/>
  <c r="AL44" i="1"/>
  <c r="AL72" i="1"/>
  <c r="AL116" i="1"/>
  <c r="AL136" i="1"/>
  <c r="AL164" i="1"/>
  <c r="AL200" i="1"/>
  <c r="AL5" i="1"/>
  <c r="AL61" i="1"/>
  <c r="AL69" i="1"/>
  <c r="AL93" i="1"/>
  <c r="AL133" i="1"/>
  <c r="AL141" i="1"/>
  <c r="AL173" i="1"/>
  <c r="AO6" i="1"/>
  <c r="AO14" i="1"/>
  <c r="AO22" i="1"/>
  <c r="AO30" i="1"/>
  <c r="AO38" i="1"/>
  <c r="AO46" i="1"/>
  <c r="AO54" i="1"/>
  <c r="AO62" i="1"/>
  <c r="AO70" i="1"/>
  <c r="AO78" i="1"/>
  <c r="AO86" i="1"/>
  <c r="AO94" i="1"/>
  <c r="AO102" i="1"/>
  <c r="AO110" i="1"/>
  <c r="AO118" i="1"/>
  <c r="AO126" i="1"/>
  <c r="AO134" i="1"/>
  <c r="AO142" i="1"/>
  <c r="AO150" i="1"/>
  <c r="AO158" i="1"/>
  <c r="AO166" i="1"/>
  <c r="AO174" i="1"/>
  <c r="AO182" i="1"/>
  <c r="AO190" i="1"/>
  <c r="AO198" i="1"/>
  <c r="AO100" i="1"/>
  <c r="AO124" i="1"/>
  <c r="AO156" i="1"/>
  <c r="AO180" i="1"/>
  <c r="AL11" i="1"/>
  <c r="AL19" i="1"/>
  <c r="AL27" i="1"/>
  <c r="AL35" i="1"/>
  <c r="AL43" i="1"/>
  <c r="AL51" i="1"/>
  <c r="AL59" i="1"/>
  <c r="AL67" i="1"/>
  <c r="AL75" i="1"/>
  <c r="AL83" i="1"/>
  <c r="AL91" i="1"/>
  <c r="AL99" i="1"/>
  <c r="AL107" i="1"/>
  <c r="AL115" i="1"/>
  <c r="AL123" i="1"/>
  <c r="AL131" i="1"/>
  <c r="AL139" i="1"/>
  <c r="AL147" i="1"/>
  <c r="AL155" i="1"/>
  <c r="AL163" i="1"/>
  <c r="AL171" i="1"/>
  <c r="AL179" i="1"/>
  <c r="AL187" i="1"/>
  <c r="AL195" i="1"/>
  <c r="AL202" i="1"/>
  <c r="AO12" i="1"/>
  <c r="AO20" i="1"/>
  <c r="AO28" i="1"/>
  <c r="AO36" i="1"/>
  <c r="AO44" i="1"/>
  <c r="AO72" i="1"/>
  <c r="AO116" i="1"/>
  <c r="AO136" i="1"/>
  <c r="AO164" i="1"/>
  <c r="AO200" i="1"/>
  <c r="V208" i="1"/>
  <c r="X207" i="1"/>
  <c r="Z207" i="1" s="1"/>
  <c r="AB207" i="1" s="1"/>
  <c r="W208" i="1"/>
  <c r="Y207" i="1"/>
  <c r="AH207" i="1" l="1"/>
  <c r="AI206" i="1"/>
  <c r="AJ206" i="1" s="1"/>
  <c r="AD207" i="1"/>
  <c r="AE207" i="1" s="1"/>
  <c r="AA207" i="1"/>
  <c r="AC207" i="1" s="1"/>
  <c r="AN205" i="1"/>
  <c r="AO205" i="1" s="1"/>
  <c r="AK205" i="1"/>
  <c r="AL205" i="1" s="1"/>
  <c r="W209" i="1"/>
  <c r="Y208" i="1"/>
  <c r="AA208" i="1" s="1"/>
  <c r="AC208" i="1" s="1"/>
  <c r="V209" i="1"/>
  <c r="X208" i="1"/>
  <c r="Z208" i="1" s="1"/>
  <c r="AB208" i="1" s="1"/>
  <c r="AN206" i="1" l="1"/>
  <c r="AO206" i="1" s="1"/>
  <c r="AK206" i="1"/>
  <c r="AL206" i="1" s="1"/>
  <c r="AH208" i="1"/>
  <c r="AI207" i="1"/>
  <c r="AJ207" i="1" s="1"/>
  <c r="V210" i="1"/>
  <c r="X209" i="1"/>
  <c r="Z209" i="1" s="1"/>
  <c r="AB209" i="1" s="1"/>
  <c r="AD208" i="1"/>
  <c r="AE208" i="1" s="1"/>
  <c r="W210" i="1"/>
  <c r="Y209" i="1"/>
  <c r="AH209" i="1" l="1"/>
  <c r="AI208" i="1"/>
  <c r="AJ208" i="1" s="1"/>
  <c r="AA209" i="1"/>
  <c r="AC209" i="1" s="1"/>
  <c r="AD209" i="1" s="1"/>
  <c r="AE209" i="1" s="1"/>
  <c r="AN207" i="1"/>
  <c r="AO207" i="1" s="1"/>
  <c r="AK207" i="1"/>
  <c r="AL207" i="1" s="1"/>
  <c r="W211" i="1"/>
  <c r="Y210" i="1"/>
  <c r="AA210" i="1" s="1"/>
  <c r="AC210" i="1" s="1"/>
  <c r="V211" i="1"/>
  <c r="X210" i="1"/>
  <c r="Z210" i="1" s="1"/>
  <c r="AB210" i="1" s="1"/>
  <c r="AN208" i="1" l="1"/>
  <c r="AO208" i="1" s="1"/>
  <c r="AK208" i="1"/>
  <c r="AL208" i="1" s="1"/>
  <c r="AH210" i="1"/>
  <c r="AI209" i="1"/>
  <c r="AJ209" i="1" s="1"/>
  <c r="AD210" i="1"/>
  <c r="AE210" i="1" s="1"/>
  <c r="V212" i="1"/>
  <c r="X211" i="1"/>
  <c r="Z211" i="1" s="1"/>
  <c r="AB211" i="1" s="1"/>
  <c r="W212" i="1"/>
  <c r="Y211" i="1"/>
  <c r="AN209" i="1" l="1"/>
  <c r="AO209" i="1" s="1"/>
  <c r="AK209" i="1"/>
  <c r="AL209" i="1" s="1"/>
  <c r="AH211" i="1"/>
  <c r="AI210" i="1"/>
  <c r="AJ210" i="1" s="1"/>
  <c r="AD211" i="1"/>
  <c r="AE211" i="1" s="1"/>
  <c r="AA211" i="1"/>
  <c r="AC211" i="1" s="1"/>
  <c r="W213" i="1"/>
  <c r="Y212" i="1"/>
  <c r="AA212" i="1" s="1"/>
  <c r="AC212" i="1" s="1"/>
  <c r="V213" i="1"/>
  <c r="X212" i="1"/>
  <c r="Z212" i="1" s="1"/>
  <c r="AB212" i="1" s="1"/>
  <c r="AH212" i="1" l="1"/>
  <c r="AI211" i="1"/>
  <c r="AJ211" i="1" s="1"/>
  <c r="AN210" i="1"/>
  <c r="AO210" i="1" s="1"/>
  <c r="AK210" i="1"/>
  <c r="AL210" i="1" s="1"/>
  <c r="AD212" i="1"/>
  <c r="AE212" i="1" s="1"/>
  <c r="V214" i="1"/>
  <c r="X213" i="1"/>
  <c r="Z213" i="1" s="1"/>
  <c r="AB213" i="1" s="1"/>
  <c r="W214" i="1"/>
  <c r="Y213" i="1"/>
  <c r="AN211" i="1" l="1"/>
  <c r="AO211" i="1" s="1"/>
  <c r="AK211" i="1"/>
  <c r="AL211" i="1" s="1"/>
  <c r="AA213" i="1"/>
  <c r="AC213" i="1" s="1"/>
  <c r="AD213" i="1" s="1"/>
  <c r="AE213" i="1" s="1"/>
  <c r="AH213" i="1"/>
  <c r="AI212" i="1"/>
  <c r="AJ212" i="1" s="1"/>
  <c r="W215" i="1"/>
  <c r="Y214" i="1"/>
  <c r="AA214" i="1" s="1"/>
  <c r="AC214" i="1" s="1"/>
  <c r="V215" i="1"/>
  <c r="X214" i="1"/>
  <c r="Z214" i="1" s="1"/>
  <c r="AB214" i="1" s="1"/>
  <c r="AH214" i="1" l="1"/>
  <c r="AI213" i="1"/>
  <c r="AJ213" i="1" s="1"/>
  <c r="AN212" i="1"/>
  <c r="AO212" i="1" s="1"/>
  <c r="AK212" i="1"/>
  <c r="AL212" i="1" s="1"/>
  <c r="AD214" i="1"/>
  <c r="AE214" i="1" s="1"/>
  <c r="V216" i="1"/>
  <c r="X215" i="1"/>
  <c r="Z215" i="1" s="1"/>
  <c r="AB215" i="1" s="1"/>
  <c r="W216" i="1"/>
  <c r="Y215" i="1"/>
  <c r="AN213" i="1" l="1"/>
  <c r="AO213" i="1" s="1"/>
  <c r="AK213" i="1"/>
  <c r="AL213" i="1" s="1"/>
  <c r="AD215" i="1"/>
  <c r="AE215" i="1" s="1"/>
  <c r="AA215" i="1"/>
  <c r="AC215" i="1" s="1"/>
  <c r="AH215" i="1"/>
  <c r="AI214" i="1"/>
  <c r="AJ214" i="1" s="1"/>
  <c r="W217" i="1"/>
  <c r="Y216" i="1"/>
  <c r="AA216" i="1" s="1"/>
  <c r="AC216" i="1" s="1"/>
  <c r="V217" i="1"/>
  <c r="X216" i="1"/>
  <c r="Z216" i="1" s="1"/>
  <c r="AB216" i="1" s="1"/>
  <c r="AH216" i="1" l="1"/>
  <c r="AI215" i="1"/>
  <c r="AJ215" i="1" s="1"/>
  <c r="AN214" i="1"/>
  <c r="AO214" i="1" s="1"/>
  <c r="AK214" i="1"/>
  <c r="AL214" i="1" s="1"/>
  <c r="AD216" i="1"/>
  <c r="AE216" i="1" s="1"/>
  <c r="V218" i="1"/>
  <c r="X217" i="1"/>
  <c r="Z217" i="1" s="1"/>
  <c r="AB217" i="1" s="1"/>
  <c r="W218" i="1"/>
  <c r="Y217" i="1"/>
  <c r="AN215" i="1" l="1"/>
  <c r="AO215" i="1" s="1"/>
  <c r="AK215" i="1"/>
  <c r="AL215" i="1" s="1"/>
  <c r="AA217" i="1"/>
  <c r="AC217" i="1" s="1"/>
  <c r="AD217" i="1" s="1"/>
  <c r="AE217" i="1" s="1"/>
  <c r="AH217" i="1"/>
  <c r="AI216" i="1"/>
  <c r="AJ216" i="1" s="1"/>
  <c r="V219" i="1"/>
  <c r="X219" i="1" s="1"/>
  <c r="Z219" i="1" s="1"/>
  <c r="AB219" i="1" s="1"/>
  <c r="X218" i="1"/>
  <c r="Z218" i="1" s="1"/>
  <c r="AB218" i="1" s="1"/>
  <c r="W219" i="1"/>
  <c r="Y219" i="1" s="1"/>
  <c r="Y218" i="1"/>
  <c r="AA219" i="1" l="1"/>
  <c r="AC219" i="1" s="1"/>
  <c r="AD219" i="1" s="1"/>
  <c r="AA218" i="1"/>
  <c r="AC218" i="1" s="1"/>
  <c r="AD218" i="1" s="1"/>
  <c r="AE218" i="1" s="1"/>
  <c r="AN216" i="1"/>
  <c r="AO216" i="1" s="1"/>
  <c r="AK216" i="1"/>
  <c r="AL216" i="1" s="1"/>
  <c r="AH218" i="1"/>
  <c r="AI217" i="1"/>
  <c r="AJ217" i="1" s="1"/>
  <c r="AE219" i="1" l="1"/>
  <c r="AN217" i="1"/>
  <c r="AO217" i="1" s="1"/>
  <c r="AK217" i="1"/>
  <c r="AL217" i="1" s="1"/>
  <c r="AH219" i="1"/>
  <c r="AI219" i="1" s="1"/>
  <c r="AJ219" i="1" s="1"/>
  <c r="AI218" i="1"/>
  <c r="AJ218" i="1" s="1"/>
  <c r="AN219" i="1" l="1"/>
  <c r="AK219" i="1"/>
  <c r="AN218" i="1"/>
  <c r="AO218" i="1" s="1"/>
  <c r="AK218" i="1"/>
  <c r="AL218" i="1" s="1"/>
  <c r="AL219" i="1" l="1"/>
  <c r="AO219" i="1"/>
</calcChain>
</file>

<file path=xl/sharedStrings.xml><?xml version="1.0" encoding="utf-8"?>
<sst xmlns="http://schemas.openxmlformats.org/spreadsheetml/2006/main" count="55" uniqueCount="42">
  <si>
    <t>5</t>
  </si>
  <si>
    <t xml:space="preserve">    Nondurable goods</t>
  </si>
  <si>
    <t>6</t>
  </si>
  <si>
    <t xml:space="preserve">  Services</t>
  </si>
  <si>
    <t>4</t>
  </si>
  <si>
    <t xml:space="preserve">    Durable goods</t>
  </si>
  <si>
    <t>9</t>
  </si>
  <si>
    <t xml:space="preserve">    Nonresidential</t>
  </si>
  <si>
    <t>Nom C</t>
  </si>
  <si>
    <t>Nom I</t>
  </si>
  <si>
    <t>real_nd</t>
  </si>
  <si>
    <t>real_s</t>
  </si>
  <si>
    <t>real_d</t>
  </si>
  <si>
    <t>real_fi</t>
  </si>
  <si>
    <t>g_nd</t>
  </si>
  <si>
    <t>g_s</t>
  </si>
  <si>
    <t>g_d</t>
  </si>
  <si>
    <t>g_i</t>
  </si>
  <si>
    <t>g_c</t>
  </si>
  <si>
    <t>c_lev</t>
  </si>
  <si>
    <t>i_lev</t>
  </si>
  <si>
    <t>c_scale</t>
  </si>
  <si>
    <t>i_scale</t>
  </si>
  <si>
    <t>price_c</t>
  </si>
  <si>
    <t>price_i</t>
  </si>
  <si>
    <t>rel_price</t>
  </si>
  <si>
    <t>rel_price_growth</t>
  </si>
  <si>
    <t>nomy</t>
  </si>
  <si>
    <t>g_y</t>
  </si>
  <si>
    <t>y_lev</t>
  </si>
  <si>
    <t>y_scale</t>
  </si>
  <si>
    <t>p_y</t>
  </si>
  <si>
    <t>infl</t>
  </si>
  <si>
    <t>population</t>
  </si>
  <si>
    <t>y_cap</t>
  </si>
  <si>
    <t>g_y_cap</t>
  </si>
  <si>
    <t>Mean</t>
  </si>
  <si>
    <t>Output Growth</t>
  </si>
  <si>
    <t xml:space="preserve">Relative Price of Investment </t>
  </si>
  <si>
    <t>Standard Deviation</t>
  </si>
  <si>
    <t>Quarterly Inflation 1972Q2:1984:Q4</t>
  </si>
  <si>
    <t xml:space="preserve">Yearly Inflation (1972Q2:1984:Q4)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</si>
</sst>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 applyFont="1" applyFill="1" applyBorder="1" applyAlignment="1" applyProtection="1"/>
    <xf numFmtId="164" fontId="0" fillId="0" borderId="0" xfId="0" applyNumberForma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4" xfId="0" applyFont="1" applyBorder="1"/>
    <xf numFmtId="0" fontId="1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220"/>
  <sheetViews>
    <sheetView topLeftCell="T1" workbookViewId="0">
      <selection activeCell="A4" sqref="A4:XFD4"/>
    </sheetView>
  </sheetViews>
  <sheetFormatPr defaultRowHeight="15" x14ac:dyDescent="0.25"/>
  <cols>
    <col min="2" max="2" width="18.140625" customWidth="1"/>
    <col min="3" max="3" width="13.28515625" customWidth="1"/>
    <col min="4" max="4" width="15.85546875" customWidth="1"/>
    <col min="5" max="5" width="17.85546875" customWidth="1"/>
    <col min="11" max="11" width="16.7109375" customWidth="1"/>
    <col min="29" max="29" width="13.42578125" customWidth="1"/>
    <col min="30" max="30" width="13.5703125" customWidth="1"/>
    <col min="39" max="39" width="13.140625" customWidth="1"/>
    <col min="40" max="40" width="10.28515625" bestFit="1" customWidth="1"/>
    <col min="41" max="41" width="11.28515625" customWidth="1"/>
  </cols>
  <sheetData>
    <row r="1" spans="1:41" x14ac:dyDescent="0.25">
      <c r="B1" t="s">
        <v>0</v>
      </c>
      <c r="C1" t="s">
        <v>2</v>
      </c>
      <c r="D1" t="s">
        <v>4</v>
      </c>
      <c r="E1" t="s">
        <v>6</v>
      </c>
      <c r="H1" t="s">
        <v>0</v>
      </c>
      <c r="I1" t="s">
        <v>2</v>
      </c>
      <c r="J1" t="s">
        <v>4</v>
      </c>
      <c r="K1" t="s">
        <v>6</v>
      </c>
      <c r="X1">
        <f>F201/X201</f>
        <v>712.74516996240106</v>
      </c>
      <c r="Y1">
        <f>G201/Y201</f>
        <v>100.36753997182022</v>
      </c>
      <c r="AJ1">
        <f>AF201/AI201</f>
        <v>752.74460945281874</v>
      </c>
    </row>
    <row r="2" spans="1:41" x14ac:dyDescent="0.25">
      <c r="B2" t="s">
        <v>1</v>
      </c>
      <c r="C2" t="s">
        <v>3</v>
      </c>
      <c r="D2" t="s">
        <v>5</v>
      </c>
      <c r="E2" t="s">
        <v>7</v>
      </c>
      <c r="F2" t="s">
        <v>8</v>
      </c>
      <c r="G2" t="s">
        <v>9</v>
      </c>
      <c r="H2" t="s">
        <v>1</v>
      </c>
      <c r="I2" t="s">
        <v>3</v>
      </c>
      <c r="J2" t="s">
        <v>5</v>
      </c>
      <c r="K2" t="s">
        <v>7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17</v>
      </c>
      <c r="T2" t="s">
        <v>18</v>
      </c>
      <c r="U2" t="s">
        <v>17</v>
      </c>
      <c r="V2" t="s">
        <v>19</v>
      </c>
      <c r="W2" t="s">
        <v>20</v>
      </c>
      <c r="X2" t="s">
        <v>19</v>
      </c>
      <c r="Y2" t="s">
        <v>20</v>
      </c>
      <c r="Z2" t="s">
        <v>21</v>
      </c>
      <c r="AA2" t="s">
        <v>22</v>
      </c>
      <c r="AB2" t="s">
        <v>23</v>
      </c>
      <c r="AC2" t="s">
        <v>24</v>
      </c>
      <c r="AD2" t="s">
        <v>25</v>
      </c>
      <c r="AE2" t="s">
        <v>26</v>
      </c>
      <c r="AF2" t="s">
        <v>27</v>
      </c>
      <c r="AG2" t="s">
        <v>28</v>
      </c>
      <c r="AH2" t="s">
        <v>29</v>
      </c>
      <c r="AI2" t="s">
        <v>29</v>
      </c>
      <c r="AJ2" t="s">
        <v>30</v>
      </c>
      <c r="AK2" t="s">
        <v>31</v>
      </c>
      <c r="AL2" t="s">
        <v>32</v>
      </c>
      <c r="AM2" t="s">
        <v>33</v>
      </c>
      <c r="AN2" t="s">
        <v>34</v>
      </c>
      <c r="AO2" t="s">
        <v>35</v>
      </c>
    </row>
    <row r="3" spans="1:41" x14ac:dyDescent="0.25">
      <c r="A3">
        <v>1960.1</v>
      </c>
      <c r="B3">
        <v>129.6</v>
      </c>
      <c r="C3">
        <v>151.69999999999999</v>
      </c>
      <c r="D3">
        <v>45.5</v>
      </c>
      <c r="E3">
        <v>56.3</v>
      </c>
      <c r="F3">
        <f>B3+C3</f>
        <v>281.29999999999995</v>
      </c>
      <c r="G3">
        <f>D3+E3</f>
        <v>101.8</v>
      </c>
      <c r="H3">
        <v>20.012</v>
      </c>
      <c r="I3">
        <v>12.509</v>
      </c>
      <c r="J3">
        <v>54.555999999999997</v>
      </c>
      <c r="K3">
        <v>29.527999999999999</v>
      </c>
      <c r="L3">
        <f>B3/(0.01*H3)</f>
        <v>647.61143314011588</v>
      </c>
      <c r="M3">
        <f t="shared" ref="M3:O18" si="0">C3/(0.01*I3)</f>
        <v>1212.726836677592</v>
      </c>
      <c r="N3">
        <f t="shared" si="0"/>
        <v>83.400542561771402</v>
      </c>
      <c r="O3">
        <f t="shared" si="0"/>
        <v>190.66648604714169</v>
      </c>
      <c r="V3">
        <v>1</v>
      </c>
      <c r="W3">
        <v>1</v>
      </c>
      <c r="X3">
        <f>EXP(V3)</f>
        <v>2.7182818284590451</v>
      </c>
      <c r="Y3">
        <f>EXP(W3)</f>
        <v>2.7182818284590451</v>
      </c>
      <c r="Z3">
        <f>X3*$X$1</f>
        <v>1937.4422438307483</v>
      </c>
      <c r="AA3">
        <f>Y3*$Y$1</f>
        <v>272.82726007253575</v>
      </c>
      <c r="AB3">
        <f>F3/Z3</f>
        <v>0.14519142487768211</v>
      </c>
      <c r="AC3">
        <f>G3/AA3</f>
        <v>0.37312986969459994</v>
      </c>
      <c r="AD3">
        <f>AC3/AB3</f>
        <v>2.5699167151844313</v>
      </c>
      <c r="AF3">
        <f>B3+C3+D3+E3</f>
        <v>383.09999999999997</v>
      </c>
      <c r="AH3">
        <v>1</v>
      </c>
      <c r="AI3">
        <f>EXP(AH3)</f>
        <v>2.7182818284590451</v>
      </c>
      <c r="AJ3">
        <f>AI3*$AJ$1</f>
        <v>2046.1719933460979</v>
      </c>
      <c r="AK3">
        <f>AF3/AJ3</f>
        <v>0.18722766279950781</v>
      </c>
      <c r="AM3" s="1">
        <v>11.66743</v>
      </c>
      <c r="AN3" s="2">
        <f>LN(AJ3)-AM3</f>
        <v>-4.0437039938025308</v>
      </c>
    </row>
    <row r="4" spans="1:41" x14ac:dyDescent="0.25">
      <c r="A4">
        <v>1960.2</v>
      </c>
      <c r="B4">
        <v>132</v>
      </c>
      <c r="C4">
        <v>154.19999999999999</v>
      </c>
      <c r="D4">
        <v>46.4</v>
      </c>
      <c r="E4">
        <v>57.2</v>
      </c>
      <c r="F4">
        <f t="shared" ref="F4:F67" si="1">B4+C4</f>
        <v>286.2</v>
      </c>
      <c r="G4">
        <f t="shared" ref="G4:G67" si="2">D4+E4</f>
        <v>103.6</v>
      </c>
      <c r="H4">
        <v>20.155999999999999</v>
      </c>
      <c r="I4">
        <v>12.577</v>
      </c>
      <c r="J4">
        <v>54.49</v>
      </c>
      <c r="K4">
        <v>29.55</v>
      </c>
      <c r="L4">
        <f t="shared" ref="L4:O67" si="3">B4/(0.01*H4)</f>
        <v>654.89184361976584</v>
      </c>
      <c r="M4">
        <f t="shared" si="0"/>
        <v>1226.0475471098036</v>
      </c>
      <c r="N4">
        <f t="shared" si="0"/>
        <v>85.153239126445214</v>
      </c>
      <c r="O4">
        <f t="shared" si="0"/>
        <v>193.57021996615904</v>
      </c>
      <c r="P4">
        <f>LN(L4)-LN(L3)</f>
        <v>1.1179221475803303E-2</v>
      </c>
      <c r="Q4">
        <f t="shared" ref="Q4:S19" si="4">LN(M4)-LN(M3)</f>
        <v>1.0924210942328649E-2</v>
      </c>
      <c r="R4">
        <f t="shared" si="4"/>
        <v>2.0797631744926548E-2</v>
      </c>
      <c r="S4">
        <f t="shared" si="4"/>
        <v>1.5114585115697743E-2</v>
      </c>
      <c r="T4">
        <f>(B3/F3)*P4+(C3/F3)*Q4</f>
        <v>1.1041698909404069E-2</v>
      </c>
      <c r="U4">
        <f>(D3/G3)*R4+(E3/G3)*S4</f>
        <v>1.7654650161178204E-2</v>
      </c>
      <c r="V4">
        <f>V3+T4</f>
        <v>1.011041698909404</v>
      </c>
      <c r="W4">
        <f>W3+U4</f>
        <v>1.0176546501611783</v>
      </c>
      <c r="X4">
        <f t="shared" ref="X4:X67" si="5">EXP(V4)</f>
        <v>2.7484625947934171</v>
      </c>
      <c r="Y4">
        <f t="shared" ref="Y4:Y67" si="6">EXP(W4)</f>
        <v>2.7666982733211727</v>
      </c>
      <c r="Z4">
        <f t="shared" ref="Z4:Z67" si="7">X4*$X$1</f>
        <v>1958.9534392613359</v>
      </c>
      <c r="AA4">
        <f t="shared" ref="AA4:AA67" si="8">Y4*$Y$1</f>
        <v>277.6866995375288</v>
      </c>
      <c r="AB4">
        <f t="shared" ref="AB4:AB67" si="9">F4/Z4</f>
        <v>0.14609841881076951</v>
      </c>
      <c r="AC4">
        <f t="shared" ref="AC4:AC67" si="10">G4/AA4</f>
        <v>0.3730823268544724</v>
      </c>
      <c r="AD4">
        <f t="shared" ref="AD4:AD67" si="11">AC4/AB4</f>
        <v>2.553636992729527</v>
      </c>
      <c r="AE4">
        <f>LN(AD4)-LN(AD3)</f>
        <v>-6.3548771693534567E-3</v>
      </c>
      <c r="AF4">
        <f t="shared" ref="AF4:AF67" si="12">B4+C4+D4+E4</f>
        <v>389.79999999999995</v>
      </c>
      <c r="AG4">
        <f>(B3/AF3)*P4+(C3/AF3)*Q4+(D3/AF3)*R4+(E3/AF3)*S4</f>
        <v>1.2798938370199176E-2</v>
      </c>
      <c r="AH4">
        <f>AH3+AG4</f>
        <v>1.0127989383701992</v>
      </c>
      <c r="AI4">
        <f t="shared" ref="AI4:AI67" si="13">EXP(AH4)</f>
        <v>2.7532965476840001</v>
      </c>
      <c r="AJ4">
        <f t="shared" ref="AJ4:AJ67" si="14">AI4*$AJ$1</f>
        <v>2072.5291344941866</v>
      </c>
      <c r="AK4">
        <f t="shared" ref="AK4:AK67" si="15">AF4/AJ4</f>
        <v>0.18807938258254353</v>
      </c>
      <c r="AL4">
        <f>LN(AK4)-LN(AK3)</f>
        <v>4.5387969966579345E-3</v>
      </c>
      <c r="AM4" s="1">
        <v>11.670249999999999</v>
      </c>
      <c r="AN4" s="2">
        <f t="shared" ref="AN4:AN67" si="16">LN(AJ4)-AM4</f>
        <v>-4.0337250554323312</v>
      </c>
      <c r="AO4" s="2">
        <f>AN4-AN3</f>
        <v>9.978938370199586E-3</v>
      </c>
    </row>
    <row r="5" spans="1:41" x14ac:dyDescent="0.25">
      <c r="A5">
        <v>1960.3</v>
      </c>
      <c r="B5">
        <v>131.6</v>
      </c>
      <c r="C5">
        <v>155</v>
      </c>
      <c r="D5">
        <v>45.9</v>
      </c>
      <c r="E5">
        <v>56.2</v>
      </c>
      <c r="F5">
        <f t="shared" si="1"/>
        <v>286.60000000000002</v>
      </c>
      <c r="G5">
        <f t="shared" si="2"/>
        <v>102.1</v>
      </c>
      <c r="H5">
        <v>20.215</v>
      </c>
      <c r="I5">
        <v>12.661</v>
      </c>
      <c r="J5">
        <v>54.325000000000003</v>
      </c>
      <c r="K5">
        <v>29.536999999999999</v>
      </c>
      <c r="L5">
        <f t="shared" si="3"/>
        <v>651.0017313875835</v>
      </c>
      <c r="M5">
        <f t="shared" si="0"/>
        <v>1224.2318932153858</v>
      </c>
      <c r="N5">
        <f t="shared" si="0"/>
        <v>84.491486424298202</v>
      </c>
      <c r="O5">
        <f t="shared" si="0"/>
        <v>190.26983105934929</v>
      </c>
      <c r="P5">
        <f t="shared" ref="P5:S68" si="17">LN(L5)-LN(L4)</f>
        <v>-5.9577959695369387E-3</v>
      </c>
      <c r="Q5">
        <f t="shared" si="4"/>
        <v>-1.4819976830802162E-3</v>
      </c>
      <c r="R5">
        <f t="shared" si="4"/>
        <v>-7.8016697131966239E-3</v>
      </c>
      <c r="S5">
        <f t="shared" si="4"/>
        <v>-1.7197112369388812E-2</v>
      </c>
      <c r="T5">
        <f t="shared" ref="T5:T68" si="18">(B4/F4)*P5+(C4/F4)*Q5</f>
        <v>-3.5463071653034427E-3</v>
      </c>
      <c r="U5">
        <f t="shared" ref="U5:U68" si="19">(D4/G4)*R5+(E4/G4)*S5</f>
        <v>-1.2989114886306597E-2</v>
      </c>
      <c r="V5">
        <f t="shared" ref="V5:V68" si="20">V4+T5</f>
        <v>1.0074953917441005</v>
      </c>
      <c r="W5">
        <f t="shared" ref="W5:W68" si="21">W4+U5</f>
        <v>1.0046655352748717</v>
      </c>
      <c r="X5">
        <f t="shared" si="5"/>
        <v>2.7387329645255893</v>
      </c>
      <c r="Y5">
        <f t="shared" si="6"/>
        <v>2.7309936989984713</v>
      </c>
      <c r="Z5">
        <f t="shared" si="7"/>
        <v>1952.0186922824216</v>
      </c>
      <c r="AA5">
        <f t="shared" si="8"/>
        <v>274.10311924701824</v>
      </c>
      <c r="AB5">
        <f t="shared" si="9"/>
        <v>0.14682236452607403</v>
      </c>
      <c r="AC5">
        <f t="shared" si="10"/>
        <v>0.37248755242361459</v>
      </c>
      <c r="AD5">
        <f t="shared" si="11"/>
        <v>2.5369946440105515</v>
      </c>
      <c r="AE5">
        <f t="shared" ref="AE5:AE68" si="22">LN(AD5)-LN(AD4)</f>
        <v>-6.5384452054807474E-3</v>
      </c>
      <c r="AF5">
        <f t="shared" si="12"/>
        <v>388.7</v>
      </c>
      <c r="AG5">
        <f t="shared" ref="AG5:AG68" si="23">(B4/AF4)*P5+(C4/AF4)*Q5+(D4/AF4)*R5+(E4/AF4)*S5</f>
        <v>-6.0559913107522036E-3</v>
      </c>
      <c r="AH5">
        <f t="shared" ref="AH5:AH68" si="24">AH4+AG5</f>
        <v>1.0067429470594469</v>
      </c>
      <c r="AI5">
        <f t="shared" si="13"/>
        <v>2.7366729945676607</v>
      </c>
      <c r="AJ5">
        <f t="shared" si="14"/>
        <v>2060.0158444959097</v>
      </c>
      <c r="AK5">
        <f t="shared" si="15"/>
        <v>0.18868786909506305</v>
      </c>
      <c r="AL5">
        <f t="shared" ref="AL5:AL68" si="25">LN(AK5)-LN(AK4)</f>
        <v>3.2300420954693987E-3</v>
      </c>
      <c r="AM5" s="1">
        <v>11.673439999999999</v>
      </c>
      <c r="AN5" s="2">
        <f t="shared" si="16"/>
        <v>-4.0429710467430828</v>
      </c>
      <c r="AO5" s="2">
        <f t="shared" ref="AO5:AO68" si="26">AN5-AN4</f>
        <v>-9.2459913107516556E-3</v>
      </c>
    </row>
    <row r="6" spans="1:41" x14ac:dyDescent="0.25">
      <c r="A6">
        <v>1960.4</v>
      </c>
      <c r="B6">
        <v>132.4</v>
      </c>
      <c r="C6">
        <v>157.4</v>
      </c>
      <c r="D6">
        <v>44.7</v>
      </c>
      <c r="E6">
        <v>55.9</v>
      </c>
      <c r="F6">
        <f t="shared" si="1"/>
        <v>289.8</v>
      </c>
      <c r="G6">
        <f t="shared" si="2"/>
        <v>100.6</v>
      </c>
      <c r="H6">
        <v>20.329999999999998</v>
      </c>
      <c r="I6">
        <v>12.727</v>
      </c>
      <c r="J6">
        <v>54.225999999999999</v>
      </c>
      <c r="K6">
        <v>29.46</v>
      </c>
      <c r="L6">
        <f t="shared" si="3"/>
        <v>651.25430398425976</v>
      </c>
      <c r="M6">
        <f t="shared" si="0"/>
        <v>1236.7407873025852</v>
      </c>
      <c r="N6">
        <f t="shared" si="0"/>
        <v>82.432781322612783</v>
      </c>
      <c r="O6">
        <f t="shared" si="0"/>
        <v>189.74881194840458</v>
      </c>
      <c r="P6">
        <f t="shared" si="17"/>
        <v>3.8790006417066536E-4</v>
      </c>
      <c r="Q6">
        <f t="shared" si="4"/>
        <v>1.0165900592262744E-2</v>
      </c>
      <c r="R6">
        <f t="shared" si="4"/>
        <v>-2.4667587525567747E-2</v>
      </c>
      <c r="S6">
        <f t="shared" si="4"/>
        <v>-2.7420730376874758E-3</v>
      </c>
      <c r="T6">
        <f t="shared" si="18"/>
        <v>5.6760720176049721E-3</v>
      </c>
      <c r="U6">
        <f t="shared" si="19"/>
        <v>-1.2598891010201721E-2</v>
      </c>
      <c r="V6">
        <f t="shared" si="20"/>
        <v>1.0131714637617055</v>
      </c>
      <c r="W6">
        <f t="shared" si="21"/>
        <v>0.99206664426466995</v>
      </c>
      <c r="X6">
        <f t="shared" si="5"/>
        <v>2.7543224116266791</v>
      </c>
      <c r="Y6">
        <f t="shared" si="6"/>
        <v>2.6968020477537125</v>
      </c>
      <c r="Z6">
        <f t="shared" si="7"/>
        <v>1963.1299954061078</v>
      </c>
      <c r="AA6">
        <f t="shared" si="8"/>
        <v>270.67138732400736</v>
      </c>
      <c r="AB6">
        <f t="shared" si="9"/>
        <v>0.14762140086400635</v>
      </c>
      <c r="AC6">
        <f t="shared" si="10"/>
        <v>0.37166839463373608</v>
      </c>
      <c r="AD6">
        <f t="shared" si="11"/>
        <v>2.5177135053482464</v>
      </c>
      <c r="AE6">
        <f t="shared" si="22"/>
        <v>-7.6290189696845978E-3</v>
      </c>
      <c r="AF6">
        <f t="shared" si="12"/>
        <v>390.4</v>
      </c>
      <c r="AG6">
        <f t="shared" si="23"/>
        <v>8.7577943942369245E-4</v>
      </c>
      <c r="AH6">
        <f t="shared" si="24"/>
        <v>1.0076187264988705</v>
      </c>
      <c r="AI6">
        <f t="shared" si="13"/>
        <v>2.7390707663150717</v>
      </c>
      <c r="AJ6">
        <f t="shared" si="14"/>
        <v>2061.8207542534715</v>
      </c>
      <c r="AK6">
        <f t="shared" si="15"/>
        <v>0.18934720644101435</v>
      </c>
      <c r="AL6">
        <f t="shared" si="25"/>
        <v>3.4882372413365115E-3</v>
      </c>
      <c r="AM6" s="1">
        <v>11.67695</v>
      </c>
      <c r="AN6" s="2">
        <f t="shared" si="16"/>
        <v>-4.0456052673036602</v>
      </c>
      <c r="AO6" s="2">
        <f t="shared" si="26"/>
        <v>-2.6342205605773827E-3</v>
      </c>
    </row>
    <row r="7" spans="1:41" x14ac:dyDescent="0.25">
      <c r="A7">
        <f>A3+1</f>
        <v>1961.1</v>
      </c>
      <c r="B7">
        <v>133.4</v>
      </c>
      <c r="C7">
        <v>159.30000000000001</v>
      </c>
      <c r="D7">
        <v>42.2</v>
      </c>
      <c r="E7">
        <v>55</v>
      </c>
      <c r="F7">
        <f t="shared" si="1"/>
        <v>292.70000000000005</v>
      </c>
      <c r="G7">
        <f t="shared" si="2"/>
        <v>97.2</v>
      </c>
      <c r="H7">
        <v>20.361000000000001</v>
      </c>
      <c r="I7">
        <v>12.76</v>
      </c>
      <c r="J7">
        <v>54.234000000000002</v>
      </c>
      <c r="K7">
        <v>29.42</v>
      </c>
      <c r="L7">
        <f t="shared" si="3"/>
        <v>655.17410736211389</v>
      </c>
      <c r="M7">
        <f t="shared" si="0"/>
        <v>1248.4326018808779</v>
      </c>
      <c r="N7">
        <f t="shared" si="0"/>
        <v>77.810967289891948</v>
      </c>
      <c r="O7">
        <f t="shared" si="0"/>
        <v>186.9476546566961</v>
      </c>
      <c r="P7">
        <f t="shared" si="17"/>
        <v>6.0008112291392024E-3</v>
      </c>
      <c r="Q7">
        <f t="shared" si="4"/>
        <v>9.4093240259658373E-3</v>
      </c>
      <c r="R7">
        <f t="shared" si="4"/>
        <v>-5.7700800400801278E-2</v>
      </c>
      <c r="S7">
        <f t="shared" si="4"/>
        <v>-1.4872499067389633E-2</v>
      </c>
      <c r="T7">
        <f t="shared" si="18"/>
        <v>7.8520876757248205E-3</v>
      </c>
      <c r="U7">
        <f t="shared" si="19"/>
        <v>-3.3902569341778307E-2</v>
      </c>
      <c r="V7">
        <f t="shared" si="20"/>
        <v>1.0210235514374304</v>
      </c>
      <c r="W7">
        <f t="shared" si="21"/>
        <v>0.95816407492289168</v>
      </c>
      <c r="X7">
        <f t="shared" si="5"/>
        <v>2.7760347246261947</v>
      </c>
      <c r="Y7">
        <f t="shared" si="6"/>
        <v>2.606905993200725</v>
      </c>
      <c r="Z7">
        <f t="shared" si="7"/>
        <v>1978.6053416252244</v>
      </c>
      <c r="AA7">
        <f t="shared" si="8"/>
        <v>261.64874147535147</v>
      </c>
      <c r="AB7">
        <f t="shared" si="9"/>
        <v>0.14793248246240787</v>
      </c>
      <c r="AC7">
        <f t="shared" si="10"/>
        <v>0.3714904167011126</v>
      </c>
      <c r="AD7">
        <f t="shared" si="11"/>
        <v>2.5112159987953597</v>
      </c>
      <c r="AE7">
        <f t="shared" si="22"/>
        <v>-2.584052993000685E-3</v>
      </c>
      <c r="AF7">
        <f t="shared" si="12"/>
        <v>389.90000000000003</v>
      </c>
      <c r="AG7">
        <f t="shared" si="23"/>
        <v>-2.9074371602403806E-3</v>
      </c>
      <c r="AH7">
        <f t="shared" si="24"/>
        <v>1.0047112893386301</v>
      </c>
      <c r="AI7">
        <f t="shared" si="13"/>
        <v>2.7311186559169207</v>
      </c>
      <c r="AJ7">
        <f t="shared" si="14"/>
        <v>2055.8348460174898</v>
      </c>
      <c r="AK7">
        <f t="shared" si="15"/>
        <v>0.18965531241738812</v>
      </c>
      <c r="AL7">
        <f t="shared" si="25"/>
        <v>1.6258786098546363E-3</v>
      </c>
      <c r="AM7" s="1">
        <v>11.68059</v>
      </c>
      <c r="AN7" s="2">
        <f t="shared" si="16"/>
        <v>-4.052152704463901</v>
      </c>
      <c r="AO7" s="2">
        <f t="shared" si="26"/>
        <v>-6.5474371602407544E-3</v>
      </c>
    </row>
    <row r="8" spans="1:41" x14ac:dyDescent="0.25">
      <c r="A8">
        <f t="shared" ref="A8:A71" si="27">A4+1</f>
        <v>1961.2</v>
      </c>
      <c r="B8">
        <v>134.19999999999999</v>
      </c>
      <c r="C8">
        <v>162.4</v>
      </c>
      <c r="D8">
        <v>43.3</v>
      </c>
      <c r="E8">
        <v>56.2</v>
      </c>
      <c r="F8">
        <f t="shared" si="1"/>
        <v>296.60000000000002</v>
      </c>
      <c r="G8">
        <f t="shared" si="2"/>
        <v>99.5</v>
      </c>
      <c r="H8">
        <v>20.218</v>
      </c>
      <c r="I8">
        <v>12.816000000000001</v>
      </c>
      <c r="J8">
        <v>54.488999999999997</v>
      </c>
      <c r="K8">
        <v>29.4</v>
      </c>
      <c r="L8">
        <f t="shared" si="3"/>
        <v>663.76496191512513</v>
      </c>
      <c r="M8">
        <f t="shared" si="0"/>
        <v>1267.1660424469414</v>
      </c>
      <c r="N8">
        <f t="shared" si="0"/>
        <v>79.465580208849488</v>
      </c>
      <c r="O8">
        <f t="shared" si="0"/>
        <v>191.15646258503403</v>
      </c>
      <c r="P8">
        <f t="shared" si="17"/>
        <v>1.3027100713923545E-2</v>
      </c>
      <c r="Q8">
        <f t="shared" si="4"/>
        <v>1.4894098402215228E-2</v>
      </c>
      <c r="R8">
        <f t="shared" si="4"/>
        <v>2.1041585575391153E-2</v>
      </c>
      <c r="S8">
        <f t="shared" si="4"/>
        <v>2.2263612495830643E-2</v>
      </c>
      <c r="T8">
        <f t="shared" si="18"/>
        <v>1.4043201608166335E-2</v>
      </c>
      <c r="U8">
        <f t="shared" si="19"/>
        <v>2.1733061713499917E-2</v>
      </c>
      <c r="V8">
        <f t="shared" si="20"/>
        <v>1.0350667530455968</v>
      </c>
      <c r="W8">
        <f t="shared" si="21"/>
        <v>0.97989713663639155</v>
      </c>
      <c r="X8">
        <f t="shared" si="5"/>
        <v>2.8152941588111231</v>
      </c>
      <c r="Y8">
        <f t="shared" si="6"/>
        <v>2.6641821810938362</v>
      </c>
      <c r="Z8">
        <f t="shared" si="7"/>
        <v>2006.5873137159888</v>
      </c>
      <c r="AA8">
        <f t="shared" si="8"/>
        <v>267.39741155314681</v>
      </c>
      <c r="AB8">
        <f t="shared" si="9"/>
        <v>0.14781315419099705</v>
      </c>
      <c r="AC8">
        <f t="shared" si="10"/>
        <v>0.37210532226944831</v>
      </c>
      <c r="AD8">
        <f t="shared" si="11"/>
        <v>2.5174033008498804</v>
      </c>
      <c r="AE8">
        <f t="shared" si="22"/>
        <v>2.4608365868284965E-3</v>
      </c>
      <c r="AF8">
        <f t="shared" si="12"/>
        <v>396.1</v>
      </c>
      <c r="AG8">
        <f t="shared" si="23"/>
        <v>1.5960242906546494E-2</v>
      </c>
      <c r="AH8">
        <f t="shared" si="24"/>
        <v>1.0206715322451765</v>
      </c>
      <c r="AI8">
        <f t="shared" si="13"/>
        <v>2.7750576791042403</v>
      </c>
      <c r="AJ8">
        <f t="shared" si="14"/>
        <v>2088.9097088663671</v>
      </c>
      <c r="AK8">
        <f t="shared" si="15"/>
        <v>0.18962045047651199</v>
      </c>
      <c r="AL8">
        <f t="shared" si="25"/>
        <v>-1.8383426722712315E-4</v>
      </c>
      <c r="AM8" s="1">
        <v>11.683820000000001</v>
      </c>
      <c r="AN8" s="2">
        <f t="shared" si="16"/>
        <v>-4.0394224615573551</v>
      </c>
      <c r="AO8" s="2">
        <f t="shared" si="26"/>
        <v>1.2730242906545897E-2</v>
      </c>
    </row>
    <row r="9" spans="1:41" x14ac:dyDescent="0.25">
      <c r="A9">
        <f t="shared" si="27"/>
        <v>1961.3</v>
      </c>
      <c r="B9">
        <v>134.6</v>
      </c>
      <c r="C9">
        <v>163.69999999999999</v>
      </c>
      <c r="D9">
        <v>44.6</v>
      </c>
      <c r="E9">
        <v>56.7</v>
      </c>
      <c r="F9">
        <f t="shared" si="1"/>
        <v>298.29999999999995</v>
      </c>
      <c r="G9">
        <f t="shared" si="2"/>
        <v>101.30000000000001</v>
      </c>
      <c r="H9">
        <v>20.256</v>
      </c>
      <c r="I9">
        <v>12.878</v>
      </c>
      <c r="J9">
        <v>54.738</v>
      </c>
      <c r="K9">
        <v>29.379000000000001</v>
      </c>
      <c r="L9">
        <f t="shared" si="3"/>
        <v>664.4944707740915</v>
      </c>
      <c r="M9">
        <f t="shared" si="0"/>
        <v>1271.16011803075</v>
      </c>
      <c r="N9">
        <f t="shared" si="0"/>
        <v>81.479045635573101</v>
      </c>
      <c r="O9">
        <f t="shared" si="0"/>
        <v>192.99499642601859</v>
      </c>
      <c r="P9">
        <f t="shared" si="17"/>
        <v>1.0984434431460244E-3</v>
      </c>
      <c r="Q9">
        <f t="shared" si="4"/>
        <v>3.1470178595229825E-3</v>
      </c>
      <c r="R9">
        <f t="shared" si="4"/>
        <v>2.502190386159775E-2</v>
      </c>
      <c r="S9">
        <f t="shared" si="4"/>
        <v>9.5719947719290488E-3</v>
      </c>
      <c r="T9">
        <f t="shared" si="18"/>
        <v>2.2201173649923425E-3</v>
      </c>
      <c r="U9">
        <f t="shared" si="19"/>
        <v>1.6295422546629097E-2</v>
      </c>
      <c r="V9">
        <f t="shared" si="20"/>
        <v>1.0372868704105891</v>
      </c>
      <c r="W9">
        <f t="shared" si="21"/>
        <v>0.99619255918302063</v>
      </c>
      <c r="X9">
        <f t="shared" si="5"/>
        <v>2.8215513855794492</v>
      </c>
      <c r="Y9">
        <f t="shared" si="6"/>
        <v>2.7079518092209423</v>
      </c>
      <c r="Z9">
        <f t="shared" si="7"/>
        <v>2011.0471218724726</v>
      </c>
      <c r="AA9">
        <f t="shared" si="8"/>
        <v>271.79046145374582</v>
      </c>
      <c r="AB9">
        <f t="shared" si="9"/>
        <v>0.14833068641487365</v>
      </c>
      <c r="AC9">
        <f t="shared" si="10"/>
        <v>0.37271359509148766</v>
      </c>
      <c r="AD9">
        <f t="shared" si="11"/>
        <v>2.5127207599446146</v>
      </c>
      <c r="AE9">
        <f t="shared" si="22"/>
        <v>-1.8617999084168391E-3</v>
      </c>
      <c r="AF9">
        <f t="shared" si="12"/>
        <v>399.59999999999997</v>
      </c>
      <c r="AG9">
        <f t="shared" si="23"/>
        <v>5.7558226555070018E-3</v>
      </c>
      <c r="AH9">
        <f t="shared" si="24"/>
        <v>1.0264273549006835</v>
      </c>
      <c r="AI9">
        <f t="shared" si="13"/>
        <v>2.7910764754147985</v>
      </c>
      <c r="AJ9">
        <f t="shared" si="14"/>
        <v>2100.9677714390623</v>
      </c>
      <c r="AK9">
        <f t="shared" si="15"/>
        <v>0.19019806273672304</v>
      </c>
      <c r="AL9">
        <f t="shared" si="25"/>
        <v>3.0415194910204946E-3</v>
      </c>
      <c r="AM9" s="1">
        <v>11.68689</v>
      </c>
      <c r="AN9" s="2">
        <f t="shared" si="16"/>
        <v>-4.0367366389018473</v>
      </c>
      <c r="AO9" s="2">
        <f t="shared" si="26"/>
        <v>2.6858226555077636E-3</v>
      </c>
    </row>
    <row r="10" spans="1:41" x14ac:dyDescent="0.25">
      <c r="A10">
        <f t="shared" si="27"/>
        <v>1961.4</v>
      </c>
      <c r="B10">
        <v>136.19999999999999</v>
      </c>
      <c r="C10">
        <v>167.3</v>
      </c>
      <c r="D10">
        <v>46.7</v>
      </c>
      <c r="E10">
        <v>58.5</v>
      </c>
      <c r="F10">
        <f t="shared" si="1"/>
        <v>303.5</v>
      </c>
      <c r="G10">
        <f t="shared" si="2"/>
        <v>105.2</v>
      </c>
      <c r="H10">
        <v>20.216999999999999</v>
      </c>
      <c r="I10">
        <v>12.933</v>
      </c>
      <c r="J10">
        <v>54.67</v>
      </c>
      <c r="K10">
        <v>29.399000000000001</v>
      </c>
      <c r="L10">
        <f t="shared" si="3"/>
        <v>673.69045852500369</v>
      </c>
      <c r="M10">
        <f t="shared" si="0"/>
        <v>1293.5900409804378</v>
      </c>
      <c r="N10">
        <f t="shared" si="0"/>
        <v>85.421620632888235</v>
      </c>
      <c r="O10">
        <f t="shared" si="0"/>
        <v>198.98636008027481</v>
      </c>
      <c r="P10">
        <f t="shared" si="17"/>
        <v>1.3744187834360488E-2</v>
      </c>
      <c r="Q10">
        <f t="shared" si="4"/>
        <v>1.7491368298573562E-2</v>
      </c>
      <c r="R10">
        <f t="shared" si="4"/>
        <v>4.7253359333317313E-2</v>
      </c>
      <c r="S10">
        <f t="shared" si="4"/>
        <v>3.057201675015353E-2</v>
      </c>
      <c r="T10">
        <f t="shared" si="18"/>
        <v>1.5800552038154256E-2</v>
      </c>
      <c r="U10">
        <f t="shared" si="19"/>
        <v>3.7916418321813E-2</v>
      </c>
      <c r="V10">
        <f t="shared" si="20"/>
        <v>1.0530874224487434</v>
      </c>
      <c r="W10">
        <f t="shared" si="21"/>
        <v>1.0341089775048335</v>
      </c>
      <c r="X10">
        <f t="shared" si="5"/>
        <v>2.8664875281219553</v>
      </c>
      <c r="Y10">
        <f t="shared" si="6"/>
        <v>2.8125990297961128</v>
      </c>
      <c r="Z10">
        <f t="shared" si="7"/>
        <v>2043.0751404263858</v>
      </c>
      <c r="AA10">
        <f t="shared" si="8"/>
        <v>282.29364554776413</v>
      </c>
      <c r="AB10">
        <f t="shared" si="9"/>
        <v>0.14855058142240435</v>
      </c>
      <c r="AC10">
        <f t="shared" si="10"/>
        <v>0.37266159426248985</v>
      </c>
      <c r="AD10">
        <f t="shared" si="11"/>
        <v>2.5086511994377503</v>
      </c>
      <c r="AE10">
        <f t="shared" si="22"/>
        <v>-1.6208962135371152E-3</v>
      </c>
      <c r="AF10">
        <f t="shared" si="12"/>
        <v>408.7</v>
      </c>
      <c r="AG10">
        <f t="shared" si="23"/>
        <v>2.1407001624076757E-2</v>
      </c>
      <c r="AH10">
        <f t="shared" si="24"/>
        <v>1.0478343565247603</v>
      </c>
      <c r="AI10">
        <f t="shared" si="13"/>
        <v>2.8514691609384952</v>
      </c>
      <c r="AJ10">
        <f t="shared" si="14"/>
        <v>2146.4280399174045</v>
      </c>
      <c r="AK10">
        <f t="shared" si="15"/>
        <v>0.19040936495393851</v>
      </c>
      <c r="AL10">
        <f t="shared" si="25"/>
        <v>1.1103421717562068E-3</v>
      </c>
      <c r="AM10" s="1">
        <v>11.688470000000001</v>
      </c>
      <c r="AN10" s="2">
        <f t="shared" si="16"/>
        <v>-4.0169096372777711</v>
      </c>
      <c r="AO10" s="2">
        <f t="shared" si="26"/>
        <v>1.9827001624076246E-2</v>
      </c>
    </row>
    <row r="11" spans="1:41" x14ac:dyDescent="0.25">
      <c r="A11">
        <f t="shared" si="27"/>
        <v>1962.1</v>
      </c>
      <c r="B11">
        <v>137.80000000000001</v>
      </c>
      <c r="C11">
        <v>169.8</v>
      </c>
      <c r="D11">
        <v>47.7</v>
      </c>
      <c r="E11">
        <v>59.7</v>
      </c>
      <c r="F11">
        <f t="shared" si="1"/>
        <v>307.60000000000002</v>
      </c>
      <c r="G11">
        <f t="shared" si="2"/>
        <v>107.4</v>
      </c>
      <c r="H11">
        <v>20.295999999999999</v>
      </c>
      <c r="I11">
        <v>13.01</v>
      </c>
      <c r="J11">
        <v>54.68</v>
      </c>
      <c r="K11">
        <v>29.405999999999999</v>
      </c>
      <c r="L11">
        <f t="shared" si="3"/>
        <v>678.95151754040205</v>
      </c>
      <c r="M11">
        <f t="shared" si="0"/>
        <v>1305.1498847040739</v>
      </c>
      <c r="N11">
        <f t="shared" si="0"/>
        <v>87.23482077542063</v>
      </c>
      <c r="O11">
        <f t="shared" si="0"/>
        <v>203.01979187920836</v>
      </c>
      <c r="P11">
        <f t="shared" si="17"/>
        <v>7.7789771993552748E-3</v>
      </c>
      <c r="Q11">
        <f t="shared" si="4"/>
        <v>8.8965577931618967E-3</v>
      </c>
      <c r="R11">
        <f t="shared" si="4"/>
        <v>2.1004334270603664E-2</v>
      </c>
      <c r="S11">
        <f t="shared" si="4"/>
        <v>2.0067191165998643E-2</v>
      </c>
      <c r="T11">
        <f t="shared" si="18"/>
        <v>8.3950273915920064E-3</v>
      </c>
      <c r="U11">
        <f t="shared" si="19"/>
        <v>2.0483204312244409E-2</v>
      </c>
      <c r="V11">
        <f t="shared" si="20"/>
        <v>1.0614824498403355</v>
      </c>
      <c r="W11">
        <f t="shared" si="21"/>
        <v>1.054592181817078</v>
      </c>
      <c r="X11">
        <f t="shared" si="5"/>
        <v>2.8906530626754563</v>
      </c>
      <c r="Y11">
        <f t="shared" si="6"/>
        <v>2.8708041490074589</v>
      </c>
      <c r="Z11">
        <f t="shared" si="7"/>
        <v>2060.2990084589533</v>
      </c>
      <c r="AA11">
        <f t="shared" si="8"/>
        <v>288.13555017677345</v>
      </c>
      <c r="AB11">
        <f t="shared" si="9"/>
        <v>0.14929871767985575</v>
      </c>
      <c r="AC11">
        <f t="shared" si="10"/>
        <v>0.3727412321530934</v>
      </c>
      <c r="AD11">
        <f t="shared" si="11"/>
        <v>2.4966137549310368</v>
      </c>
      <c r="AE11">
        <f t="shared" si="22"/>
        <v>-4.8099222814332876E-3</v>
      </c>
      <c r="AF11">
        <f t="shared" si="12"/>
        <v>415</v>
      </c>
      <c r="AG11">
        <f t="shared" si="23"/>
        <v>1.1506542468794435E-2</v>
      </c>
      <c r="AH11">
        <f t="shared" si="24"/>
        <v>1.0593408989935547</v>
      </c>
      <c r="AI11">
        <f t="shared" si="13"/>
        <v>2.8844692060464214</v>
      </c>
      <c r="AJ11">
        <f t="shared" si="14"/>
        <v>2171.2686459840957</v>
      </c>
      <c r="AK11">
        <f t="shared" si="15"/>
        <v>0.19113249793735557</v>
      </c>
      <c r="AL11">
        <f t="shared" si="25"/>
        <v>3.7905871916723566E-3</v>
      </c>
      <c r="AM11" s="1">
        <v>11.690060000000001</v>
      </c>
      <c r="AN11" s="2">
        <f t="shared" si="16"/>
        <v>-4.0069930948089771</v>
      </c>
      <c r="AO11" s="2">
        <f t="shared" si="26"/>
        <v>9.9165424687939208E-3</v>
      </c>
    </row>
    <row r="12" spans="1:41" x14ac:dyDescent="0.25">
      <c r="A12">
        <f t="shared" si="27"/>
        <v>1962.2</v>
      </c>
      <c r="B12">
        <v>138.69999999999999</v>
      </c>
      <c r="C12">
        <v>173.2</v>
      </c>
      <c r="D12">
        <v>49</v>
      </c>
      <c r="E12">
        <v>61.4</v>
      </c>
      <c r="F12">
        <f t="shared" si="1"/>
        <v>311.89999999999998</v>
      </c>
      <c r="G12">
        <f t="shared" si="2"/>
        <v>110.4</v>
      </c>
      <c r="H12">
        <v>20.350000000000001</v>
      </c>
      <c r="I12">
        <v>13.073</v>
      </c>
      <c r="J12">
        <v>54.753</v>
      </c>
      <c r="K12">
        <v>29.445</v>
      </c>
      <c r="L12">
        <f t="shared" si="3"/>
        <v>681.57248157248148</v>
      </c>
      <c r="M12">
        <f t="shared" si="0"/>
        <v>1324.8680486498888</v>
      </c>
      <c r="N12">
        <f t="shared" si="0"/>
        <v>89.492813179186541</v>
      </c>
      <c r="O12">
        <f t="shared" si="0"/>
        <v>208.52436746476482</v>
      </c>
      <c r="P12">
        <f t="shared" si="17"/>
        <v>3.8528791496039716E-3</v>
      </c>
      <c r="Q12">
        <f t="shared" si="4"/>
        <v>1.4994980195778496E-2</v>
      </c>
      <c r="R12">
        <f t="shared" si="4"/>
        <v>2.5554750356086231E-2</v>
      </c>
      <c r="S12">
        <f t="shared" si="4"/>
        <v>2.6752433513471452E-2</v>
      </c>
      <c r="T12">
        <f t="shared" si="18"/>
        <v>1.0003492796029309E-2</v>
      </c>
      <c r="U12">
        <f t="shared" si="19"/>
        <v>2.6220501608375781E-2</v>
      </c>
      <c r="V12">
        <f t="shared" si="20"/>
        <v>1.0714859426363648</v>
      </c>
      <c r="W12">
        <f t="shared" si="21"/>
        <v>1.0808126834254539</v>
      </c>
      <c r="X12">
        <f t="shared" si="5"/>
        <v>2.9197148068881811</v>
      </c>
      <c r="Y12">
        <f t="shared" si="6"/>
        <v>2.947073616006632</v>
      </c>
      <c r="Z12">
        <f t="shared" si="7"/>
        <v>2081.0126262772555</v>
      </c>
      <c r="AA12">
        <f t="shared" si="8"/>
        <v>295.79052895444238</v>
      </c>
      <c r="AB12">
        <f t="shared" si="9"/>
        <v>0.14987895607243915</v>
      </c>
      <c r="AC12">
        <f t="shared" si="10"/>
        <v>0.37323710258824344</v>
      </c>
      <c r="AD12">
        <f t="shared" si="11"/>
        <v>2.4902568870832766</v>
      </c>
      <c r="AE12">
        <f t="shared" si="22"/>
        <v>-2.5494430263847123E-3</v>
      </c>
      <c r="AF12">
        <f t="shared" si="12"/>
        <v>422.29999999999995</v>
      </c>
      <c r="AG12">
        <f t="shared" si="23"/>
        <v>1.4200376522405241E-2</v>
      </c>
      <c r="AH12">
        <f t="shared" si="24"/>
        <v>1.0735412755159599</v>
      </c>
      <c r="AI12">
        <f t="shared" si="13"/>
        <v>2.9257219639688334</v>
      </c>
      <c r="AJ12">
        <f t="shared" si="14"/>
        <v>2202.3214371352533</v>
      </c>
      <c r="AK12">
        <f t="shared" si="15"/>
        <v>0.19175220877353918</v>
      </c>
      <c r="AL12">
        <f t="shared" si="25"/>
        <v>3.2370651867943412E-3</v>
      </c>
      <c r="AM12" s="1">
        <v>11.69374</v>
      </c>
      <c r="AN12" s="2">
        <f t="shared" si="16"/>
        <v>-3.9964727182865714</v>
      </c>
      <c r="AO12" s="2">
        <f t="shared" si="26"/>
        <v>1.0520376522405783E-2</v>
      </c>
    </row>
    <row r="13" spans="1:41" x14ac:dyDescent="0.25">
      <c r="A13">
        <f t="shared" si="27"/>
        <v>1962.3</v>
      </c>
      <c r="B13">
        <v>140</v>
      </c>
      <c r="C13">
        <v>175.4</v>
      </c>
      <c r="D13">
        <v>49.6</v>
      </c>
      <c r="E13">
        <v>62.1</v>
      </c>
      <c r="F13">
        <f t="shared" si="1"/>
        <v>315.39999999999998</v>
      </c>
      <c r="G13">
        <f t="shared" si="2"/>
        <v>111.7</v>
      </c>
      <c r="H13">
        <v>20.369</v>
      </c>
      <c r="I13">
        <v>13.121</v>
      </c>
      <c r="J13">
        <v>54.933</v>
      </c>
      <c r="K13">
        <v>29.44</v>
      </c>
      <c r="L13">
        <f t="shared" si="3"/>
        <v>687.31896509401543</v>
      </c>
      <c r="M13">
        <f t="shared" si="0"/>
        <v>1336.7883545461475</v>
      </c>
      <c r="N13">
        <f t="shared" si="0"/>
        <v>90.291810023119083</v>
      </c>
      <c r="O13">
        <f t="shared" si="0"/>
        <v>210.9375</v>
      </c>
      <c r="P13">
        <f t="shared" si="17"/>
        <v>8.3958699451196495E-3</v>
      </c>
      <c r="Q13">
        <f t="shared" si="4"/>
        <v>8.9571182658927384E-3</v>
      </c>
      <c r="R13">
        <f t="shared" si="4"/>
        <v>8.888436508562414E-3</v>
      </c>
      <c r="S13">
        <f t="shared" si="4"/>
        <v>1.1505976322195188E-2</v>
      </c>
      <c r="T13">
        <f t="shared" si="18"/>
        <v>8.7075346105826151E-3</v>
      </c>
      <c r="U13">
        <f t="shared" si="19"/>
        <v>1.0344205933898031E-2</v>
      </c>
      <c r="V13">
        <f t="shared" si="20"/>
        <v>1.0801934772469475</v>
      </c>
      <c r="W13">
        <f t="shared" si="21"/>
        <v>1.091156889359352</v>
      </c>
      <c r="X13">
        <f t="shared" si="5"/>
        <v>2.9452493346765114</v>
      </c>
      <c r="Y13">
        <f t="shared" si="6"/>
        <v>2.9777169697309636</v>
      </c>
      <c r="Z13">
        <f t="shared" si="7"/>
        <v>2099.2122376256589</v>
      </c>
      <c r="AA13">
        <f t="shared" si="8"/>
        <v>298.86612698423988</v>
      </c>
      <c r="AB13">
        <f t="shared" si="9"/>
        <v>0.15024683752641288</v>
      </c>
      <c r="AC13">
        <f t="shared" si="10"/>
        <v>0.37374593476727552</v>
      </c>
      <c r="AD13">
        <f t="shared" si="11"/>
        <v>2.4875461002736396</v>
      </c>
      <c r="AE13">
        <f t="shared" si="22"/>
        <v>-1.0891500063358039E-3</v>
      </c>
      <c r="AF13">
        <f t="shared" si="12"/>
        <v>427.1</v>
      </c>
      <c r="AG13">
        <f t="shared" si="23"/>
        <v>9.1354022736042165E-3</v>
      </c>
      <c r="AH13">
        <f t="shared" si="24"/>
        <v>1.0826766777895642</v>
      </c>
      <c r="AI13">
        <f t="shared" si="13"/>
        <v>2.9525720675668272</v>
      </c>
      <c r="AJ13">
        <f t="shared" si="14"/>
        <v>2222.5327078818927</v>
      </c>
      <c r="AK13">
        <f t="shared" si="15"/>
        <v>0.19216815054525463</v>
      </c>
      <c r="AL13">
        <f t="shared" si="25"/>
        <v>2.166813633918796E-3</v>
      </c>
      <c r="AM13" s="1">
        <v>11.698309999999999</v>
      </c>
      <c r="AN13" s="2">
        <f t="shared" si="16"/>
        <v>-3.9919073160129663</v>
      </c>
      <c r="AO13" s="2">
        <f t="shared" si="26"/>
        <v>4.5654022736050237E-3</v>
      </c>
    </row>
    <row r="14" spans="1:41" x14ac:dyDescent="0.25">
      <c r="A14">
        <f t="shared" si="27"/>
        <v>1962.4</v>
      </c>
      <c r="B14">
        <v>141.5</v>
      </c>
      <c r="C14">
        <v>178.1</v>
      </c>
      <c r="D14">
        <v>51.5</v>
      </c>
      <c r="E14">
        <v>61.8</v>
      </c>
      <c r="F14">
        <f t="shared" si="1"/>
        <v>319.60000000000002</v>
      </c>
      <c r="G14">
        <f t="shared" si="2"/>
        <v>113.3</v>
      </c>
      <c r="H14">
        <v>20.475000000000001</v>
      </c>
      <c r="I14">
        <v>13.163</v>
      </c>
      <c r="J14">
        <v>54.716999999999999</v>
      </c>
      <c r="K14">
        <v>29.417000000000002</v>
      </c>
      <c r="L14">
        <f t="shared" si="3"/>
        <v>691.08669108669108</v>
      </c>
      <c r="M14">
        <f t="shared" si="0"/>
        <v>1353.0350224113045</v>
      </c>
      <c r="N14">
        <f t="shared" si="0"/>
        <v>94.120657199773376</v>
      </c>
      <c r="O14">
        <f t="shared" si="0"/>
        <v>210.08260529625721</v>
      </c>
      <c r="P14">
        <f t="shared" si="17"/>
        <v>5.4668019668575596E-3</v>
      </c>
      <c r="Q14">
        <f t="shared" si="4"/>
        <v>1.2080247037840941E-2</v>
      </c>
      <c r="R14">
        <f t="shared" si="4"/>
        <v>4.1530787516524725E-2</v>
      </c>
      <c r="S14">
        <f t="shared" si="4"/>
        <v>-4.0610691409685984E-3</v>
      </c>
      <c r="T14">
        <f t="shared" si="18"/>
        <v>9.1446658395604296E-3</v>
      </c>
      <c r="U14">
        <f t="shared" si="19"/>
        <v>1.6183837664865499E-2</v>
      </c>
      <c r="V14">
        <f t="shared" si="20"/>
        <v>1.0893381430865079</v>
      </c>
      <c r="W14">
        <f t="shared" si="21"/>
        <v>1.1073407270242175</v>
      </c>
      <c r="X14">
        <f t="shared" si="5"/>
        <v>2.972306180009002</v>
      </c>
      <c r="Y14">
        <f t="shared" si="6"/>
        <v>3.0262999267401423</v>
      </c>
      <c r="Z14">
        <f t="shared" si="7"/>
        <v>2118.4968734508111</v>
      </c>
      <c r="AA14">
        <f t="shared" si="8"/>
        <v>303.74227886380783</v>
      </c>
      <c r="AB14">
        <f t="shared" si="9"/>
        <v>0.1508616812256158</v>
      </c>
      <c r="AC14">
        <f t="shared" si="10"/>
        <v>0.37301359700011183</v>
      </c>
      <c r="AD14">
        <f t="shared" si="11"/>
        <v>2.472553626406063</v>
      </c>
      <c r="AE14">
        <f t="shared" si="22"/>
        <v>-6.0452492296813043E-3</v>
      </c>
      <c r="AF14">
        <f t="shared" si="12"/>
        <v>432.90000000000003</v>
      </c>
      <c r="AG14">
        <f t="shared" si="23"/>
        <v>1.0985629297501373E-2</v>
      </c>
      <c r="AH14">
        <f t="shared" si="24"/>
        <v>1.0936623070870657</v>
      </c>
      <c r="AI14">
        <f t="shared" si="13"/>
        <v>2.9851867481653076</v>
      </c>
      <c r="AJ14">
        <f t="shared" si="14"/>
        <v>2247.0832328914244</v>
      </c>
      <c r="AK14">
        <f t="shared" si="15"/>
        <v>0.19264973974416064</v>
      </c>
      <c r="AL14">
        <f t="shared" si="25"/>
        <v>2.5029473030124816E-3</v>
      </c>
      <c r="AM14" s="1">
        <v>11.70393</v>
      </c>
      <c r="AN14" s="2">
        <f t="shared" si="16"/>
        <v>-3.9865416867154648</v>
      </c>
      <c r="AO14" s="2">
        <f t="shared" si="26"/>
        <v>5.3656292975015063E-3</v>
      </c>
    </row>
    <row r="15" spans="1:41" x14ac:dyDescent="0.25">
      <c r="A15">
        <f t="shared" si="27"/>
        <v>1963.1</v>
      </c>
      <c r="B15">
        <v>142.5</v>
      </c>
      <c r="C15">
        <v>179.7</v>
      </c>
      <c r="D15">
        <v>52.6</v>
      </c>
      <c r="E15">
        <v>62</v>
      </c>
      <c r="F15">
        <f t="shared" si="1"/>
        <v>322.2</v>
      </c>
      <c r="G15">
        <f t="shared" si="2"/>
        <v>114.6</v>
      </c>
      <c r="H15">
        <v>20.504999999999999</v>
      </c>
      <c r="I15">
        <v>13.224</v>
      </c>
      <c r="J15">
        <v>54.731999999999999</v>
      </c>
      <c r="K15">
        <v>29.417000000000002</v>
      </c>
      <c r="L15">
        <f t="shared" si="3"/>
        <v>694.95245062179958</v>
      </c>
      <c r="M15">
        <f t="shared" si="0"/>
        <v>1358.8929219600725</v>
      </c>
      <c r="N15">
        <f t="shared" si="0"/>
        <v>96.104655411824893</v>
      </c>
      <c r="O15">
        <f t="shared" si="0"/>
        <v>210.76248427779854</v>
      </c>
      <c r="P15">
        <f t="shared" si="17"/>
        <v>5.5781535205241539E-3</v>
      </c>
      <c r="Q15">
        <f t="shared" si="4"/>
        <v>4.3201064184454907E-3</v>
      </c>
      <c r="R15">
        <f t="shared" si="4"/>
        <v>2.0860211806380313E-2</v>
      </c>
      <c r="S15">
        <f t="shared" si="4"/>
        <v>3.2310205814471971E-3</v>
      </c>
      <c r="T15">
        <f t="shared" si="18"/>
        <v>4.8770953575698042E-3</v>
      </c>
      <c r="U15">
        <f t="shared" si="19"/>
        <v>1.1244289320053159E-2</v>
      </c>
      <c r="V15">
        <f t="shared" si="20"/>
        <v>1.0942152384440778</v>
      </c>
      <c r="W15">
        <f t="shared" si="21"/>
        <v>1.1185850163442705</v>
      </c>
      <c r="X15">
        <f t="shared" si="5"/>
        <v>2.9868378079442017</v>
      </c>
      <c r="Y15">
        <f t="shared" si="6"/>
        <v>3.0605205514344855</v>
      </c>
      <c r="Z15">
        <f t="shared" si="7"/>
        <v>2128.8542210733153</v>
      </c>
      <c r="AA15">
        <f t="shared" si="8"/>
        <v>307.17691878067797</v>
      </c>
      <c r="AB15">
        <f t="shared" si="9"/>
        <v>0.15134901996133618</v>
      </c>
      <c r="AC15">
        <f t="shared" si="10"/>
        <v>0.37307490567617663</v>
      </c>
      <c r="AD15">
        <f t="shared" si="11"/>
        <v>2.4649971686072552</v>
      </c>
      <c r="AE15">
        <f t="shared" si="22"/>
        <v>-3.0608145665588227E-3</v>
      </c>
      <c r="AF15">
        <f t="shared" si="12"/>
        <v>436.8</v>
      </c>
      <c r="AG15">
        <f t="shared" si="23"/>
        <v>6.5435381294556075E-3</v>
      </c>
      <c r="AH15">
        <f t="shared" si="24"/>
        <v>1.1002058452165213</v>
      </c>
      <c r="AI15">
        <f t="shared" si="13"/>
        <v>3.0047844808031074</v>
      </c>
      <c r="AJ15">
        <f t="shared" si="14"/>
        <v>2261.8353204920259</v>
      </c>
      <c r="AK15">
        <f t="shared" si="15"/>
        <v>0.19311750773481653</v>
      </c>
      <c r="AL15">
        <f t="shared" si="25"/>
        <v>2.4251318533048405E-3</v>
      </c>
      <c r="AM15" s="1">
        <v>11.708819999999999</v>
      </c>
      <c r="AN15" s="2">
        <f t="shared" si="16"/>
        <v>-3.984888148586009</v>
      </c>
      <c r="AO15" s="2">
        <f t="shared" si="26"/>
        <v>1.6535381294557894E-3</v>
      </c>
    </row>
    <row r="16" spans="1:41" x14ac:dyDescent="0.25">
      <c r="A16">
        <f t="shared" si="27"/>
        <v>1963.2</v>
      </c>
      <c r="B16">
        <v>142.80000000000001</v>
      </c>
      <c r="C16">
        <v>182.2</v>
      </c>
      <c r="D16">
        <v>53.9</v>
      </c>
      <c r="E16">
        <v>63.9</v>
      </c>
      <c r="F16">
        <f t="shared" si="1"/>
        <v>325</v>
      </c>
      <c r="G16">
        <f t="shared" si="2"/>
        <v>117.8</v>
      </c>
      <c r="H16">
        <v>20.484999999999999</v>
      </c>
      <c r="I16">
        <v>13.262</v>
      </c>
      <c r="J16">
        <v>54.899000000000001</v>
      </c>
      <c r="K16">
        <v>29.411000000000001</v>
      </c>
      <c r="L16">
        <f t="shared" si="3"/>
        <v>697.09543568464733</v>
      </c>
      <c r="M16">
        <f t="shared" si="0"/>
        <v>1373.8500980244305</v>
      </c>
      <c r="N16">
        <f t="shared" si="0"/>
        <v>98.180294723036852</v>
      </c>
      <c r="O16">
        <f t="shared" si="0"/>
        <v>217.26564890687155</v>
      </c>
      <c r="P16">
        <f t="shared" si="17"/>
        <v>3.0788980419664824E-3</v>
      </c>
      <c r="Q16">
        <f t="shared" si="4"/>
        <v>1.0946748608391843E-2</v>
      </c>
      <c r="R16">
        <f t="shared" si="4"/>
        <v>2.1367772275507235E-2</v>
      </c>
      <c r="S16">
        <f t="shared" si="4"/>
        <v>3.0388960836282841E-2</v>
      </c>
      <c r="T16">
        <f t="shared" si="18"/>
        <v>7.4670195403731777E-3</v>
      </c>
      <c r="U16">
        <f t="shared" si="19"/>
        <v>2.6248345493378858E-2</v>
      </c>
      <c r="V16">
        <f t="shared" si="20"/>
        <v>1.101682257984451</v>
      </c>
      <c r="W16">
        <f t="shared" si="21"/>
        <v>1.1448333618376494</v>
      </c>
      <c r="X16">
        <f t="shared" si="5"/>
        <v>3.0092240594943265</v>
      </c>
      <c r="Y16">
        <f t="shared" si="6"/>
        <v>3.1419177498138362</v>
      </c>
      <c r="Z16">
        <f t="shared" si="7"/>
        <v>2144.8099137392301</v>
      </c>
      <c r="AA16">
        <f t="shared" si="8"/>
        <v>315.34655534261162</v>
      </c>
      <c r="AB16">
        <f t="shared" si="9"/>
        <v>0.15152857972080136</v>
      </c>
      <c r="AC16">
        <f t="shared" si="10"/>
        <v>0.37355727533479771</v>
      </c>
      <c r="AD16">
        <f t="shared" si="11"/>
        <v>2.4652595307307363</v>
      </c>
      <c r="AE16">
        <f t="shared" si="22"/>
        <v>1.06429396978025E-4</v>
      </c>
      <c r="AF16">
        <f t="shared" si="12"/>
        <v>442.79999999999995</v>
      </c>
      <c r="AG16">
        <f t="shared" si="23"/>
        <v>1.2394537750571095E-2</v>
      </c>
      <c r="AH16">
        <f t="shared" si="24"/>
        <v>1.1126003829670925</v>
      </c>
      <c r="AI16">
        <f t="shared" si="13"/>
        <v>3.0422591563719301</v>
      </c>
      <c r="AJ16">
        <f t="shared" si="14"/>
        <v>2290.0441805174505</v>
      </c>
      <c r="AK16">
        <f t="shared" si="15"/>
        <v>0.19335871498337048</v>
      </c>
      <c r="AL16">
        <f t="shared" si="25"/>
        <v>1.2482386532151057E-3</v>
      </c>
      <c r="AM16" s="1">
        <v>11.713139999999999</v>
      </c>
      <c r="AN16" s="2">
        <f t="shared" si="16"/>
        <v>-3.9768136108354373</v>
      </c>
      <c r="AO16" s="2">
        <f t="shared" si="26"/>
        <v>8.0745377505717641E-3</v>
      </c>
    </row>
    <row r="17" spans="1:41" x14ac:dyDescent="0.25">
      <c r="A17">
        <f t="shared" si="27"/>
        <v>1963.3</v>
      </c>
      <c r="B17">
        <v>145.19999999999999</v>
      </c>
      <c r="C17">
        <v>186</v>
      </c>
      <c r="D17">
        <v>54.7</v>
      </c>
      <c r="E17">
        <v>65.7</v>
      </c>
      <c r="F17">
        <f t="shared" si="1"/>
        <v>331.2</v>
      </c>
      <c r="G17">
        <f t="shared" si="2"/>
        <v>120.4</v>
      </c>
      <c r="H17">
        <v>20.635000000000002</v>
      </c>
      <c r="I17">
        <v>13.305999999999999</v>
      </c>
      <c r="J17">
        <v>55.052</v>
      </c>
      <c r="K17">
        <v>29.442</v>
      </c>
      <c r="L17">
        <f t="shared" si="3"/>
        <v>703.65883208141486</v>
      </c>
      <c r="M17">
        <f t="shared" si="0"/>
        <v>1397.8656245302873</v>
      </c>
      <c r="N17">
        <f t="shared" si="0"/>
        <v>99.36060451936352</v>
      </c>
      <c r="O17">
        <f t="shared" si="0"/>
        <v>223.15060118198491</v>
      </c>
      <c r="P17">
        <f t="shared" si="17"/>
        <v>9.3713002795006162E-3</v>
      </c>
      <c r="Q17">
        <f t="shared" si="4"/>
        <v>1.7329430514323008E-2</v>
      </c>
      <c r="R17">
        <f t="shared" si="4"/>
        <v>1.1950171809041343E-2</v>
      </c>
      <c r="S17">
        <f t="shared" si="4"/>
        <v>2.672609179922425E-2</v>
      </c>
      <c r="T17">
        <f t="shared" si="18"/>
        <v>1.3832750521914895E-2</v>
      </c>
      <c r="U17">
        <f t="shared" si="19"/>
        <v>1.9965293094038692E-2</v>
      </c>
      <c r="V17">
        <f t="shared" si="20"/>
        <v>1.1155150085063659</v>
      </c>
      <c r="W17">
        <f t="shared" si="21"/>
        <v>1.164798654931688</v>
      </c>
      <c r="X17">
        <f t="shared" si="5"/>
        <v>3.0511391372293608</v>
      </c>
      <c r="Y17">
        <f t="shared" si="6"/>
        <v>3.2052774514203266</v>
      </c>
      <c r="Z17">
        <f t="shared" si="7"/>
        <v>2174.6846829434744</v>
      </c>
      <c r="AA17">
        <f t="shared" si="8"/>
        <v>321.7058127262037</v>
      </c>
      <c r="AB17">
        <f t="shared" si="9"/>
        <v>0.15229794121312101</v>
      </c>
      <c r="AC17">
        <f t="shared" si="10"/>
        <v>0.37425497220489962</v>
      </c>
      <c r="AD17">
        <f t="shared" si="11"/>
        <v>2.4573869431444173</v>
      </c>
      <c r="AE17">
        <f t="shared" si="22"/>
        <v>-3.1985210962565125E-3</v>
      </c>
      <c r="AF17">
        <f t="shared" si="12"/>
        <v>451.59999999999997</v>
      </c>
      <c r="AG17">
        <f t="shared" si="23"/>
        <v>1.5464217357949636E-2</v>
      </c>
      <c r="AH17">
        <f t="shared" si="24"/>
        <v>1.1280646003250421</v>
      </c>
      <c r="AI17">
        <f t="shared" si="13"/>
        <v>3.0896709616136047</v>
      </c>
      <c r="AJ17">
        <f t="shared" si="14"/>
        <v>2325.7331613375477</v>
      </c>
      <c r="AK17">
        <f t="shared" si="15"/>
        <v>0.19417532823941042</v>
      </c>
      <c r="AL17">
        <f t="shared" si="25"/>
        <v>4.2144140830757681E-3</v>
      </c>
      <c r="AM17" s="1">
        <v>11.71725</v>
      </c>
      <c r="AN17" s="2">
        <f t="shared" si="16"/>
        <v>-3.9654593934774889</v>
      </c>
      <c r="AO17" s="2">
        <f t="shared" si="26"/>
        <v>1.1354217357948393E-2</v>
      </c>
    </row>
    <row r="18" spans="1:41" x14ac:dyDescent="0.25">
      <c r="A18">
        <f t="shared" si="27"/>
        <v>1963.4</v>
      </c>
      <c r="B18">
        <v>145.30000000000001</v>
      </c>
      <c r="C18">
        <v>189.5</v>
      </c>
      <c r="D18">
        <v>55.7</v>
      </c>
      <c r="E18">
        <v>67.7</v>
      </c>
      <c r="F18">
        <f t="shared" si="1"/>
        <v>334.8</v>
      </c>
      <c r="G18">
        <f t="shared" si="2"/>
        <v>123.4</v>
      </c>
      <c r="H18">
        <v>20.677</v>
      </c>
      <c r="I18">
        <v>13.375</v>
      </c>
      <c r="J18">
        <v>55.225999999999999</v>
      </c>
      <c r="K18">
        <v>29.460999999999999</v>
      </c>
      <c r="L18">
        <f t="shared" si="3"/>
        <v>702.71315954925763</v>
      </c>
      <c r="M18">
        <f t="shared" si="0"/>
        <v>1416.8224299065421</v>
      </c>
      <c r="N18">
        <f t="shared" si="0"/>
        <v>100.85829138449282</v>
      </c>
      <c r="O18">
        <f t="shared" si="0"/>
        <v>229.79532262991754</v>
      </c>
      <c r="P18">
        <f t="shared" si="17"/>
        <v>-1.3448400285458462E-3</v>
      </c>
      <c r="Q18">
        <f t="shared" si="4"/>
        <v>1.3470119346905562E-2</v>
      </c>
      <c r="R18">
        <f t="shared" si="4"/>
        <v>1.4960773739292499E-2</v>
      </c>
      <c r="S18">
        <f t="shared" si="4"/>
        <v>2.9342125973800925E-2</v>
      </c>
      <c r="T18">
        <f t="shared" si="18"/>
        <v>6.9751552728851991E-3</v>
      </c>
      <c r="U18">
        <f t="shared" si="19"/>
        <v>2.280840531576429E-2</v>
      </c>
      <c r="V18">
        <f t="shared" si="20"/>
        <v>1.122490163779251</v>
      </c>
      <c r="W18">
        <f t="shared" si="21"/>
        <v>1.1876070602474522</v>
      </c>
      <c r="X18">
        <f t="shared" si="5"/>
        <v>3.0724957025623869</v>
      </c>
      <c r="Y18">
        <f t="shared" si="6"/>
        <v>3.2792248237673602</v>
      </c>
      <c r="Z18">
        <f t="shared" si="7"/>
        <v>2189.9064717315755</v>
      </c>
      <c r="AA18">
        <f t="shared" si="8"/>
        <v>329.12772857605563</v>
      </c>
      <c r="AB18">
        <f t="shared" si="9"/>
        <v>0.15288324150906368</v>
      </c>
      <c r="AC18">
        <f t="shared" si="10"/>
        <v>0.3749304275695034</v>
      </c>
      <c r="AD18">
        <f t="shared" si="11"/>
        <v>2.4523971618385372</v>
      </c>
      <c r="AE18">
        <f t="shared" si="22"/>
        <v>-2.0325875505277091E-3</v>
      </c>
      <c r="AF18">
        <f t="shared" si="12"/>
        <v>458.2</v>
      </c>
      <c r="AG18">
        <f t="shared" si="23"/>
        <v>1.1196420341890164E-2</v>
      </c>
      <c r="AH18">
        <f t="shared" si="24"/>
        <v>1.1392610206669322</v>
      </c>
      <c r="AI18">
        <f t="shared" si="13"/>
        <v>3.12445860152391</v>
      </c>
      <c r="AJ18">
        <f t="shared" si="14"/>
        <v>2351.9193697556157</v>
      </c>
      <c r="AK18">
        <f t="shared" si="15"/>
        <v>0.19481960389127237</v>
      </c>
      <c r="AL18">
        <f t="shared" si="25"/>
        <v>3.3125174019981163E-3</v>
      </c>
      <c r="AM18" s="1">
        <v>11.72148</v>
      </c>
      <c r="AN18" s="2">
        <f t="shared" si="16"/>
        <v>-3.9584929731355984</v>
      </c>
      <c r="AO18" s="2">
        <f t="shared" si="26"/>
        <v>6.9664203418904336E-3</v>
      </c>
    </row>
    <row r="19" spans="1:41" x14ac:dyDescent="0.25">
      <c r="A19">
        <f t="shared" si="27"/>
        <v>1964.1</v>
      </c>
      <c r="B19">
        <v>148.69999999999999</v>
      </c>
      <c r="C19">
        <v>193.5</v>
      </c>
      <c r="D19">
        <v>58</v>
      </c>
      <c r="E19">
        <v>69.099999999999994</v>
      </c>
      <c r="F19">
        <f t="shared" si="1"/>
        <v>342.2</v>
      </c>
      <c r="G19">
        <f t="shared" si="2"/>
        <v>127.1</v>
      </c>
      <c r="H19">
        <v>20.800999999999998</v>
      </c>
      <c r="I19">
        <v>13.441000000000001</v>
      </c>
      <c r="J19">
        <v>55.307000000000002</v>
      </c>
      <c r="K19">
        <v>29.472000000000001</v>
      </c>
      <c r="L19">
        <f t="shared" si="3"/>
        <v>714.86947742896973</v>
      </c>
      <c r="M19">
        <f t="shared" si="3"/>
        <v>1439.6250278997097</v>
      </c>
      <c r="N19">
        <f t="shared" si="3"/>
        <v>104.86918473249317</v>
      </c>
      <c r="O19">
        <f t="shared" si="3"/>
        <v>234.45982627578715</v>
      </c>
      <c r="P19">
        <f t="shared" si="17"/>
        <v>1.7151191833813861E-2</v>
      </c>
      <c r="Q19">
        <f t="shared" si="4"/>
        <v>1.596604364041454E-2</v>
      </c>
      <c r="R19">
        <f t="shared" si="4"/>
        <v>3.8997237700567844E-2</v>
      </c>
      <c r="S19">
        <f t="shared" si="4"/>
        <v>2.0095245572183451E-2</v>
      </c>
      <c r="T19">
        <f t="shared" si="18"/>
        <v>1.6480386628768544E-2</v>
      </c>
      <c r="U19">
        <f t="shared" si="19"/>
        <v>2.8627182051527138E-2</v>
      </c>
      <c r="V19">
        <f t="shared" si="20"/>
        <v>1.1389705504080196</v>
      </c>
      <c r="W19">
        <f t="shared" si="21"/>
        <v>1.2162342422989794</v>
      </c>
      <c r="X19">
        <f t="shared" si="5"/>
        <v>3.1235511710221302</v>
      </c>
      <c r="Y19">
        <f t="shared" si="6"/>
        <v>3.3744563919478097</v>
      </c>
      <c r="Z19">
        <f t="shared" si="7"/>
        <v>2226.296010276425</v>
      </c>
      <c r="AA19">
        <f t="shared" si="8"/>
        <v>338.68588680198604</v>
      </c>
      <c r="AB19">
        <f t="shared" si="9"/>
        <v>0.15370822137776333</v>
      </c>
      <c r="AC19">
        <f t="shared" si="10"/>
        <v>0.37527397790363043</v>
      </c>
      <c r="AD19">
        <f t="shared" si="11"/>
        <v>2.4414697830725181</v>
      </c>
      <c r="AE19">
        <f t="shared" si="22"/>
        <v>-4.4657515414109339E-3</v>
      </c>
      <c r="AF19">
        <f t="shared" si="12"/>
        <v>469.29999999999995</v>
      </c>
      <c r="AG19">
        <f t="shared" si="23"/>
        <v>1.9751697312243906E-2</v>
      </c>
      <c r="AH19">
        <f t="shared" si="24"/>
        <v>1.159012717979176</v>
      </c>
      <c r="AI19">
        <f t="shared" si="13"/>
        <v>3.1867854664886597</v>
      </c>
      <c r="AJ19">
        <f t="shared" si="14"/>
        <v>2398.8355813819248</v>
      </c>
      <c r="AK19">
        <f t="shared" si="15"/>
        <v>0.19563658453391997</v>
      </c>
      <c r="AL19">
        <f t="shared" si="25"/>
        <v>4.1847554687328703E-3</v>
      </c>
      <c r="AM19" s="1">
        <v>11.725680000000001</v>
      </c>
      <c r="AN19" s="2">
        <f t="shared" si="16"/>
        <v>-3.9429412758233555</v>
      </c>
      <c r="AO19" s="2">
        <f t="shared" si="26"/>
        <v>1.5551697312242929E-2</v>
      </c>
    </row>
    <row r="20" spans="1:41" x14ac:dyDescent="0.25">
      <c r="A20">
        <f t="shared" si="27"/>
        <v>1964.2</v>
      </c>
      <c r="B20">
        <v>151.5</v>
      </c>
      <c r="C20">
        <v>197.2</v>
      </c>
      <c r="D20">
        <v>59.5</v>
      </c>
      <c r="E20">
        <v>71.099999999999994</v>
      </c>
      <c r="F20">
        <f t="shared" si="1"/>
        <v>348.7</v>
      </c>
      <c r="G20">
        <f t="shared" si="2"/>
        <v>130.6</v>
      </c>
      <c r="H20">
        <v>20.797000000000001</v>
      </c>
      <c r="I20">
        <v>13.507999999999999</v>
      </c>
      <c r="J20">
        <v>55.277999999999999</v>
      </c>
      <c r="K20">
        <v>29.617000000000001</v>
      </c>
      <c r="L20">
        <f t="shared" si="3"/>
        <v>728.47045246910602</v>
      </c>
      <c r="M20">
        <f t="shared" si="3"/>
        <v>1459.8756292567366</v>
      </c>
      <c r="N20">
        <f t="shared" si="3"/>
        <v>107.63775824016787</v>
      </c>
      <c r="O20">
        <f t="shared" si="3"/>
        <v>240.06482763277847</v>
      </c>
      <c r="P20">
        <f t="shared" si="17"/>
        <v>1.8847088422221603E-2</v>
      </c>
      <c r="Q20">
        <f t="shared" si="17"/>
        <v>1.3968564264388306E-2</v>
      </c>
      <c r="R20">
        <f t="shared" si="17"/>
        <v>2.605778544622428E-2</v>
      </c>
      <c r="S20">
        <f t="shared" si="17"/>
        <v>2.3624745315223628E-2</v>
      </c>
      <c r="T20">
        <f t="shared" si="18"/>
        <v>1.6088484025550819E-2</v>
      </c>
      <c r="U20">
        <f t="shared" si="19"/>
        <v>2.4735023266427701E-2</v>
      </c>
      <c r="V20">
        <f t="shared" si="20"/>
        <v>1.1550590344335705</v>
      </c>
      <c r="W20">
        <f t="shared" si="21"/>
        <v>1.240969265565407</v>
      </c>
      <c r="X20">
        <f t="shared" si="5"/>
        <v>3.1742107997331401</v>
      </c>
      <c r="Y20">
        <f t="shared" si="6"/>
        <v>3.4589644956585039</v>
      </c>
      <c r="Z20">
        <f t="shared" si="7"/>
        <v>2262.4034159522862</v>
      </c>
      <c r="AA20">
        <f t="shared" si="8"/>
        <v>347.16775727911187</v>
      </c>
      <c r="AB20">
        <f t="shared" si="9"/>
        <v>0.15412812654953753</v>
      </c>
      <c r="AC20">
        <f t="shared" si="10"/>
        <v>0.37618700833154195</v>
      </c>
      <c r="AD20">
        <f t="shared" si="11"/>
        <v>2.4407421069290272</v>
      </c>
      <c r="AE20">
        <f t="shared" si="22"/>
        <v>-2.9809281746651095E-4</v>
      </c>
      <c r="AF20">
        <f t="shared" si="12"/>
        <v>479.29999999999995</v>
      </c>
      <c r="AG20">
        <f t="shared" si="23"/>
        <v>1.8430216685928938E-2</v>
      </c>
      <c r="AH20">
        <f t="shared" si="24"/>
        <v>1.177442934665105</v>
      </c>
      <c r="AI20">
        <f t="shared" si="13"/>
        <v>3.2460631858639744</v>
      </c>
      <c r="AJ20">
        <f t="shared" si="14"/>
        <v>2443.4565651023499</v>
      </c>
      <c r="AK20">
        <f t="shared" si="15"/>
        <v>0.19615654595436746</v>
      </c>
      <c r="AL20">
        <f t="shared" si="25"/>
        <v>2.6542666792848113E-3</v>
      </c>
      <c r="AM20" s="1">
        <v>11.72967</v>
      </c>
      <c r="AN20" s="2">
        <f t="shared" si="16"/>
        <v>-3.9285010591374263</v>
      </c>
      <c r="AO20" s="2">
        <f t="shared" si="26"/>
        <v>1.4440216685929208E-2</v>
      </c>
    </row>
    <row r="21" spans="1:41" x14ac:dyDescent="0.25">
      <c r="A21">
        <f t="shared" si="27"/>
        <v>1964.3</v>
      </c>
      <c r="B21">
        <v>154.9</v>
      </c>
      <c r="C21">
        <v>200.7</v>
      </c>
      <c r="D21">
        <v>61.4</v>
      </c>
      <c r="E21">
        <v>73.400000000000006</v>
      </c>
      <c r="F21">
        <f t="shared" si="1"/>
        <v>355.6</v>
      </c>
      <c r="G21">
        <f t="shared" si="2"/>
        <v>134.80000000000001</v>
      </c>
      <c r="H21">
        <v>20.859000000000002</v>
      </c>
      <c r="I21">
        <v>13.576000000000001</v>
      </c>
      <c r="J21">
        <v>55.218000000000004</v>
      </c>
      <c r="K21">
        <v>29.632999999999999</v>
      </c>
      <c r="L21">
        <f t="shared" si="3"/>
        <v>742.60511050385924</v>
      </c>
      <c r="M21">
        <f t="shared" si="3"/>
        <v>1478.3441367118442</v>
      </c>
      <c r="N21">
        <f t="shared" si="3"/>
        <v>111.19562461516172</v>
      </c>
      <c r="O21">
        <f t="shared" si="3"/>
        <v>247.69682448621472</v>
      </c>
      <c r="P21">
        <f t="shared" si="17"/>
        <v>1.9217358224192793E-2</v>
      </c>
      <c r="Q21">
        <f t="shared" si="17"/>
        <v>1.257138822515369E-2</v>
      </c>
      <c r="R21">
        <f t="shared" si="17"/>
        <v>3.2519534871587652E-2</v>
      </c>
      <c r="S21">
        <f t="shared" si="17"/>
        <v>3.1296514409961063E-2</v>
      </c>
      <c r="T21">
        <f t="shared" si="18"/>
        <v>1.5458868738071452E-2</v>
      </c>
      <c r="U21">
        <f t="shared" si="19"/>
        <v>3.1853709796383592E-2</v>
      </c>
      <c r="V21">
        <f t="shared" si="20"/>
        <v>1.1705179031716419</v>
      </c>
      <c r="W21">
        <f t="shared" si="21"/>
        <v>1.2728229753617906</v>
      </c>
      <c r="X21">
        <f t="shared" si="5"/>
        <v>3.2236617509169929</v>
      </c>
      <c r="Y21">
        <f t="shared" si="6"/>
        <v>3.5709189633218865</v>
      </c>
      <c r="Z21">
        <f t="shared" si="7"/>
        <v>2297.6493425586236</v>
      </c>
      <c r="AA21">
        <f t="shared" si="8"/>
        <v>358.40435178734026</v>
      </c>
      <c r="AB21">
        <f t="shared" si="9"/>
        <v>0.15476687125982846</v>
      </c>
      <c r="AC21">
        <f t="shared" si="10"/>
        <v>0.37611150458347054</v>
      </c>
      <c r="AD21">
        <f t="shared" si="11"/>
        <v>2.4301809652276316</v>
      </c>
      <c r="AE21">
        <f t="shared" si="22"/>
        <v>-4.3364093805801085E-3</v>
      </c>
      <c r="AF21">
        <f t="shared" si="12"/>
        <v>490.4</v>
      </c>
      <c r="AG21">
        <f t="shared" si="23"/>
        <v>1.9926146522789928E-2</v>
      </c>
      <c r="AH21">
        <f t="shared" si="24"/>
        <v>1.197369081187895</v>
      </c>
      <c r="AI21">
        <f t="shared" si="13"/>
        <v>3.3113934450786688</v>
      </c>
      <c r="AJ21">
        <f t="shared" si="14"/>
        <v>2492.6335655603666</v>
      </c>
      <c r="AK21">
        <f t="shared" si="15"/>
        <v>0.19673970806445176</v>
      </c>
      <c r="AL21">
        <f t="shared" si="25"/>
        <v>2.9685319336258953E-3</v>
      </c>
      <c r="AM21" s="1">
        <v>11.733980000000001</v>
      </c>
      <c r="AN21" s="2">
        <f t="shared" si="16"/>
        <v>-3.9128849126146363</v>
      </c>
      <c r="AO21" s="2">
        <f t="shared" si="26"/>
        <v>1.5616146522789975E-2</v>
      </c>
    </row>
    <row r="22" spans="1:41" x14ac:dyDescent="0.25">
      <c r="A22">
        <f t="shared" si="27"/>
        <v>1964.4</v>
      </c>
      <c r="B22">
        <v>155.80000000000001</v>
      </c>
      <c r="C22">
        <v>204.4</v>
      </c>
      <c r="D22">
        <v>59.4</v>
      </c>
      <c r="E22">
        <v>75.3</v>
      </c>
      <c r="F22">
        <f t="shared" si="1"/>
        <v>360.20000000000005</v>
      </c>
      <c r="G22">
        <f t="shared" si="2"/>
        <v>134.69999999999999</v>
      </c>
      <c r="H22">
        <v>20.943000000000001</v>
      </c>
      <c r="I22">
        <v>13.637</v>
      </c>
      <c r="J22">
        <v>55.113</v>
      </c>
      <c r="K22">
        <v>29.771999999999998</v>
      </c>
      <c r="L22">
        <f t="shared" si="3"/>
        <v>743.92398414744787</v>
      </c>
      <c r="M22">
        <f t="shared" si="3"/>
        <v>1498.8633863753023</v>
      </c>
      <c r="N22">
        <f t="shared" si="3"/>
        <v>107.77856404115181</v>
      </c>
      <c r="O22">
        <f t="shared" si="3"/>
        <v>252.92220878677952</v>
      </c>
      <c r="P22">
        <f t="shared" si="17"/>
        <v>1.7744341424412724E-3</v>
      </c>
      <c r="Q22">
        <f t="shared" si="17"/>
        <v>1.3784443583484851E-2</v>
      </c>
      <c r="R22">
        <f t="shared" si="17"/>
        <v>-3.1212244694631686E-2</v>
      </c>
      <c r="S22">
        <f t="shared" si="17"/>
        <v>2.0876449882271331E-2</v>
      </c>
      <c r="T22">
        <f t="shared" si="18"/>
        <v>8.5528618556511872E-3</v>
      </c>
      <c r="U22">
        <f t="shared" si="19"/>
        <v>-2.8494095170005177E-3</v>
      </c>
      <c r="V22">
        <f t="shared" si="20"/>
        <v>1.1790707650272931</v>
      </c>
      <c r="W22">
        <f t="shared" si="21"/>
        <v>1.2699735658447902</v>
      </c>
      <c r="X22">
        <f t="shared" si="5"/>
        <v>3.2513515291706372</v>
      </c>
      <c r="Y22">
        <f t="shared" si="6"/>
        <v>3.5607584354702957</v>
      </c>
      <c r="Z22">
        <f t="shared" si="7"/>
        <v>2317.3850982662384</v>
      </c>
      <c r="AA22">
        <f t="shared" si="8"/>
        <v>357.38456460206095</v>
      </c>
      <c r="AB22">
        <f t="shared" si="9"/>
        <v>0.15543381213139121</v>
      </c>
      <c r="AC22">
        <f t="shared" si="10"/>
        <v>0.37690491795577452</v>
      </c>
      <c r="AD22">
        <f t="shared" si="11"/>
        <v>2.4248579687228511</v>
      </c>
      <c r="AE22">
        <f t="shared" si="22"/>
        <v>-2.1927727913433337E-3</v>
      </c>
      <c r="AF22">
        <f t="shared" si="12"/>
        <v>494.90000000000003</v>
      </c>
      <c r="AG22">
        <f t="shared" si="23"/>
        <v>5.4186322858439905E-3</v>
      </c>
      <c r="AH22">
        <f t="shared" si="24"/>
        <v>1.202787713473739</v>
      </c>
      <c r="AI22">
        <f t="shared" si="13"/>
        <v>3.3293853703021696</v>
      </c>
      <c r="AJ22">
        <f t="shared" si="14"/>
        <v>2506.1768902860349</v>
      </c>
      <c r="AK22">
        <f t="shared" si="15"/>
        <v>0.19747209461480436</v>
      </c>
      <c r="AL22">
        <f t="shared" si="25"/>
        <v>3.7157050499949662E-3</v>
      </c>
      <c r="AM22" s="1">
        <v>11.738379999999999</v>
      </c>
      <c r="AN22" s="2">
        <f t="shared" si="16"/>
        <v>-3.9118662803287911</v>
      </c>
      <c r="AO22" s="2">
        <f t="shared" si="26"/>
        <v>1.0186322858452002E-3</v>
      </c>
    </row>
    <row r="23" spans="1:41" x14ac:dyDescent="0.25">
      <c r="A23">
        <f t="shared" si="27"/>
        <v>1965.1</v>
      </c>
      <c r="B23">
        <v>157.80000000000001</v>
      </c>
      <c r="C23">
        <v>207.6</v>
      </c>
      <c r="D23">
        <v>64.900000000000006</v>
      </c>
      <c r="E23">
        <v>80.2</v>
      </c>
      <c r="F23">
        <f t="shared" si="1"/>
        <v>365.4</v>
      </c>
      <c r="G23">
        <f t="shared" si="2"/>
        <v>145.10000000000002</v>
      </c>
      <c r="H23">
        <v>21.006</v>
      </c>
      <c r="I23">
        <v>13.694000000000001</v>
      </c>
      <c r="J23">
        <v>55.125</v>
      </c>
      <c r="K23">
        <v>29.812000000000001</v>
      </c>
      <c r="L23">
        <f t="shared" si="3"/>
        <v>751.21393887460727</v>
      </c>
      <c r="M23">
        <f t="shared" si="3"/>
        <v>1515.9924054330363</v>
      </c>
      <c r="N23">
        <f t="shared" si="3"/>
        <v>117.73242630385488</v>
      </c>
      <c r="O23">
        <f t="shared" si="3"/>
        <v>269.01918690460218</v>
      </c>
      <c r="P23">
        <f t="shared" si="17"/>
        <v>9.7516254309164552E-3</v>
      </c>
      <c r="Q23">
        <f t="shared" si="17"/>
        <v>1.1363199139010405E-2</v>
      </c>
      <c r="R23">
        <f t="shared" si="17"/>
        <v>8.8335686569344318E-2</v>
      </c>
      <c r="S23">
        <f t="shared" si="17"/>
        <v>6.1700737544837736E-2</v>
      </c>
      <c r="T23">
        <f t="shared" si="18"/>
        <v>1.0666133109801527E-2</v>
      </c>
      <c r="U23">
        <f t="shared" si="19"/>
        <v>7.3446216179252677E-2</v>
      </c>
      <c r="V23">
        <f t="shared" si="20"/>
        <v>1.1897368981370946</v>
      </c>
      <c r="W23">
        <f t="shared" si="21"/>
        <v>1.3434197820240428</v>
      </c>
      <c r="X23">
        <f t="shared" si="5"/>
        <v>3.286216483954095</v>
      </c>
      <c r="Y23">
        <f t="shared" si="6"/>
        <v>3.8321261588566067</v>
      </c>
      <c r="Z23">
        <f t="shared" si="7"/>
        <v>2342.2349263891056</v>
      </c>
      <c r="AA23">
        <f t="shared" si="8"/>
        <v>384.62107542609834</v>
      </c>
      <c r="AB23">
        <f t="shared" si="9"/>
        <v>0.15600484643242726</v>
      </c>
      <c r="AC23">
        <f t="shared" si="10"/>
        <v>0.37725441810294075</v>
      </c>
      <c r="AD23">
        <f t="shared" si="11"/>
        <v>2.4182224253292457</v>
      </c>
      <c r="AE23">
        <f t="shared" si="22"/>
        <v>-2.7402177976774134E-3</v>
      </c>
      <c r="AF23">
        <f t="shared" si="12"/>
        <v>510.49999999999994</v>
      </c>
      <c r="AG23">
        <f t="shared" si="23"/>
        <v>2.7753377380270443E-2</v>
      </c>
      <c r="AH23">
        <f t="shared" si="24"/>
        <v>1.2305410908540095</v>
      </c>
      <c r="AI23">
        <f t="shared" si="13"/>
        <v>3.4230812332241869</v>
      </c>
      <c r="AJ23">
        <f t="shared" si="14"/>
        <v>2576.7059460286137</v>
      </c>
      <c r="AK23">
        <f t="shared" si="15"/>
        <v>0.19812117125231757</v>
      </c>
      <c r="AL23">
        <f t="shared" si="25"/>
        <v>3.2815382666089299E-3</v>
      </c>
      <c r="AM23" s="1">
        <v>11.742559999999999</v>
      </c>
      <c r="AN23" s="2">
        <f t="shared" si="16"/>
        <v>-3.8882929029485203</v>
      </c>
      <c r="AO23" s="2">
        <f t="shared" si="26"/>
        <v>2.3573377380270877E-2</v>
      </c>
    </row>
    <row r="24" spans="1:41" x14ac:dyDescent="0.25">
      <c r="A24">
        <f t="shared" si="27"/>
        <v>1965.2</v>
      </c>
      <c r="B24">
        <v>160.80000000000001</v>
      </c>
      <c r="C24">
        <v>211.7</v>
      </c>
      <c r="D24">
        <v>64.8</v>
      </c>
      <c r="E24">
        <v>83.4</v>
      </c>
      <c r="F24">
        <f t="shared" si="1"/>
        <v>372.5</v>
      </c>
      <c r="G24">
        <f t="shared" si="2"/>
        <v>148.19999999999999</v>
      </c>
      <c r="H24">
        <v>21.202999999999999</v>
      </c>
      <c r="I24">
        <v>13.750999999999999</v>
      </c>
      <c r="J24">
        <v>54.953000000000003</v>
      </c>
      <c r="K24">
        <v>29.885000000000002</v>
      </c>
      <c r="L24">
        <f t="shared" si="3"/>
        <v>758.38324765363393</v>
      </c>
      <c r="M24">
        <f t="shared" si="3"/>
        <v>1539.5243982255836</v>
      </c>
      <c r="N24">
        <f t="shared" si="3"/>
        <v>117.91894891998615</v>
      </c>
      <c r="O24">
        <f t="shared" si="3"/>
        <v>279.06976744186051</v>
      </c>
      <c r="P24">
        <f t="shared" si="17"/>
        <v>9.4983784332622889E-3</v>
      </c>
      <c r="Q24">
        <f t="shared" si="17"/>
        <v>1.5403258807149101E-2</v>
      </c>
      <c r="R24">
        <f t="shared" si="17"/>
        <v>1.5830389693798352E-3</v>
      </c>
      <c r="S24">
        <f t="shared" si="17"/>
        <v>3.6679109235461915E-2</v>
      </c>
      <c r="T24">
        <f t="shared" si="18"/>
        <v>1.2853203735996011E-2</v>
      </c>
      <c r="U24">
        <f t="shared" si="19"/>
        <v>2.0981418261866277E-2</v>
      </c>
      <c r="V24">
        <f t="shared" si="20"/>
        <v>1.2025901018730907</v>
      </c>
      <c r="W24">
        <f t="shared" si="21"/>
        <v>1.3644012002859089</v>
      </c>
      <c r="X24">
        <f t="shared" si="5"/>
        <v>3.3287275101325107</v>
      </c>
      <c r="Y24">
        <f t="shared" si="6"/>
        <v>3.9133790200216056</v>
      </c>
      <c r="Z24">
        <f t="shared" si="7"/>
        <v>2372.5344549679166</v>
      </c>
      <c r="AA24">
        <f t="shared" si="8"/>
        <v>392.77622521690114</v>
      </c>
      <c r="AB24">
        <f t="shared" si="9"/>
        <v>0.15700509605667129</v>
      </c>
      <c r="AC24">
        <f t="shared" si="10"/>
        <v>0.37731407983810661</v>
      </c>
      <c r="AD24">
        <f t="shared" si="11"/>
        <v>2.4031963886185856</v>
      </c>
      <c r="AE24">
        <f t="shared" si="22"/>
        <v>-6.233055429733958E-3</v>
      </c>
      <c r="AF24">
        <f t="shared" si="12"/>
        <v>520.70000000000005</v>
      </c>
      <c r="AG24">
        <f t="shared" si="23"/>
        <v>1.5163495465092536E-2</v>
      </c>
      <c r="AH24">
        <f t="shared" si="24"/>
        <v>1.2457045863191021</v>
      </c>
      <c r="AI24">
        <f t="shared" si="13"/>
        <v>3.4753826439412139</v>
      </c>
      <c r="AJ24">
        <f t="shared" si="14"/>
        <v>2616.0755510126337</v>
      </c>
      <c r="AK24">
        <f t="shared" si="15"/>
        <v>0.1990385942020852</v>
      </c>
      <c r="AL24">
        <f t="shared" si="25"/>
        <v>4.6199270990407992E-3</v>
      </c>
      <c r="AM24" s="1">
        <v>11.74661</v>
      </c>
      <c r="AN24" s="2">
        <f t="shared" si="16"/>
        <v>-3.8771794074834292</v>
      </c>
      <c r="AO24" s="2">
        <f t="shared" si="26"/>
        <v>1.1113495465091106E-2</v>
      </c>
    </row>
    <row r="25" spans="1:41" x14ac:dyDescent="0.25">
      <c r="A25">
        <f t="shared" si="27"/>
        <v>1965.3</v>
      </c>
      <c r="B25">
        <v>164.1</v>
      </c>
      <c r="C25">
        <v>215.7</v>
      </c>
      <c r="D25">
        <v>66.7</v>
      </c>
      <c r="E25">
        <v>86.7</v>
      </c>
      <c r="F25">
        <f t="shared" si="1"/>
        <v>379.79999999999995</v>
      </c>
      <c r="G25">
        <f t="shared" si="2"/>
        <v>153.4</v>
      </c>
      <c r="H25">
        <v>21.32</v>
      </c>
      <c r="I25">
        <v>13.821</v>
      </c>
      <c r="J25">
        <v>54.68</v>
      </c>
      <c r="K25">
        <v>29.98</v>
      </c>
      <c r="L25">
        <f t="shared" si="3"/>
        <v>769.6998123827392</v>
      </c>
      <c r="M25">
        <f t="shared" si="3"/>
        <v>1560.668547861949</v>
      </c>
      <c r="N25">
        <f t="shared" si="3"/>
        <v>121.9824433065106</v>
      </c>
      <c r="O25">
        <f t="shared" si="3"/>
        <v>289.19279519679787</v>
      </c>
      <c r="P25">
        <f t="shared" si="17"/>
        <v>1.4811723153949075E-2</v>
      </c>
      <c r="Q25">
        <f t="shared" si="17"/>
        <v>1.364074937320936E-2</v>
      </c>
      <c r="R25">
        <f t="shared" si="17"/>
        <v>3.387961215341484E-2</v>
      </c>
      <c r="S25">
        <f t="shared" si="17"/>
        <v>3.5631764023561274E-2</v>
      </c>
      <c r="T25">
        <f t="shared" si="18"/>
        <v>1.414623282003606E-2</v>
      </c>
      <c r="U25">
        <f t="shared" si="19"/>
        <v>3.4865640938638948E-2</v>
      </c>
      <c r="V25">
        <f t="shared" si="20"/>
        <v>1.2167363346931268</v>
      </c>
      <c r="W25">
        <f t="shared" si="21"/>
        <v>1.3992668412245479</v>
      </c>
      <c r="X25">
        <f t="shared" si="5"/>
        <v>3.3761511062525673</v>
      </c>
      <c r="Y25">
        <f t="shared" si="6"/>
        <v>4.0522279510156389</v>
      </c>
      <c r="Z25">
        <f t="shared" si="7"/>
        <v>2406.3353940447346</v>
      </c>
      <c r="AA25">
        <f t="shared" si="8"/>
        <v>406.71215084848927</v>
      </c>
      <c r="AB25">
        <f t="shared" si="9"/>
        <v>0.15783335978016177</v>
      </c>
      <c r="AC25">
        <f t="shared" si="10"/>
        <v>0.37717092956277437</v>
      </c>
      <c r="AD25">
        <f t="shared" si="11"/>
        <v>2.3896781395778244</v>
      </c>
      <c r="AE25">
        <f t="shared" si="22"/>
        <v>-5.6409926060042581E-3</v>
      </c>
      <c r="AF25">
        <f t="shared" si="12"/>
        <v>533.19999999999993</v>
      </c>
      <c r="AG25">
        <f t="shared" si="23"/>
        <v>2.0043325739523186E-2</v>
      </c>
      <c r="AH25">
        <f t="shared" si="24"/>
        <v>1.2657479120586252</v>
      </c>
      <c r="AI25">
        <f t="shared" si="13"/>
        <v>3.5457436490924681</v>
      </c>
      <c r="AJ25">
        <f t="shared" si="14"/>
        <v>2669.0394183559224</v>
      </c>
      <c r="AK25">
        <f t="shared" si="15"/>
        <v>0.19977224627444468</v>
      </c>
      <c r="AL25">
        <f t="shared" si="25"/>
        <v>3.6792023961766951E-3</v>
      </c>
      <c r="AM25" s="1">
        <v>11.749930000000001</v>
      </c>
      <c r="AN25" s="2">
        <f t="shared" si="16"/>
        <v>-3.860456081743906</v>
      </c>
      <c r="AO25" s="2">
        <f t="shared" si="26"/>
        <v>1.6723325739523176E-2</v>
      </c>
    </row>
    <row r="26" spans="1:41" x14ac:dyDescent="0.25">
      <c r="A26">
        <f t="shared" si="27"/>
        <v>1965.4</v>
      </c>
      <c r="B26">
        <v>170.5</v>
      </c>
      <c r="C26">
        <v>220.7</v>
      </c>
      <c r="D26">
        <v>69.099999999999994</v>
      </c>
      <c r="E26">
        <v>90.6</v>
      </c>
      <c r="F26">
        <f t="shared" si="1"/>
        <v>391.2</v>
      </c>
      <c r="G26">
        <f t="shared" si="2"/>
        <v>159.69999999999999</v>
      </c>
      <c r="H26">
        <v>21.367999999999999</v>
      </c>
      <c r="I26">
        <v>13.907999999999999</v>
      </c>
      <c r="J26">
        <v>54.378999999999998</v>
      </c>
      <c r="K26">
        <v>30.123999999999999</v>
      </c>
      <c r="L26">
        <f t="shared" si="3"/>
        <v>797.92212654436548</v>
      </c>
      <c r="M26">
        <f t="shared" si="3"/>
        <v>1586.8564854759848</v>
      </c>
      <c r="N26">
        <f t="shared" si="3"/>
        <v>127.07111201015097</v>
      </c>
      <c r="O26">
        <f t="shared" si="3"/>
        <v>300.75687159739738</v>
      </c>
      <c r="P26">
        <f t="shared" si="17"/>
        <v>3.6010422117509933E-2</v>
      </c>
      <c r="Q26">
        <f t="shared" si="17"/>
        <v>1.6640720343854554E-2</v>
      </c>
      <c r="R26">
        <f t="shared" si="17"/>
        <v>4.0869739786197457E-2</v>
      </c>
      <c r="S26">
        <f t="shared" si="17"/>
        <v>3.9208625697783717E-2</v>
      </c>
      <c r="T26">
        <f t="shared" si="18"/>
        <v>2.500977790324594E-2</v>
      </c>
      <c r="U26">
        <f t="shared" si="19"/>
        <v>3.9930896295549009E-2</v>
      </c>
      <c r="V26">
        <f t="shared" si="20"/>
        <v>1.2417461125963727</v>
      </c>
      <c r="W26">
        <f t="shared" si="21"/>
        <v>1.4391977375200968</v>
      </c>
      <c r="X26">
        <f t="shared" si="5"/>
        <v>3.4616526259550029</v>
      </c>
      <c r="Y26">
        <f t="shared" si="6"/>
        <v>4.2173110690131903</v>
      </c>
      <c r="Z26">
        <f t="shared" si="7"/>
        <v>2467.2761892370904</v>
      </c>
      <c r="AA26">
        <f t="shared" si="8"/>
        <v>423.28113729278124</v>
      </c>
      <c r="AB26">
        <f t="shared" si="9"/>
        <v>0.15855541495780553</v>
      </c>
      <c r="AC26">
        <f t="shared" si="10"/>
        <v>0.3772906135657455</v>
      </c>
      <c r="AD26">
        <f t="shared" si="11"/>
        <v>2.3795504787152768</v>
      </c>
      <c r="AE26">
        <f t="shared" si="22"/>
        <v>-4.2470918869694785E-3</v>
      </c>
      <c r="AF26">
        <f t="shared" si="12"/>
        <v>550.9</v>
      </c>
      <c r="AG26">
        <f t="shared" si="23"/>
        <v>2.9302537770799005E-2</v>
      </c>
      <c r="AH26">
        <f t="shared" si="24"/>
        <v>1.2950504498294242</v>
      </c>
      <c r="AI26">
        <f t="shared" si="13"/>
        <v>3.6511801709117044</v>
      </c>
      <c r="AJ26">
        <f t="shared" si="14"/>
        <v>2748.406191794807</v>
      </c>
      <c r="AK26">
        <f t="shared" si="15"/>
        <v>0.20044344305607997</v>
      </c>
      <c r="AL26">
        <f t="shared" si="25"/>
        <v>3.3541784033186417E-3</v>
      </c>
      <c r="AM26" s="1">
        <v>11.753270000000001</v>
      </c>
      <c r="AN26" s="2">
        <f t="shared" si="16"/>
        <v>-3.8344935439731076</v>
      </c>
      <c r="AO26" s="2">
        <f t="shared" si="26"/>
        <v>2.5962537770798377E-2</v>
      </c>
    </row>
    <row r="27" spans="1:41" x14ac:dyDescent="0.25">
      <c r="A27">
        <f t="shared" si="27"/>
        <v>1966.1</v>
      </c>
      <c r="B27">
        <v>174.1</v>
      </c>
      <c r="C27">
        <v>224.4</v>
      </c>
      <c r="D27">
        <v>72.3</v>
      </c>
      <c r="E27">
        <v>94.4</v>
      </c>
      <c r="F27">
        <f t="shared" si="1"/>
        <v>398.5</v>
      </c>
      <c r="G27">
        <f t="shared" si="2"/>
        <v>166.7</v>
      </c>
      <c r="H27">
        <v>21.655999999999999</v>
      </c>
      <c r="I27">
        <v>13.996</v>
      </c>
      <c r="J27">
        <v>54.301000000000002</v>
      </c>
      <c r="K27">
        <v>30.103999999999999</v>
      </c>
      <c r="L27">
        <f t="shared" si="3"/>
        <v>803.9342445511636</v>
      </c>
      <c r="M27">
        <f t="shared" si="3"/>
        <v>1603.3152329236925</v>
      </c>
      <c r="N27">
        <f t="shared" si="3"/>
        <v>133.14671921327417</v>
      </c>
      <c r="O27">
        <f t="shared" si="3"/>
        <v>313.57959075205957</v>
      </c>
      <c r="P27">
        <f t="shared" si="17"/>
        <v>7.5064735462317955E-3</v>
      </c>
      <c r="Q27">
        <f t="shared" si="17"/>
        <v>1.0318500026023969E-2</v>
      </c>
      <c r="R27">
        <f t="shared" si="17"/>
        <v>4.6704805336117872E-2</v>
      </c>
      <c r="S27">
        <f t="shared" si="17"/>
        <v>4.1751003050490176E-2</v>
      </c>
      <c r="T27">
        <f t="shared" si="18"/>
        <v>9.0929107755010515E-3</v>
      </c>
      <c r="U27">
        <f t="shared" si="19"/>
        <v>4.3894445366938976E-2</v>
      </c>
      <c r="V27">
        <f t="shared" si="20"/>
        <v>1.2508390233718738</v>
      </c>
      <c r="W27">
        <f t="shared" si="21"/>
        <v>1.4830921828870358</v>
      </c>
      <c r="X27">
        <f t="shared" si="5"/>
        <v>3.4932726656539637</v>
      </c>
      <c r="Y27">
        <f t="shared" si="6"/>
        <v>4.4065504958245789</v>
      </c>
      <c r="Z27">
        <f t="shared" si="7"/>
        <v>2489.8132198065441</v>
      </c>
      <c r="AA27">
        <f t="shared" si="8"/>
        <v>442.27463302751767</v>
      </c>
      <c r="AB27">
        <f t="shared" si="9"/>
        <v>0.16005216649583179</v>
      </c>
      <c r="AC27">
        <f t="shared" si="10"/>
        <v>0.37691512818377754</v>
      </c>
      <c r="AD27">
        <f t="shared" si="11"/>
        <v>2.3549517412723899</v>
      </c>
      <c r="AE27">
        <f t="shared" si="22"/>
        <v>-1.039136012526376E-2</v>
      </c>
      <c r="AF27">
        <f t="shared" si="12"/>
        <v>565.20000000000005</v>
      </c>
      <c r="AG27">
        <f t="shared" si="23"/>
        <v>1.9181502306182912E-2</v>
      </c>
      <c r="AH27">
        <f t="shared" si="24"/>
        <v>1.3142319521356072</v>
      </c>
      <c r="AI27">
        <f t="shared" si="13"/>
        <v>3.7218912965410791</v>
      </c>
      <c r="AJ27">
        <f t="shared" si="14"/>
        <v>2801.6336104406596</v>
      </c>
      <c r="AK27">
        <f t="shared" si="15"/>
        <v>0.20173944155071069</v>
      </c>
      <c r="AL27">
        <f t="shared" si="25"/>
        <v>6.4448440255187034E-3</v>
      </c>
      <c r="AM27" s="1">
        <v>11.75596</v>
      </c>
      <c r="AN27" s="2">
        <f t="shared" si="16"/>
        <v>-3.818002041666924</v>
      </c>
      <c r="AO27" s="2">
        <f t="shared" si="26"/>
        <v>1.649150230618357E-2</v>
      </c>
    </row>
    <row r="28" spans="1:41" x14ac:dyDescent="0.25">
      <c r="A28">
        <f t="shared" si="27"/>
        <v>1966.2</v>
      </c>
      <c r="B28">
        <v>177.2</v>
      </c>
      <c r="C28">
        <v>228.9</v>
      </c>
      <c r="D28">
        <v>69.7</v>
      </c>
      <c r="E28">
        <v>96.8</v>
      </c>
      <c r="F28">
        <f t="shared" si="1"/>
        <v>406.1</v>
      </c>
      <c r="G28">
        <f t="shared" si="2"/>
        <v>166.5</v>
      </c>
      <c r="H28">
        <v>21.84</v>
      </c>
      <c r="I28">
        <v>14.125999999999999</v>
      </c>
      <c r="J28">
        <v>54.530999999999999</v>
      </c>
      <c r="K28">
        <v>30.384</v>
      </c>
      <c r="L28">
        <f t="shared" si="3"/>
        <v>811.3553113553113</v>
      </c>
      <c r="M28">
        <f t="shared" si="3"/>
        <v>1620.4162537165512</v>
      </c>
      <c r="N28">
        <f t="shared" si="3"/>
        <v>127.81720489262989</v>
      </c>
      <c r="O28">
        <f t="shared" si="3"/>
        <v>318.58873091100577</v>
      </c>
      <c r="P28">
        <f t="shared" si="17"/>
        <v>9.1885928321326915E-3</v>
      </c>
      <c r="Q28">
        <f t="shared" si="17"/>
        <v>1.0609556828691247E-2</v>
      </c>
      <c r="R28">
        <f t="shared" si="17"/>
        <v>-4.0850515720737057E-2</v>
      </c>
      <c r="S28">
        <f t="shared" si="17"/>
        <v>1.5847820352282938E-2</v>
      </c>
      <c r="T28">
        <f t="shared" si="18"/>
        <v>9.9887542394795914E-3</v>
      </c>
      <c r="U28">
        <f t="shared" si="19"/>
        <v>-8.7429996721882404E-3</v>
      </c>
      <c r="V28">
        <f t="shared" si="20"/>
        <v>1.2608277776113535</v>
      </c>
      <c r="W28">
        <f t="shared" si="21"/>
        <v>1.4743491832148476</v>
      </c>
      <c r="X28">
        <f t="shared" si="5"/>
        <v>3.5283409605137566</v>
      </c>
      <c r="Y28">
        <f t="shared" si="6"/>
        <v>4.368191954982839</v>
      </c>
      <c r="Z28">
        <f t="shared" si="7"/>
        <v>2514.807977586679</v>
      </c>
      <c r="AA28">
        <f t="shared" si="8"/>
        <v>438.42468064632362</v>
      </c>
      <c r="AB28">
        <f t="shared" si="9"/>
        <v>0.16148350236653516</v>
      </c>
      <c r="AC28">
        <f t="shared" si="10"/>
        <v>0.37976876610720561</v>
      </c>
      <c r="AD28">
        <f t="shared" si="11"/>
        <v>2.3517496248329235</v>
      </c>
      <c r="AE28">
        <f t="shared" si="22"/>
        <v>-1.3606628865643344E-3</v>
      </c>
      <c r="AF28">
        <f t="shared" si="12"/>
        <v>572.6</v>
      </c>
      <c r="AG28">
        <f t="shared" si="23"/>
        <v>4.4640136572520125E-3</v>
      </c>
      <c r="AH28">
        <f t="shared" si="24"/>
        <v>1.3186959657928592</v>
      </c>
      <c r="AI28">
        <f t="shared" si="13"/>
        <v>3.7385430092038905</v>
      </c>
      <c r="AJ28">
        <f t="shared" si="14"/>
        <v>2814.1680973857483</v>
      </c>
      <c r="AK28">
        <f t="shared" si="15"/>
        <v>0.20347043253454652</v>
      </c>
      <c r="AL28">
        <f t="shared" si="25"/>
        <v>8.5437281963902656E-3</v>
      </c>
      <c r="AM28" s="1">
        <v>11.758760000000001</v>
      </c>
      <c r="AN28" s="2">
        <f t="shared" si="16"/>
        <v>-3.8163380280096719</v>
      </c>
      <c r="AO28" s="2">
        <f t="shared" si="26"/>
        <v>1.6640136572521058E-3</v>
      </c>
    </row>
    <row r="29" spans="1:41" x14ac:dyDescent="0.25">
      <c r="A29">
        <f t="shared" si="27"/>
        <v>1966.3</v>
      </c>
      <c r="B29">
        <v>179.8</v>
      </c>
      <c r="C29">
        <v>232.9</v>
      </c>
      <c r="D29">
        <v>72.3</v>
      </c>
      <c r="E29">
        <v>98.3</v>
      </c>
      <c r="F29">
        <f t="shared" si="1"/>
        <v>412.70000000000005</v>
      </c>
      <c r="G29">
        <f t="shared" si="2"/>
        <v>170.6</v>
      </c>
      <c r="H29">
        <v>21.994</v>
      </c>
      <c r="I29">
        <v>14.256</v>
      </c>
      <c r="J29">
        <v>54.77</v>
      </c>
      <c r="K29">
        <v>30.452000000000002</v>
      </c>
      <c r="L29">
        <f t="shared" si="3"/>
        <v>817.49568064017467</v>
      </c>
      <c r="M29">
        <f t="shared" si="3"/>
        <v>1633.6980920314254</v>
      </c>
      <c r="N29">
        <f t="shared" si="3"/>
        <v>132.00657294139125</v>
      </c>
      <c r="O29">
        <f t="shared" si="3"/>
        <v>322.80309996059367</v>
      </c>
      <c r="P29">
        <f t="shared" si="17"/>
        <v>7.5395458545015615E-3</v>
      </c>
      <c r="Q29">
        <f t="shared" si="17"/>
        <v>8.1631501900512049E-3</v>
      </c>
      <c r="R29">
        <f t="shared" si="17"/>
        <v>3.2250559901681797E-2</v>
      </c>
      <c r="S29">
        <f t="shared" si="17"/>
        <v>1.3141513496552903E-2</v>
      </c>
      <c r="T29">
        <f t="shared" si="18"/>
        <v>7.8910431024880514E-3</v>
      </c>
      <c r="U29">
        <f t="shared" si="19"/>
        <v>2.1140916105787042E-2</v>
      </c>
      <c r="V29">
        <f t="shared" si="20"/>
        <v>1.2687188207138416</v>
      </c>
      <c r="W29">
        <f t="shared" si="21"/>
        <v>1.4954900993206346</v>
      </c>
      <c r="X29">
        <f t="shared" si="5"/>
        <v>3.5562933929918681</v>
      </c>
      <c r="Y29">
        <f t="shared" si="6"/>
        <v>4.4615226063107585</v>
      </c>
      <c r="Z29">
        <f t="shared" si="7"/>
        <v>2534.7309388241529</v>
      </c>
      <c r="AA29">
        <f t="shared" si="8"/>
        <v>447.79204852407457</v>
      </c>
      <c r="AB29">
        <f t="shared" si="9"/>
        <v>0.16281807022541384</v>
      </c>
      <c r="AC29">
        <f t="shared" si="10"/>
        <v>0.38098041392717596</v>
      </c>
      <c r="AD29">
        <f t="shared" si="11"/>
        <v>2.3399148104367455</v>
      </c>
      <c r="AE29">
        <f t="shared" si="22"/>
        <v>-5.045049432502724E-3</v>
      </c>
      <c r="AF29">
        <f t="shared" si="12"/>
        <v>583.30000000000007</v>
      </c>
      <c r="AG29">
        <f t="shared" si="23"/>
        <v>1.1743826642567134E-2</v>
      </c>
      <c r="AH29">
        <f t="shared" si="24"/>
        <v>1.3304397924354263</v>
      </c>
      <c r="AI29">
        <f t="shared" si="13"/>
        <v>3.7827066275620274</v>
      </c>
      <c r="AJ29">
        <f t="shared" si="14"/>
        <v>2847.4120230387675</v>
      </c>
      <c r="AK29">
        <f t="shared" si="15"/>
        <v>0.20485268562485748</v>
      </c>
      <c r="AL29">
        <f t="shared" si="25"/>
        <v>6.7704144530100763E-3</v>
      </c>
      <c r="AM29" s="1">
        <v>11.761609999999999</v>
      </c>
      <c r="AN29" s="2">
        <f t="shared" si="16"/>
        <v>-3.8074442013671037</v>
      </c>
      <c r="AO29" s="2">
        <f t="shared" si="26"/>
        <v>8.8938266425682144E-3</v>
      </c>
    </row>
    <row r="30" spans="1:41" x14ac:dyDescent="0.25">
      <c r="A30">
        <f t="shared" si="27"/>
        <v>1966.4</v>
      </c>
      <c r="B30">
        <v>180.4</v>
      </c>
      <c r="C30">
        <v>237.7</v>
      </c>
      <c r="D30">
        <v>72.599999999999994</v>
      </c>
      <c r="E30">
        <v>99.2</v>
      </c>
      <c r="F30">
        <f t="shared" si="1"/>
        <v>418.1</v>
      </c>
      <c r="G30">
        <f t="shared" si="2"/>
        <v>171.8</v>
      </c>
      <c r="H30">
        <v>22.132000000000001</v>
      </c>
      <c r="I30">
        <v>14.397</v>
      </c>
      <c r="J30">
        <v>55.021000000000001</v>
      </c>
      <c r="K30">
        <v>30.713000000000001</v>
      </c>
      <c r="L30">
        <f t="shared" si="3"/>
        <v>815.10934393638172</v>
      </c>
      <c r="M30">
        <f t="shared" si="3"/>
        <v>1651.0384107800235</v>
      </c>
      <c r="N30">
        <f t="shared" si="3"/>
        <v>131.9496192362916</v>
      </c>
      <c r="O30">
        <f t="shared" si="3"/>
        <v>322.99026470875526</v>
      </c>
      <c r="P30">
        <f t="shared" si="17"/>
        <v>-2.9233505561174766E-3</v>
      </c>
      <c r="Q30">
        <f t="shared" si="17"/>
        <v>1.0558216660087716E-2</v>
      </c>
      <c r="R30">
        <f t="shared" si="17"/>
        <v>-4.3153907861448459E-4</v>
      </c>
      <c r="S30">
        <f t="shared" si="17"/>
        <v>5.7964285061284926E-4</v>
      </c>
      <c r="T30">
        <f t="shared" si="18"/>
        <v>4.6847352317531052E-3</v>
      </c>
      <c r="U30">
        <f t="shared" si="19"/>
        <v>1.5110560862494638E-4</v>
      </c>
      <c r="V30">
        <f t="shared" si="20"/>
        <v>1.2734035559455947</v>
      </c>
      <c r="W30">
        <f t="shared" si="21"/>
        <v>1.4956412049292596</v>
      </c>
      <c r="X30">
        <f t="shared" si="5"/>
        <v>3.5729927714864544</v>
      </c>
      <c r="Y30">
        <f t="shared" si="6"/>
        <v>4.4621968183369054</v>
      </c>
      <c r="Z30">
        <f t="shared" si="7"/>
        <v>2546.6333401875436</v>
      </c>
      <c r="AA30">
        <f t="shared" si="8"/>
        <v>447.85971752655837</v>
      </c>
      <c r="AB30">
        <f t="shared" si="9"/>
        <v>0.16417754114897812</v>
      </c>
      <c r="AC30">
        <f t="shared" si="10"/>
        <v>0.38360226043283779</v>
      </c>
      <c r="AD30">
        <f t="shared" si="11"/>
        <v>2.3365087438162391</v>
      </c>
      <c r="AE30">
        <f t="shared" si="22"/>
        <v>-1.45669748827848E-3</v>
      </c>
      <c r="AF30">
        <f t="shared" si="12"/>
        <v>589.90000000000009</v>
      </c>
      <c r="AG30">
        <f t="shared" si="23"/>
        <v>3.3587670957927695E-3</v>
      </c>
      <c r="AH30">
        <f t="shared" si="24"/>
        <v>1.3337985595312192</v>
      </c>
      <c r="AI30">
        <f t="shared" si="13"/>
        <v>3.7954332189795781</v>
      </c>
      <c r="AJ30">
        <f t="shared" si="14"/>
        <v>2856.9918961250373</v>
      </c>
      <c r="AK30">
        <f t="shared" si="15"/>
        <v>0.20647590943470526</v>
      </c>
      <c r="AL30">
        <f t="shared" si="25"/>
        <v>7.8926301536448307E-3</v>
      </c>
      <c r="AM30" s="1">
        <v>11.76459</v>
      </c>
      <c r="AN30" s="2">
        <f t="shared" si="16"/>
        <v>-3.8070654342713119</v>
      </c>
      <c r="AO30" s="2">
        <f t="shared" si="26"/>
        <v>3.7876709579176548E-4</v>
      </c>
    </row>
    <row r="31" spans="1:41" x14ac:dyDescent="0.25">
      <c r="A31">
        <f t="shared" si="27"/>
        <v>1967.1</v>
      </c>
      <c r="B31">
        <v>182.4</v>
      </c>
      <c r="C31">
        <v>241.6</v>
      </c>
      <c r="D31">
        <v>71.099999999999994</v>
      </c>
      <c r="E31">
        <v>98</v>
      </c>
      <c r="F31">
        <f t="shared" si="1"/>
        <v>424</v>
      </c>
      <c r="G31">
        <f t="shared" si="2"/>
        <v>169.1</v>
      </c>
      <c r="H31">
        <v>22.126000000000001</v>
      </c>
      <c r="I31">
        <v>14.496</v>
      </c>
      <c r="J31">
        <v>54.906999999999996</v>
      </c>
      <c r="K31">
        <v>30.853000000000002</v>
      </c>
      <c r="L31">
        <f t="shared" si="3"/>
        <v>824.36952002169392</v>
      </c>
      <c r="M31">
        <f t="shared" si="3"/>
        <v>1666.6666666666665</v>
      </c>
      <c r="N31">
        <f t="shared" si="3"/>
        <v>129.49168594168322</v>
      </c>
      <c r="O31">
        <f t="shared" si="3"/>
        <v>317.63523806436973</v>
      </c>
      <c r="P31">
        <f t="shared" si="17"/>
        <v>1.1296607434851502E-2</v>
      </c>
      <c r="Q31">
        <f t="shared" si="17"/>
        <v>9.4211939381061427E-3</v>
      </c>
      <c r="R31">
        <f t="shared" si="17"/>
        <v>-1.8803499422483938E-2</v>
      </c>
      <c r="S31">
        <f t="shared" si="17"/>
        <v>-1.671850824520682E-2</v>
      </c>
      <c r="T31">
        <f t="shared" si="18"/>
        <v>1.0230389333496868E-2</v>
      </c>
      <c r="U31">
        <f t="shared" si="19"/>
        <v>-1.7599592991832655E-2</v>
      </c>
      <c r="V31">
        <f t="shared" si="20"/>
        <v>1.2836339452790917</v>
      </c>
      <c r="W31">
        <f t="shared" si="21"/>
        <v>1.4780416119374269</v>
      </c>
      <c r="X31">
        <f t="shared" si="5"/>
        <v>3.6097334941306247</v>
      </c>
      <c r="Y31">
        <f t="shared" si="6"/>
        <v>4.3843510071378979</v>
      </c>
      <c r="Z31">
        <f t="shared" si="7"/>
        <v>2572.8201127931038</v>
      </c>
      <c r="AA31">
        <f t="shared" si="8"/>
        <v>440.0465249594032</v>
      </c>
      <c r="AB31">
        <f t="shared" si="9"/>
        <v>0.16479970670770966</v>
      </c>
      <c r="AC31">
        <f t="shared" si="10"/>
        <v>0.38427754886963472</v>
      </c>
      <c r="AD31">
        <f t="shared" si="11"/>
        <v>2.3317853929873373</v>
      </c>
      <c r="AE31">
        <f t="shared" si="22"/>
        <v>-2.0235881897293639E-3</v>
      </c>
      <c r="AF31">
        <f t="shared" si="12"/>
        <v>593.1</v>
      </c>
      <c r="AG31">
        <f t="shared" si="23"/>
        <v>2.1253020924532806E-3</v>
      </c>
      <c r="AH31">
        <f t="shared" si="24"/>
        <v>1.3359238616236724</v>
      </c>
      <c r="AI31">
        <f t="shared" si="13"/>
        <v>3.8035082390306365</v>
      </c>
      <c r="AJ31">
        <f t="shared" si="14"/>
        <v>2863.0703239396948</v>
      </c>
      <c r="AK31">
        <f t="shared" si="15"/>
        <v>0.2071552329821475</v>
      </c>
      <c r="AL31">
        <f t="shared" si="25"/>
        <v>3.2846857431980681E-3</v>
      </c>
      <c r="AM31" s="1">
        <v>11.767910000000001</v>
      </c>
      <c r="AN31" s="2">
        <f t="shared" si="16"/>
        <v>-3.8082601321788587</v>
      </c>
      <c r="AO31" s="2">
        <f t="shared" si="26"/>
        <v>-1.1946979075467823E-3</v>
      </c>
    </row>
    <row r="32" spans="1:41" x14ac:dyDescent="0.25">
      <c r="A32">
        <f t="shared" si="27"/>
        <v>1967.2</v>
      </c>
      <c r="B32">
        <v>184</v>
      </c>
      <c r="C32">
        <v>245.7</v>
      </c>
      <c r="D32">
        <v>74.5</v>
      </c>
      <c r="E32">
        <v>98.3</v>
      </c>
      <c r="F32">
        <f t="shared" si="1"/>
        <v>429.7</v>
      </c>
      <c r="G32">
        <f t="shared" si="2"/>
        <v>172.8</v>
      </c>
      <c r="H32">
        <v>22.161000000000001</v>
      </c>
      <c r="I32">
        <v>14.601000000000001</v>
      </c>
      <c r="J32">
        <v>55.145000000000003</v>
      </c>
      <c r="K32">
        <v>31.021000000000001</v>
      </c>
      <c r="L32">
        <f t="shared" si="3"/>
        <v>830.28744190244106</v>
      </c>
      <c r="M32">
        <f t="shared" si="3"/>
        <v>1682.7614546948839</v>
      </c>
      <c r="N32">
        <f t="shared" si="3"/>
        <v>135.09837700607488</v>
      </c>
      <c r="O32">
        <f t="shared" si="3"/>
        <v>316.88211211759773</v>
      </c>
      <c r="P32">
        <f t="shared" si="17"/>
        <v>7.1530803667636533E-3</v>
      </c>
      <c r="Q32">
        <f t="shared" si="17"/>
        <v>9.6105432476703001E-3</v>
      </c>
      <c r="R32">
        <f t="shared" si="17"/>
        <v>4.2386553759413026E-2</v>
      </c>
      <c r="S32">
        <f t="shared" si="17"/>
        <v>-2.3738556565024993E-3</v>
      </c>
      <c r="T32">
        <f t="shared" si="18"/>
        <v>8.5533705366387623E-3</v>
      </c>
      <c r="U32">
        <f t="shared" si="19"/>
        <v>1.6446162731857016E-2</v>
      </c>
      <c r="V32">
        <f t="shared" si="20"/>
        <v>1.2921873158157304</v>
      </c>
      <c r="W32">
        <f t="shared" si="21"/>
        <v>1.494487774669284</v>
      </c>
      <c r="X32">
        <f t="shared" si="5"/>
        <v>3.6407413038430092</v>
      </c>
      <c r="Y32">
        <f t="shared" si="6"/>
        <v>4.4570529526161407</v>
      </c>
      <c r="Z32">
        <f t="shared" si="7"/>
        <v>2594.9207793967194</v>
      </c>
      <c r="AA32">
        <f t="shared" si="8"/>
        <v>447.34344037821984</v>
      </c>
      <c r="AB32">
        <f t="shared" si="9"/>
        <v>0.16559272383640894</v>
      </c>
      <c r="AC32">
        <f t="shared" si="10"/>
        <v>0.38628039309998846</v>
      </c>
      <c r="AD32">
        <f t="shared" si="11"/>
        <v>2.3327135646467143</v>
      </c>
      <c r="AE32">
        <f t="shared" si="22"/>
        <v>3.97972721210893E-4</v>
      </c>
      <c r="AF32">
        <f t="shared" si="12"/>
        <v>602.5</v>
      </c>
      <c r="AG32">
        <f t="shared" si="23"/>
        <v>1.0803701273801813E-2</v>
      </c>
      <c r="AH32">
        <f t="shared" si="24"/>
        <v>1.3467275628974742</v>
      </c>
      <c r="AI32">
        <f t="shared" si="13"/>
        <v>3.8448229800438241</v>
      </c>
      <c r="AJ32">
        <f t="shared" si="14"/>
        <v>2894.1697725283111</v>
      </c>
      <c r="AK32">
        <f t="shared" si="15"/>
        <v>0.20817714486516228</v>
      </c>
      <c r="AL32">
        <f t="shared" si="25"/>
        <v>4.9209452463272463E-3</v>
      </c>
      <c r="AM32" s="1">
        <v>11.77164</v>
      </c>
      <c r="AN32" s="2">
        <f t="shared" si="16"/>
        <v>-3.801186430905056</v>
      </c>
      <c r="AO32" s="2">
        <f t="shared" si="26"/>
        <v>7.0737012738026905E-3</v>
      </c>
    </row>
    <row r="33" spans="1:41" x14ac:dyDescent="0.25">
      <c r="A33">
        <f t="shared" si="27"/>
        <v>1967.3</v>
      </c>
      <c r="B33">
        <v>185.8</v>
      </c>
      <c r="C33">
        <v>251</v>
      </c>
      <c r="D33">
        <v>74.7</v>
      </c>
      <c r="E33">
        <v>98.8</v>
      </c>
      <c r="F33">
        <f t="shared" si="1"/>
        <v>436.8</v>
      </c>
      <c r="G33">
        <f t="shared" si="2"/>
        <v>173.5</v>
      </c>
      <c r="H33">
        <v>22.393000000000001</v>
      </c>
      <c r="I33">
        <v>14.714</v>
      </c>
      <c r="J33">
        <v>55.750999999999998</v>
      </c>
      <c r="K33">
        <v>31.23</v>
      </c>
      <c r="L33">
        <f t="shared" si="3"/>
        <v>829.72357433126422</v>
      </c>
      <c r="M33">
        <f t="shared" si="3"/>
        <v>1705.8583661818673</v>
      </c>
      <c r="N33">
        <f t="shared" si="3"/>
        <v>133.98862800667254</v>
      </c>
      <c r="O33">
        <f t="shared" si="3"/>
        <v>316.36247198206848</v>
      </c>
      <c r="P33">
        <f t="shared" si="17"/>
        <v>-6.7935403723140553E-4</v>
      </c>
      <c r="Q33">
        <f t="shared" si="17"/>
        <v>1.3632257614005105E-2</v>
      </c>
      <c r="R33">
        <f t="shared" si="17"/>
        <v>-8.248300887720994E-3</v>
      </c>
      <c r="S33">
        <f t="shared" si="17"/>
        <v>-1.6411991992235642E-3</v>
      </c>
      <c r="T33">
        <f t="shared" si="18"/>
        <v>7.5039435720513758E-3</v>
      </c>
      <c r="U33">
        <f t="shared" si="19"/>
        <v>-4.4897470915445051E-3</v>
      </c>
      <c r="V33">
        <f t="shared" si="20"/>
        <v>1.2996912593877818</v>
      </c>
      <c r="W33">
        <f t="shared" si="21"/>
        <v>1.4899980275777394</v>
      </c>
      <c r="X33">
        <f t="shared" si="5"/>
        <v>3.668163981581761</v>
      </c>
      <c r="Y33">
        <f t="shared" si="6"/>
        <v>4.4370867671863214</v>
      </c>
      <c r="Z33">
        <f t="shared" si="7"/>
        <v>2614.4661605024503</v>
      </c>
      <c r="AA33">
        <f t="shared" si="8"/>
        <v>445.33948346400769</v>
      </c>
      <c r="AB33">
        <f t="shared" si="9"/>
        <v>0.16707043548655279</v>
      </c>
      <c r="AC33">
        <f t="shared" si="10"/>
        <v>0.3895904280717617</v>
      </c>
      <c r="AD33">
        <f t="shared" si="11"/>
        <v>2.331893293611</v>
      </c>
      <c r="AE33">
        <f t="shared" si="22"/>
        <v>-3.5169996919137692E-4</v>
      </c>
      <c r="AF33">
        <f t="shared" si="12"/>
        <v>610.29999999999995</v>
      </c>
      <c r="AG33">
        <f t="shared" si="23"/>
        <v>4.0640933701105147E-3</v>
      </c>
      <c r="AH33">
        <f t="shared" si="24"/>
        <v>1.3507916562675848</v>
      </c>
      <c r="AI33">
        <f t="shared" si="13"/>
        <v>3.8604804948763114</v>
      </c>
      <c r="AJ33">
        <f t="shared" si="14"/>
        <v>2905.9558824158935</v>
      </c>
      <c r="AK33">
        <f t="shared" si="15"/>
        <v>0.2100169530077729</v>
      </c>
      <c r="AL33">
        <f t="shared" si="25"/>
        <v>8.798880815528598E-3</v>
      </c>
      <c r="AM33" s="1">
        <v>11.77657</v>
      </c>
      <c r="AN33" s="2">
        <f t="shared" si="16"/>
        <v>-3.8020523375349455</v>
      </c>
      <c r="AO33" s="2">
        <f t="shared" si="26"/>
        <v>-8.6590662988950129E-4</v>
      </c>
    </row>
    <row r="34" spans="1:41" x14ac:dyDescent="0.25">
      <c r="A34">
        <f t="shared" si="27"/>
        <v>1967.4</v>
      </c>
      <c r="B34">
        <v>187.9</v>
      </c>
      <c r="C34">
        <v>255.4</v>
      </c>
      <c r="D34">
        <v>75.599999999999994</v>
      </c>
      <c r="E34">
        <v>101.7</v>
      </c>
      <c r="F34">
        <f t="shared" si="1"/>
        <v>443.3</v>
      </c>
      <c r="G34">
        <f t="shared" si="2"/>
        <v>177.3</v>
      </c>
      <c r="H34">
        <v>22.542000000000002</v>
      </c>
      <c r="I34">
        <v>14.853</v>
      </c>
      <c r="J34">
        <v>56.311999999999998</v>
      </c>
      <c r="K34">
        <v>31.530999999999999</v>
      </c>
      <c r="L34">
        <f t="shared" si="3"/>
        <v>833.55514151361899</v>
      </c>
      <c r="M34">
        <f t="shared" si="3"/>
        <v>1719.5179425031981</v>
      </c>
      <c r="N34">
        <f t="shared" si="3"/>
        <v>134.25202443528912</v>
      </c>
      <c r="O34">
        <f t="shared" si="3"/>
        <v>322.5397228124703</v>
      </c>
      <c r="P34">
        <f t="shared" si="17"/>
        <v>4.6072542424893115E-3</v>
      </c>
      <c r="Q34">
        <f t="shared" si="17"/>
        <v>7.9755609293323815E-3</v>
      </c>
      <c r="R34">
        <f t="shared" si="17"/>
        <v>1.9638821399743378E-3</v>
      </c>
      <c r="S34">
        <f t="shared" si="17"/>
        <v>1.9337680715449501E-2</v>
      </c>
      <c r="T34">
        <f t="shared" si="18"/>
        <v>6.5427967754508737E-3</v>
      </c>
      <c r="U34">
        <f t="shared" si="19"/>
        <v>1.1857434297074891E-2</v>
      </c>
      <c r="V34">
        <f t="shared" si="20"/>
        <v>1.3062340561632326</v>
      </c>
      <c r="W34">
        <f t="shared" si="21"/>
        <v>1.5018554618748143</v>
      </c>
      <c r="X34">
        <f t="shared" si="5"/>
        <v>3.6922427182955437</v>
      </c>
      <c r="Y34">
        <f t="shared" si="6"/>
        <v>4.4900123929588283</v>
      </c>
      <c r="Z34">
        <f t="shared" si="7"/>
        <v>2631.6281637939951</v>
      </c>
      <c r="AA34">
        <f t="shared" si="8"/>
        <v>450.65149832426334</v>
      </c>
      <c r="AB34">
        <f t="shared" si="9"/>
        <v>0.16845084959149331</v>
      </c>
      <c r="AC34">
        <f t="shared" si="10"/>
        <v>0.39343040167243593</v>
      </c>
      <c r="AD34">
        <f t="shared" si="11"/>
        <v>2.3355798004375514</v>
      </c>
      <c r="AE34">
        <f t="shared" si="22"/>
        <v>1.5796588513117271E-3</v>
      </c>
      <c r="AF34">
        <f t="shared" si="12"/>
        <v>620.6</v>
      </c>
      <c r="AG34">
        <f t="shared" si="23"/>
        <v>8.0536760315573254E-3</v>
      </c>
      <c r="AH34">
        <f t="shared" si="24"/>
        <v>1.3588453322991421</v>
      </c>
      <c r="AI34">
        <f t="shared" si="13"/>
        <v>3.891697089548412</v>
      </c>
      <c r="AJ34">
        <f t="shared" si="14"/>
        <v>2929.4540057807908</v>
      </c>
      <c r="AK34">
        <f t="shared" si="15"/>
        <v>0.21184835084467926</v>
      </c>
      <c r="AL34">
        <f t="shared" si="25"/>
        <v>8.6824364322732883E-3</v>
      </c>
      <c r="AM34" s="1">
        <v>11.7811</v>
      </c>
      <c r="AN34" s="2">
        <f t="shared" si="16"/>
        <v>-3.7985286615033891</v>
      </c>
      <c r="AO34" s="2">
        <f t="shared" si="26"/>
        <v>3.5236760315564553E-3</v>
      </c>
    </row>
    <row r="35" spans="1:41" x14ac:dyDescent="0.25">
      <c r="A35">
        <f t="shared" si="27"/>
        <v>1968.1</v>
      </c>
      <c r="B35">
        <v>193.5</v>
      </c>
      <c r="C35">
        <v>262.5</v>
      </c>
      <c r="D35">
        <v>80.900000000000006</v>
      </c>
      <c r="E35">
        <v>105.6</v>
      </c>
      <c r="F35">
        <f t="shared" si="1"/>
        <v>456</v>
      </c>
      <c r="G35">
        <f t="shared" si="2"/>
        <v>186.5</v>
      </c>
      <c r="H35">
        <v>22.774999999999999</v>
      </c>
      <c r="I35">
        <v>15.03</v>
      </c>
      <c r="J35">
        <v>56.673999999999999</v>
      </c>
      <c r="K35">
        <v>31.783999999999999</v>
      </c>
      <c r="L35">
        <f t="shared" si="3"/>
        <v>849.61580680570808</v>
      </c>
      <c r="M35">
        <f t="shared" si="3"/>
        <v>1746.5069860279443</v>
      </c>
      <c r="N35">
        <f t="shared" si="3"/>
        <v>142.74623284045595</v>
      </c>
      <c r="O35">
        <f t="shared" si="3"/>
        <v>332.24263780518498</v>
      </c>
      <c r="P35">
        <f t="shared" si="17"/>
        <v>1.9084398724281471E-2</v>
      </c>
      <c r="Q35">
        <f t="shared" si="17"/>
        <v>1.5573799715752124E-2</v>
      </c>
      <c r="R35">
        <f t="shared" si="17"/>
        <v>6.1349645410911258E-2</v>
      </c>
      <c r="S35">
        <f t="shared" si="17"/>
        <v>2.9639238585579264E-2</v>
      </c>
      <c r="T35">
        <f t="shared" si="18"/>
        <v>1.7061824876371715E-2</v>
      </c>
      <c r="U35">
        <f t="shared" si="19"/>
        <v>4.3160427282675135E-2</v>
      </c>
      <c r="V35">
        <f t="shared" si="20"/>
        <v>1.3232958810396043</v>
      </c>
      <c r="W35">
        <f t="shared" si="21"/>
        <v>1.5450158891574894</v>
      </c>
      <c r="X35">
        <f t="shared" si="5"/>
        <v>3.7557796032356539</v>
      </c>
      <c r="Y35">
        <f t="shared" si="6"/>
        <v>4.6880461155332789</v>
      </c>
      <c r="Z35">
        <f t="shared" si="7"/>
        <v>2676.9137716495152</v>
      </c>
      <c r="AA35">
        <f t="shared" si="8"/>
        <v>470.52765589052291</v>
      </c>
      <c r="AB35">
        <f t="shared" si="9"/>
        <v>0.1703454197252729</v>
      </c>
      <c r="AC35">
        <f t="shared" si="10"/>
        <v>0.39636352436506456</v>
      </c>
      <c r="AD35">
        <f t="shared" si="11"/>
        <v>2.3268223178780252</v>
      </c>
      <c r="AE35">
        <f t="shared" si="22"/>
        <v>-3.756644165973877E-3</v>
      </c>
      <c r="AF35">
        <f t="shared" si="12"/>
        <v>642.5</v>
      </c>
      <c r="AG35">
        <f t="shared" si="23"/>
        <v>2.4517967652133231E-2</v>
      </c>
      <c r="AH35">
        <f t="shared" si="24"/>
        <v>1.3833632999512753</v>
      </c>
      <c r="AI35">
        <f t="shared" si="13"/>
        <v>3.9882929207895828</v>
      </c>
      <c r="AJ35">
        <f t="shared" si="14"/>
        <v>3002.1659970431961</v>
      </c>
      <c r="AK35">
        <f t="shared" si="15"/>
        <v>0.21401215010522134</v>
      </c>
      <c r="AL35">
        <f t="shared" si="25"/>
        <v>1.0162097102961898E-2</v>
      </c>
      <c r="AM35" s="1">
        <v>11.784990000000001</v>
      </c>
      <c r="AN35" s="2">
        <f t="shared" si="16"/>
        <v>-3.7779006938512563</v>
      </c>
      <c r="AO35" s="2">
        <f t="shared" si="26"/>
        <v>2.0627967652132817E-2</v>
      </c>
    </row>
    <row r="36" spans="1:41" x14ac:dyDescent="0.25">
      <c r="A36">
        <f t="shared" si="27"/>
        <v>1968.2</v>
      </c>
      <c r="B36">
        <v>197.8</v>
      </c>
      <c r="C36">
        <v>269.7</v>
      </c>
      <c r="D36">
        <v>83.1</v>
      </c>
      <c r="E36">
        <v>105.3</v>
      </c>
      <c r="F36">
        <f t="shared" si="1"/>
        <v>467.5</v>
      </c>
      <c r="G36">
        <f t="shared" si="2"/>
        <v>188.39999999999998</v>
      </c>
      <c r="H36">
        <v>22.99</v>
      </c>
      <c r="I36">
        <v>15.209</v>
      </c>
      <c r="J36">
        <v>57.018000000000001</v>
      </c>
      <c r="K36">
        <v>32.091000000000001</v>
      </c>
      <c r="L36">
        <f t="shared" si="3"/>
        <v>860.37407568508058</v>
      </c>
      <c r="M36">
        <f t="shared" si="3"/>
        <v>1773.2921296600696</v>
      </c>
      <c r="N36">
        <f t="shared" si="3"/>
        <v>145.74344943701988</v>
      </c>
      <c r="O36">
        <f t="shared" si="3"/>
        <v>328.12938206973917</v>
      </c>
      <c r="P36">
        <f t="shared" si="17"/>
        <v>1.2583011089707163E-2</v>
      </c>
      <c r="Q36">
        <f t="shared" si="17"/>
        <v>1.521999398865681E-2</v>
      </c>
      <c r="R36">
        <f t="shared" si="17"/>
        <v>2.0779422113601065E-2</v>
      </c>
      <c r="S36">
        <f t="shared" si="17"/>
        <v>-1.2457550612037238E-2</v>
      </c>
      <c r="T36">
        <f t="shared" si="18"/>
        <v>1.4101011113773574E-2</v>
      </c>
      <c r="U36">
        <f t="shared" si="19"/>
        <v>1.959988763320074E-3</v>
      </c>
      <c r="V36">
        <f t="shared" si="20"/>
        <v>1.3373968921533779</v>
      </c>
      <c r="W36">
        <f t="shared" si="21"/>
        <v>1.5469758779208096</v>
      </c>
      <c r="X36">
        <f t="shared" si="5"/>
        <v>3.809115051275707</v>
      </c>
      <c r="Y36">
        <f t="shared" si="6"/>
        <v>4.697243643823299</v>
      </c>
      <c r="Z36">
        <f t="shared" si="7"/>
        <v>2714.9283546278439</v>
      </c>
      <c r="AA36">
        <f t="shared" si="8"/>
        <v>471.45078917881341</v>
      </c>
      <c r="AB36">
        <f t="shared" si="9"/>
        <v>0.17219607257889641</v>
      </c>
      <c r="AC36">
        <f t="shared" si="10"/>
        <v>0.39961753023716545</v>
      </c>
      <c r="AD36">
        <f t="shared" si="11"/>
        <v>2.3207122221331127</v>
      </c>
      <c r="AE36">
        <f t="shared" si="22"/>
        <v>-2.6293938055097499E-3</v>
      </c>
      <c r="AF36">
        <f t="shared" si="12"/>
        <v>655.9</v>
      </c>
      <c r="AG36">
        <f t="shared" si="23"/>
        <v>1.0576807738894852E-2</v>
      </c>
      <c r="AH36">
        <f t="shared" si="24"/>
        <v>1.3939401076901701</v>
      </c>
      <c r="AI36">
        <f t="shared" si="13"/>
        <v>4.030700199699953</v>
      </c>
      <c r="AJ36">
        <f t="shared" si="14"/>
        <v>3034.0878476445396</v>
      </c>
      <c r="AK36">
        <f t="shared" si="15"/>
        <v>0.21617699715227306</v>
      </c>
      <c r="AL36">
        <f t="shared" si="25"/>
        <v>1.0064713791420044E-2</v>
      </c>
      <c r="AM36" s="1">
        <v>11.78837</v>
      </c>
      <c r="AN36" s="2">
        <f t="shared" si="16"/>
        <v>-3.7707038861123614</v>
      </c>
      <c r="AO36" s="2">
        <f t="shared" si="26"/>
        <v>7.1968077388948615E-3</v>
      </c>
    </row>
    <row r="37" spans="1:41" x14ac:dyDescent="0.25">
      <c r="A37">
        <f t="shared" si="27"/>
        <v>1968.3</v>
      </c>
      <c r="B37">
        <v>202.8</v>
      </c>
      <c r="C37">
        <v>276.3</v>
      </c>
      <c r="D37">
        <v>87.5</v>
      </c>
      <c r="E37">
        <v>107.6</v>
      </c>
      <c r="F37">
        <f t="shared" si="1"/>
        <v>479.1</v>
      </c>
      <c r="G37">
        <f t="shared" si="2"/>
        <v>195.1</v>
      </c>
      <c r="H37">
        <v>23.21</v>
      </c>
      <c r="I37">
        <v>15.384</v>
      </c>
      <c r="J37">
        <v>57.493000000000002</v>
      </c>
      <c r="K37">
        <v>32.351999999999997</v>
      </c>
      <c r="L37">
        <f t="shared" si="3"/>
        <v>873.7613097802672</v>
      </c>
      <c r="M37">
        <f t="shared" si="3"/>
        <v>1796.021840873635</v>
      </c>
      <c r="N37">
        <f t="shared" si="3"/>
        <v>152.19244081888229</v>
      </c>
      <c r="O37">
        <f t="shared" si="3"/>
        <v>332.59149357072209</v>
      </c>
      <c r="P37">
        <f t="shared" si="17"/>
        <v>1.5439971017160659E-2</v>
      </c>
      <c r="Q37">
        <f t="shared" si="17"/>
        <v>1.2736351387439449E-2</v>
      </c>
      <c r="R37">
        <f t="shared" si="17"/>
        <v>4.3297897697338605E-2</v>
      </c>
      <c r="S37">
        <f t="shared" si="17"/>
        <v>1.3507002741797614E-2</v>
      </c>
      <c r="T37">
        <f t="shared" si="18"/>
        <v>1.3880257190132188E-2</v>
      </c>
      <c r="U37">
        <f t="shared" si="19"/>
        <v>2.6647254179193881E-2</v>
      </c>
      <c r="V37">
        <f t="shared" si="20"/>
        <v>1.3512771493435101</v>
      </c>
      <c r="W37">
        <f t="shared" si="21"/>
        <v>1.5736231321000034</v>
      </c>
      <c r="X37">
        <f t="shared" si="5"/>
        <v>3.8623551864643888</v>
      </c>
      <c r="Y37">
        <f t="shared" si="6"/>
        <v>4.8240949019182588</v>
      </c>
      <c r="Z37">
        <f t="shared" si="7"/>
        <v>2752.8750038317221</v>
      </c>
      <c r="AA37">
        <f t="shared" si="8"/>
        <v>484.18253789613499</v>
      </c>
      <c r="AB37">
        <f t="shared" si="9"/>
        <v>0.17403623460314818</v>
      </c>
      <c r="AC37">
        <f t="shared" si="10"/>
        <v>0.40294720426669356</v>
      </c>
      <c r="AD37">
        <f t="shared" si="11"/>
        <v>2.3153063796486237</v>
      </c>
      <c r="AE37">
        <f t="shared" si="22"/>
        <v>-2.3321066625935361E-3</v>
      </c>
      <c r="AF37">
        <f t="shared" si="12"/>
        <v>674.2</v>
      </c>
      <c r="AG37">
        <f t="shared" si="23"/>
        <v>1.7547435468435624E-2</v>
      </c>
      <c r="AH37">
        <f t="shared" si="24"/>
        <v>1.4114875431586058</v>
      </c>
      <c r="AI37">
        <f t="shared" si="13"/>
        <v>4.1020528484919625</v>
      </c>
      <c r="AJ37">
        <f t="shared" si="14"/>
        <v>3087.798169392905</v>
      </c>
      <c r="AK37">
        <f t="shared" si="15"/>
        <v>0.2183432863853777</v>
      </c>
      <c r="AL37">
        <f t="shared" si="25"/>
        <v>9.9710290318348882E-3</v>
      </c>
      <c r="AM37" s="1">
        <v>11.792450000000001</v>
      </c>
      <c r="AN37" s="2">
        <f t="shared" si="16"/>
        <v>-3.7572364506439264</v>
      </c>
      <c r="AO37" s="2">
        <f t="shared" si="26"/>
        <v>1.3467435468434985E-2</v>
      </c>
    </row>
    <row r="38" spans="1:41" x14ac:dyDescent="0.25">
      <c r="A38">
        <f t="shared" si="27"/>
        <v>1968.4</v>
      </c>
      <c r="B38">
        <v>205</v>
      </c>
      <c r="C38">
        <v>282.8</v>
      </c>
      <c r="D38">
        <v>87.8</v>
      </c>
      <c r="E38">
        <v>112.2</v>
      </c>
      <c r="F38">
        <f t="shared" si="1"/>
        <v>487.8</v>
      </c>
      <c r="G38">
        <f t="shared" si="2"/>
        <v>200</v>
      </c>
      <c r="H38">
        <v>23.452999999999999</v>
      </c>
      <c r="I38">
        <v>15.571999999999999</v>
      </c>
      <c r="J38">
        <v>58.021000000000001</v>
      </c>
      <c r="K38">
        <v>32.831000000000003</v>
      </c>
      <c r="L38">
        <f t="shared" si="3"/>
        <v>874.08860273738969</v>
      </c>
      <c r="M38">
        <f t="shared" si="3"/>
        <v>1816.0801438479323</v>
      </c>
      <c r="N38">
        <f t="shared" si="3"/>
        <v>151.32452043225729</v>
      </c>
      <c r="O38">
        <f t="shared" si="3"/>
        <v>341.75017513934995</v>
      </c>
      <c r="P38">
        <f t="shared" si="17"/>
        <v>3.745092282851914E-4</v>
      </c>
      <c r="Q38">
        <f t="shared" si="17"/>
        <v>1.1106280631316245E-2</v>
      </c>
      <c r="R38">
        <f t="shared" si="17"/>
        <v>-5.7191054412228937E-3</v>
      </c>
      <c r="S38">
        <f t="shared" si="17"/>
        <v>2.7164997204193853E-2</v>
      </c>
      <c r="T38">
        <f t="shared" si="18"/>
        <v>6.5635896679793687E-3</v>
      </c>
      <c r="U38">
        <f t="shared" si="19"/>
        <v>1.2416873260196082E-2</v>
      </c>
      <c r="V38">
        <f t="shared" si="20"/>
        <v>1.3578407390114895</v>
      </c>
      <c r="W38">
        <f t="shared" si="21"/>
        <v>1.5860400053601995</v>
      </c>
      <c r="X38">
        <f t="shared" si="5"/>
        <v>3.8877894798825277</v>
      </c>
      <c r="Y38">
        <f t="shared" si="6"/>
        <v>4.8843685073633463</v>
      </c>
      <c r="Z38">
        <f t="shared" si="7"/>
        <v>2771.0031736169071</v>
      </c>
      <c r="AA38">
        <f t="shared" si="8"/>
        <v>490.23205139989051</v>
      </c>
      <c r="AB38">
        <f t="shared" si="9"/>
        <v>0.17603732996209071</v>
      </c>
      <c r="AC38">
        <f t="shared" si="10"/>
        <v>0.4079700611758994</v>
      </c>
      <c r="AD38">
        <f t="shared" si="11"/>
        <v>2.3175201604327613</v>
      </c>
      <c r="AE38">
        <f t="shared" si="22"/>
        <v>9.5569343401102902E-4</v>
      </c>
      <c r="AF38">
        <f t="shared" si="12"/>
        <v>687.80000000000007</v>
      </c>
      <c r="AG38">
        <f t="shared" si="23"/>
        <v>8.2574129086223219E-3</v>
      </c>
      <c r="AH38">
        <f t="shared" si="24"/>
        <v>1.4197449560672282</v>
      </c>
      <c r="AI38">
        <f t="shared" si="13"/>
        <v>4.1360654273270017</v>
      </c>
      <c r="AJ38">
        <f t="shared" si="14"/>
        <v>3113.4009547645696</v>
      </c>
      <c r="AK38">
        <f t="shared" si="15"/>
        <v>0.22091597259499474</v>
      </c>
      <c r="AL38">
        <f t="shared" si="25"/>
        <v>1.1713882289583255E-2</v>
      </c>
      <c r="AM38" s="1">
        <v>11.7972</v>
      </c>
      <c r="AN38" s="2">
        <f t="shared" si="16"/>
        <v>-3.7537290377353028</v>
      </c>
      <c r="AO38" s="2">
        <f t="shared" si="26"/>
        <v>3.5074129086236638E-3</v>
      </c>
    </row>
    <row r="39" spans="1:41" x14ac:dyDescent="0.25">
      <c r="A39">
        <f t="shared" si="27"/>
        <v>1969.1</v>
      </c>
      <c r="B39">
        <v>208.8</v>
      </c>
      <c r="C39">
        <v>289</v>
      </c>
      <c r="D39">
        <v>90</v>
      </c>
      <c r="E39">
        <v>116</v>
      </c>
      <c r="F39">
        <f t="shared" si="1"/>
        <v>497.8</v>
      </c>
      <c r="G39">
        <f t="shared" si="2"/>
        <v>206</v>
      </c>
      <c r="H39">
        <v>23.629000000000001</v>
      </c>
      <c r="I39">
        <v>15.771000000000001</v>
      </c>
      <c r="J39">
        <v>58.363999999999997</v>
      </c>
      <c r="K39">
        <v>33.1</v>
      </c>
      <c r="L39">
        <f t="shared" si="3"/>
        <v>883.65990943332338</v>
      </c>
      <c r="M39">
        <f t="shared" si="3"/>
        <v>1832.4773318115526</v>
      </c>
      <c r="N39">
        <f t="shared" si="3"/>
        <v>154.20464670002059</v>
      </c>
      <c r="O39">
        <f t="shared" si="3"/>
        <v>350.45317220543802</v>
      </c>
      <c r="P39">
        <f t="shared" si="17"/>
        <v>1.0890524132085133E-2</v>
      </c>
      <c r="Q39">
        <f t="shared" si="17"/>
        <v>8.9883733328033344E-3</v>
      </c>
      <c r="R39">
        <f t="shared" si="17"/>
        <v>1.8853922268204037E-2</v>
      </c>
      <c r="S39">
        <f t="shared" si="17"/>
        <v>2.5147106629529681E-2</v>
      </c>
      <c r="T39">
        <f t="shared" si="18"/>
        <v>9.7877602000701822E-3</v>
      </c>
      <c r="U39">
        <f t="shared" si="19"/>
        <v>2.2384398694907725E-2</v>
      </c>
      <c r="V39">
        <f t="shared" si="20"/>
        <v>1.3676284992115597</v>
      </c>
      <c r="W39">
        <f t="shared" si="21"/>
        <v>1.6084244040551072</v>
      </c>
      <c r="X39">
        <f t="shared" si="5"/>
        <v>3.9260290656883137</v>
      </c>
      <c r="Y39">
        <f t="shared" si="6"/>
        <v>4.9949350252357769</v>
      </c>
      <c r="Z39">
        <f t="shared" si="7"/>
        <v>2798.2582537013436</v>
      </c>
      <c r="AA39">
        <f t="shared" si="8"/>
        <v>501.32934080199669</v>
      </c>
      <c r="AB39">
        <f t="shared" si="9"/>
        <v>0.17789637512604292</v>
      </c>
      <c r="AC39">
        <f t="shared" si="10"/>
        <v>0.4109075277151214</v>
      </c>
      <c r="AD39">
        <f t="shared" si="11"/>
        <v>2.3098139432238893</v>
      </c>
      <c r="AE39">
        <f t="shared" si="22"/>
        <v>-3.3307404049647271E-3</v>
      </c>
      <c r="AF39">
        <f t="shared" si="12"/>
        <v>703.8</v>
      </c>
      <c r="AG39">
        <f t="shared" si="23"/>
        <v>1.3450638506216602E-2</v>
      </c>
      <c r="AH39">
        <f t="shared" si="24"/>
        <v>1.4331955945734447</v>
      </c>
      <c r="AI39">
        <f t="shared" si="13"/>
        <v>4.1920739792020916</v>
      </c>
      <c r="AJ39">
        <f t="shared" si="14"/>
        <v>3155.5610902718022</v>
      </c>
      <c r="AK39">
        <f t="shared" si="15"/>
        <v>0.22303482007359224</v>
      </c>
      <c r="AL39">
        <f t="shared" si="25"/>
        <v>9.5454883831023185E-3</v>
      </c>
      <c r="AM39" s="1">
        <v>11.801679999999999</v>
      </c>
      <c r="AN39" s="2">
        <f t="shared" si="16"/>
        <v>-3.7447583992290863</v>
      </c>
      <c r="AO39" s="2">
        <f t="shared" si="26"/>
        <v>8.9706385062164884E-3</v>
      </c>
    </row>
    <row r="40" spans="1:41" x14ac:dyDescent="0.25">
      <c r="A40">
        <f t="shared" si="27"/>
        <v>1969.2</v>
      </c>
      <c r="B40">
        <v>212.2</v>
      </c>
      <c r="C40">
        <v>296.5</v>
      </c>
      <c r="D40">
        <v>90.4</v>
      </c>
      <c r="E40">
        <v>118.4</v>
      </c>
      <c r="F40">
        <f t="shared" si="1"/>
        <v>508.7</v>
      </c>
      <c r="G40">
        <f t="shared" si="2"/>
        <v>208.8</v>
      </c>
      <c r="H40">
        <v>23.957999999999998</v>
      </c>
      <c r="I40">
        <v>15.986000000000001</v>
      </c>
      <c r="J40">
        <v>58.805999999999997</v>
      </c>
      <c r="K40">
        <v>33.414000000000001</v>
      </c>
      <c r="L40">
        <f t="shared" si="3"/>
        <v>885.71667084063779</v>
      </c>
      <c r="M40">
        <f t="shared" si="3"/>
        <v>1854.7479044163642</v>
      </c>
      <c r="N40">
        <f t="shared" si="3"/>
        <v>153.72581029146687</v>
      </c>
      <c r="O40">
        <f t="shared" si="3"/>
        <v>354.34249117136528</v>
      </c>
      <c r="P40">
        <f t="shared" si="17"/>
        <v>2.324844079690358E-3</v>
      </c>
      <c r="Q40">
        <f t="shared" si="17"/>
        <v>1.2080001626941339E-2</v>
      </c>
      <c r="R40">
        <f t="shared" si="17"/>
        <v>-3.1100320454555686E-3</v>
      </c>
      <c r="S40">
        <f t="shared" si="17"/>
        <v>1.1036839890971706E-2</v>
      </c>
      <c r="T40">
        <f t="shared" si="18"/>
        <v>7.9882441021000283E-3</v>
      </c>
      <c r="U40">
        <f t="shared" si="19"/>
        <v>4.8561676857364882E-3</v>
      </c>
      <c r="V40">
        <f t="shared" si="20"/>
        <v>1.3756167433136597</v>
      </c>
      <c r="W40">
        <f t="shared" si="21"/>
        <v>1.6132805717408436</v>
      </c>
      <c r="X40">
        <f t="shared" si="5"/>
        <v>3.9575167423999562</v>
      </c>
      <c r="Y40">
        <f t="shared" si="6"/>
        <v>5.0192502589395653</v>
      </c>
      <c r="Z40">
        <f t="shared" si="7"/>
        <v>2820.7009431909046</v>
      </c>
      <c r="AA40">
        <f t="shared" si="8"/>
        <v>503.76980099268582</v>
      </c>
      <c r="AB40">
        <f t="shared" si="9"/>
        <v>0.18034524405289684</v>
      </c>
      <c r="AC40">
        <f t="shared" si="10"/>
        <v>0.41447502329150443</v>
      </c>
      <c r="AD40">
        <f t="shared" si="11"/>
        <v>2.2982309595585191</v>
      </c>
      <c r="AE40">
        <f t="shared" si="22"/>
        <v>-5.0272982599615101E-3</v>
      </c>
      <c r="AF40">
        <f t="shared" si="12"/>
        <v>717.5</v>
      </c>
      <c r="AG40">
        <f t="shared" si="23"/>
        <v>7.0714953925648067E-3</v>
      </c>
      <c r="AH40">
        <f t="shared" si="24"/>
        <v>1.4402670899660095</v>
      </c>
      <c r="AI40">
        <f t="shared" si="13"/>
        <v>4.2218232730582486</v>
      </c>
      <c r="AJ40">
        <f t="shared" si="14"/>
        <v>3177.9547108570523</v>
      </c>
      <c r="AK40">
        <f t="shared" si="15"/>
        <v>0.22577414257942643</v>
      </c>
      <c r="AL40">
        <f t="shared" si="25"/>
        <v>1.2207227353726591E-2</v>
      </c>
      <c r="AM40" s="1">
        <v>11.80574</v>
      </c>
      <c r="AN40" s="2">
        <f t="shared" si="16"/>
        <v>-3.7417469038365212</v>
      </c>
      <c r="AO40" s="2">
        <f t="shared" si="26"/>
        <v>3.0114953925650667E-3</v>
      </c>
    </row>
    <row r="41" spans="1:41" x14ac:dyDescent="0.25">
      <c r="A41">
        <f t="shared" si="27"/>
        <v>1969.3</v>
      </c>
      <c r="B41">
        <v>216</v>
      </c>
      <c r="C41">
        <v>302.89999999999998</v>
      </c>
      <c r="D41">
        <v>90.6</v>
      </c>
      <c r="E41">
        <v>122.4</v>
      </c>
      <c r="F41">
        <f t="shared" si="1"/>
        <v>518.9</v>
      </c>
      <c r="G41">
        <f t="shared" si="2"/>
        <v>213</v>
      </c>
      <c r="H41">
        <v>24.292999999999999</v>
      </c>
      <c r="I41">
        <v>16.2</v>
      </c>
      <c r="J41">
        <v>59.091999999999999</v>
      </c>
      <c r="K41">
        <v>33.786000000000001</v>
      </c>
      <c r="L41">
        <f t="shared" si="3"/>
        <v>889.14502119952249</v>
      </c>
      <c r="M41">
        <f t="shared" si="3"/>
        <v>1869.7530864197529</v>
      </c>
      <c r="N41">
        <f t="shared" si="3"/>
        <v>153.32024639545116</v>
      </c>
      <c r="O41">
        <f t="shared" si="3"/>
        <v>362.28023441662231</v>
      </c>
      <c r="P41">
        <f t="shared" si="17"/>
        <v>3.8632358094758956E-3</v>
      </c>
      <c r="Q41">
        <f t="shared" si="17"/>
        <v>8.0575965609002154E-3</v>
      </c>
      <c r="R41">
        <f t="shared" si="17"/>
        <v>-2.6417152934614663E-3</v>
      </c>
      <c r="S41">
        <f t="shared" si="17"/>
        <v>2.2154105963370974E-2</v>
      </c>
      <c r="T41">
        <f t="shared" si="18"/>
        <v>6.3079536447369746E-3</v>
      </c>
      <c r="U41">
        <f t="shared" si="19"/>
        <v>1.141875040006804E-2</v>
      </c>
      <c r="V41">
        <f t="shared" si="20"/>
        <v>1.3819246969583967</v>
      </c>
      <c r="W41">
        <f t="shared" si="21"/>
        <v>1.6246993221409116</v>
      </c>
      <c r="X41">
        <f t="shared" si="5"/>
        <v>3.9825594757216938</v>
      </c>
      <c r="Y41">
        <f t="shared" si="6"/>
        <v>5.0768922985561806</v>
      </c>
      <c r="Z41">
        <f t="shared" si="7"/>
        <v>2838.5500304086295</v>
      </c>
      <c r="AA41">
        <f t="shared" si="8"/>
        <v>509.55519070796367</v>
      </c>
      <c r="AB41">
        <f t="shared" si="9"/>
        <v>0.18280459898228416</v>
      </c>
      <c r="AC41">
        <f t="shared" si="10"/>
        <v>0.41801163815849457</v>
      </c>
      <c r="AD41">
        <f t="shared" si="11"/>
        <v>2.2866582158526803</v>
      </c>
      <c r="AE41">
        <f t="shared" si="22"/>
        <v>-5.0482215993640223E-3</v>
      </c>
      <c r="AF41">
        <f t="shared" si="12"/>
        <v>731.9</v>
      </c>
      <c r="AG41">
        <f t="shared" si="23"/>
        <v>7.7952489235009132E-3</v>
      </c>
      <c r="AH41">
        <f t="shared" si="24"/>
        <v>1.4480623388895104</v>
      </c>
      <c r="AI41">
        <f t="shared" si="13"/>
        <v>4.2548620417935865</v>
      </c>
      <c r="AJ41">
        <f t="shared" si="14"/>
        <v>3202.8244659255361</v>
      </c>
      <c r="AK41">
        <f t="shared" si="15"/>
        <v>0.22851705043051718</v>
      </c>
      <c r="AL41">
        <f t="shared" si="25"/>
        <v>1.2075696049904439E-2</v>
      </c>
      <c r="AM41" s="1">
        <v>11.810029999999999</v>
      </c>
      <c r="AN41" s="2">
        <f t="shared" si="16"/>
        <v>-3.7382416549130202</v>
      </c>
      <c r="AO41" s="2">
        <f t="shared" si="26"/>
        <v>3.5052489235010142E-3</v>
      </c>
    </row>
    <row r="42" spans="1:41" x14ac:dyDescent="0.25">
      <c r="A42">
        <f t="shared" si="27"/>
        <v>1969.4</v>
      </c>
      <c r="B42">
        <v>219.7</v>
      </c>
      <c r="C42">
        <v>310.89999999999998</v>
      </c>
      <c r="D42">
        <v>90.8</v>
      </c>
      <c r="E42">
        <v>123.3</v>
      </c>
      <c r="F42">
        <f t="shared" si="1"/>
        <v>530.59999999999991</v>
      </c>
      <c r="G42">
        <f t="shared" si="2"/>
        <v>214.1</v>
      </c>
      <c r="H42">
        <v>24.550999999999998</v>
      </c>
      <c r="I42">
        <v>16.425000000000001</v>
      </c>
      <c r="J42">
        <v>59.460999999999999</v>
      </c>
      <c r="K42">
        <v>34.207000000000001</v>
      </c>
      <c r="L42">
        <f t="shared" si="3"/>
        <v>894.87189931163698</v>
      </c>
      <c r="M42">
        <f t="shared" si="3"/>
        <v>1892.8462709284624</v>
      </c>
      <c r="N42">
        <f t="shared" si="3"/>
        <v>152.70513445787995</v>
      </c>
      <c r="O42">
        <f t="shared" si="3"/>
        <v>360.45253895401521</v>
      </c>
      <c r="P42">
        <f t="shared" si="17"/>
        <v>6.4202281018337359E-3</v>
      </c>
      <c r="Q42">
        <f t="shared" si="17"/>
        <v>1.2275276899180732E-2</v>
      </c>
      <c r="R42">
        <f t="shared" si="17"/>
        <v>-4.020011439781257E-3</v>
      </c>
      <c r="S42">
        <f t="shared" si="17"/>
        <v>-5.0577458947653753E-3</v>
      </c>
      <c r="T42">
        <f t="shared" si="18"/>
        <v>9.8380239791056676E-3</v>
      </c>
      <c r="U42">
        <f t="shared" si="19"/>
        <v>-4.6163433519411448E-3</v>
      </c>
      <c r="V42">
        <f t="shared" si="20"/>
        <v>1.3917627209375023</v>
      </c>
      <c r="W42">
        <f t="shared" si="21"/>
        <v>1.6200829787889706</v>
      </c>
      <c r="X42">
        <f t="shared" si="5"/>
        <v>4.0219333543512574</v>
      </c>
      <c r="Y42">
        <f t="shared" si="6"/>
        <v>5.0535096332758505</v>
      </c>
      <c r="Z42">
        <f t="shared" si="7"/>
        <v>2866.6135722245367</v>
      </c>
      <c r="AA42">
        <f t="shared" si="8"/>
        <v>507.20833011579248</v>
      </c>
      <c r="AB42">
        <f t="shared" si="9"/>
        <v>0.18509645148587156</v>
      </c>
      <c r="AC42">
        <f t="shared" si="10"/>
        <v>0.42211451840927439</v>
      </c>
      <c r="AD42">
        <f t="shared" si="11"/>
        <v>2.280511133631832</v>
      </c>
      <c r="AE42">
        <f t="shared" si="22"/>
        <v>-2.6918581126867958E-3</v>
      </c>
      <c r="AF42">
        <f t="shared" si="12"/>
        <v>744.69999999999982</v>
      </c>
      <c r="AG42">
        <f t="shared" si="23"/>
        <v>5.631465376136722E-3</v>
      </c>
      <c r="AH42">
        <f t="shared" si="24"/>
        <v>1.4536938042656471</v>
      </c>
      <c r="AI42">
        <f t="shared" si="13"/>
        <v>4.2788907449645288</v>
      </c>
      <c r="AJ42">
        <f t="shared" si="14"/>
        <v>3220.9119427096048</v>
      </c>
      <c r="AK42">
        <f t="shared" si="15"/>
        <v>0.2312078110938724</v>
      </c>
      <c r="AL42">
        <f t="shared" si="25"/>
        <v>1.1706094733281436E-2</v>
      </c>
      <c r="AM42" s="1">
        <v>11.814859999999999</v>
      </c>
      <c r="AN42" s="2">
        <f t="shared" si="16"/>
        <v>-3.7374401895368834</v>
      </c>
      <c r="AO42" s="2">
        <f t="shared" si="26"/>
        <v>8.0146537613678959E-4</v>
      </c>
    </row>
    <row r="43" spans="1:41" x14ac:dyDescent="0.25">
      <c r="A43">
        <f t="shared" si="27"/>
        <v>1970.1</v>
      </c>
      <c r="B43">
        <v>224.5</v>
      </c>
      <c r="C43">
        <v>318.5</v>
      </c>
      <c r="D43">
        <v>89.6</v>
      </c>
      <c r="E43">
        <v>123.8</v>
      </c>
      <c r="F43">
        <f t="shared" si="1"/>
        <v>543</v>
      </c>
      <c r="G43">
        <f t="shared" si="2"/>
        <v>213.39999999999998</v>
      </c>
      <c r="H43">
        <v>24.867000000000001</v>
      </c>
      <c r="I43">
        <v>16.648</v>
      </c>
      <c r="J43">
        <v>59.567999999999998</v>
      </c>
      <c r="K43">
        <v>34.593000000000004</v>
      </c>
      <c r="L43">
        <f t="shared" si="3"/>
        <v>902.80291148912215</v>
      </c>
      <c r="M43">
        <f t="shared" si="3"/>
        <v>1913.1427198462279</v>
      </c>
      <c r="N43">
        <f t="shared" si="3"/>
        <v>150.416330915928</v>
      </c>
      <c r="O43">
        <f t="shared" si="3"/>
        <v>357.87587084092155</v>
      </c>
      <c r="P43">
        <f t="shared" si="17"/>
        <v>8.8236911227577153E-3</v>
      </c>
      <c r="Q43">
        <f t="shared" si="17"/>
        <v>1.0665633226850879E-2</v>
      </c>
      <c r="R43">
        <f t="shared" si="17"/>
        <v>-1.510184729926678E-2</v>
      </c>
      <c r="S43">
        <f t="shared" si="17"/>
        <v>-7.1740978895178387E-3</v>
      </c>
      <c r="T43">
        <f t="shared" si="18"/>
        <v>9.9029594984881425E-3</v>
      </c>
      <c r="U43">
        <f t="shared" si="19"/>
        <v>-1.0536263449560827E-2</v>
      </c>
      <c r="V43">
        <f t="shared" si="20"/>
        <v>1.4016656804359904</v>
      </c>
      <c r="W43">
        <f t="shared" si="21"/>
        <v>1.6095467153394096</v>
      </c>
      <c r="X43">
        <f t="shared" si="5"/>
        <v>4.0619602627767826</v>
      </c>
      <c r="Y43">
        <f t="shared" si="6"/>
        <v>5.0005440441228002</v>
      </c>
      <c r="Z43">
        <f t="shared" si="7"/>
        <v>2895.142557873357</v>
      </c>
      <c r="AA43">
        <f t="shared" si="8"/>
        <v>501.8923042293427</v>
      </c>
      <c r="AB43">
        <f t="shared" si="9"/>
        <v>0.18755553108198708</v>
      </c>
      <c r="AC43">
        <f t="shared" si="10"/>
        <v>0.42519081922899055</v>
      </c>
      <c r="AD43">
        <f t="shared" si="11"/>
        <v>2.2670129575817457</v>
      </c>
      <c r="AE43">
        <f t="shared" si="22"/>
        <v>-5.9365120102314872E-3</v>
      </c>
      <c r="AF43">
        <f t="shared" si="12"/>
        <v>756.4</v>
      </c>
      <c r="AG43">
        <f t="shared" si="23"/>
        <v>4.0267172087375264E-3</v>
      </c>
      <c r="AH43">
        <f t="shared" si="24"/>
        <v>1.4577205214743847</v>
      </c>
      <c r="AI43">
        <f t="shared" si="13"/>
        <v>4.2961553645038641</v>
      </c>
      <c r="AJ43">
        <f t="shared" si="14"/>
        <v>3233.9077920020932</v>
      </c>
      <c r="AK43">
        <f t="shared" si="15"/>
        <v>0.23389658847747086</v>
      </c>
      <c r="AL43">
        <f t="shared" si="25"/>
        <v>1.1562166858965162E-2</v>
      </c>
      <c r="AM43" s="1">
        <v>11.820040000000001</v>
      </c>
      <c r="AN43" s="2">
        <f t="shared" si="16"/>
        <v>-3.7385934723281462</v>
      </c>
      <c r="AO43" s="2">
        <f t="shared" si="26"/>
        <v>-1.1532827912628107E-3</v>
      </c>
    </row>
    <row r="44" spans="1:41" x14ac:dyDescent="0.25">
      <c r="A44">
        <f t="shared" si="27"/>
        <v>1970.2</v>
      </c>
      <c r="B44">
        <v>226.5</v>
      </c>
      <c r="C44">
        <v>325</v>
      </c>
      <c r="D44">
        <v>91</v>
      </c>
      <c r="E44">
        <v>125</v>
      </c>
      <c r="F44">
        <f t="shared" si="1"/>
        <v>551.5</v>
      </c>
      <c r="G44">
        <f t="shared" si="2"/>
        <v>216</v>
      </c>
      <c r="H44">
        <v>25.111999999999998</v>
      </c>
      <c r="I44">
        <v>16.88</v>
      </c>
      <c r="J44">
        <v>59.805999999999997</v>
      </c>
      <c r="K44">
        <v>35.161000000000001</v>
      </c>
      <c r="L44">
        <f t="shared" si="3"/>
        <v>901.95922268238292</v>
      </c>
      <c r="M44">
        <f t="shared" si="3"/>
        <v>1925.3554502369668</v>
      </c>
      <c r="N44">
        <f t="shared" si="3"/>
        <v>152.15864628966992</v>
      </c>
      <c r="O44">
        <f t="shared" si="3"/>
        <v>355.50752253917688</v>
      </c>
      <c r="P44">
        <f t="shared" si="17"/>
        <v>-9.3495852137426283E-4</v>
      </c>
      <c r="Q44">
        <f t="shared" si="17"/>
        <v>6.3633072410418379E-3</v>
      </c>
      <c r="R44">
        <f t="shared" si="17"/>
        <v>1.1516713294743575E-2</v>
      </c>
      <c r="S44">
        <f t="shared" si="17"/>
        <v>-6.6397873143264619E-3</v>
      </c>
      <c r="T44">
        <f t="shared" si="18"/>
        <v>3.3458842877040576E-3</v>
      </c>
      <c r="U44">
        <f t="shared" si="19"/>
        <v>9.8356064524558751E-4</v>
      </c>
      <c r="V44">
        <f t="shared" si="20"/>
        <v>1.4050115647236945</v>
      </c>
      <c r="W44">
        <f t="shared" si="21"/>
        <v>1.6105302759846551</v>
      </c>
      <c r="X44">
        <f t="shared" si="5"/>
        <v>4.0755738738807352</v>
      </c>
      <c r="Y44">
        <f t="shared" si="6"/>
        <v>5.0054648019846137</v>
      </c>
      <c r="Z44">
        <f t="shared" si="7"/>
        <v>2904.8455934334461</v>
      </c>
      <c r="AA44">
        <f t="shared" si="8"/>
        <v>502.38618859072989</v>
      </c>
      <c r="AB44">
        <f t="shared" si="9"/>
        <v>0.18985518584763827</v>
      </c>
      <c r="AC44">
        <f t="shared" si="10"/>
        <v>0.42994812537723825</v>
      </c>
      <c r="AD44">
        <f t="shared" si="11"/>
        <v>2.2646109109828494</v>
      </c>
      <c r="AE44">
        <f t="shared" si="22"/>
        <v>-1.0601263006508876E-3</v>
      </c>
      <c r="AF44">
        <f t="shared" si="12"/>
        <v>767.5</v>
      </c>
      <c r="AG44">
        <f t="shared" si="23"/>
        <v>2.679411700051179E-3</v>
      </c>
      <c r="AH44">
        <f t="shared" si="24"/>
        <v>1.4603999331744359</v>
      </c>
      <c r="AI44">
        <f t="shared" si="13"/>
        <v>4.3076819688159542</v>
      </c>
      <c r="AJ44">
        <f t="shared" si="14"/>
        <v>3242.5843812633148</v>
      </c>
      <c r="AK44">
        <f t="shared" si="15"/>
        <v>0.2366939174921274</v>
      </c>
      <c r="AL44">
        <f t="shared" si="25"/>
        <v>1.1888730976998607E-2</v>
      </c>
      <c r="AM44" s="1">
        <v>11.825379999999999</v>
      </c>
      <c r="AN44" s="2">
        <f t="shared" si="16"/>
        <v>-3.7412540606280942</v>
      </c>
      <c r="AO44" s="2">
        <f t="shared" si="26"/>
        <v>-2.6605882999479746E-3</v>
      </c>
    </row>
    <row r="45" spans="1:41" x14ac:dyDescent="0.25">
      <c r="A45">
        <f t="shared" si="27"/>
        <v>1970.3</v>
      </c>
      <c r="B45">
        <v>229.7</v>
      </c>
      <c r="C45">
        <v>332.8</v>
      </c>
      <c r="D45">
        <v>92</v>
      </c>
      <c r="E45">
        <v>126.3</v>
      </c>
      <c r="F45">
        <f t="shared" si="1"/>
        <v>562.5</v>
      </c>
      <c r="G45">
        <f t="shared" si="2"/>
        <v>218.3</v>
      </c>
      <c r="H45">
        <v>25.280999999999999</v>
      </c>
      <c r="I45">
        <v>17.09</v>
      </c>
      <c r="J45">
        <v>60.244</v>
      </c>
      <c r="K45">
        <v>35.387</v>
      </c>
      <c r="L45">
        <f t="shared" si="3"/>
        <v>908.58747676120413</v>
      </c>
      <c r="M45">
        <f t="shared" si="3"/>
        <v>1947.3376243417204</v>
      </c>
      <c r="N45">
        <f t="shared" si="3"/>
        <v>152.71230329991369</v>
      </c>
      <c r="O45">
        <f t="shared" si="3"/>
        <v>356.91072992906999</v>
      </c>
      <c r="P45">
        <f t="shared" si="17"/>
        <v>7.3218588532908413E-3</v>
      </c>
      <c r="Q45">
        <f t="shared" si="17"/>
        <v>1.1352518657627542E-2</v>
      </c>
      <c r="R45">
        <f t="shared" si="17"/>
        <v>3.6320785541708034E-3</v>
      </c>
      <c r="S45">
        <f t="shared" si="17"/>
        <v>3.9392848221053711E-3</v>
      </c>
      <c r="T45">
        <f t="shared" si="18"/>
        <v>9.6971343499534478E-3</v>
      </c>
      <c r="U45">
        <f t="shared" si="19"/>
        <v>3.8098599592255302E-3</v>
      </c>
      <c r="V45">
        <f t="shared" si="20"/>
        <v>1.4147086990736479</v>
      </c>
      <c r="W45">
        <f t="shared" si="21"/>
        <v>1.6143401359438807</v>
      </c>
      <c r="X45">
        <f t="shared" si="5"/>
        <v>4.1152875042902082</v>
      </c>
      <c r="Y45">
        <f t="shared" si="6"/>
        <v>5.0245712953320476</v>
      </c>
      <c r="Z45">
        <f t="shared" si="7"/>
        <v>2933.1512916894699</v>
      </c>
      <c r="AA45">
        <f t="shared" si="8"/>
        <v>504.30386032549978</v>
      </c>
      <c r="AB45">
        <f t="shared" si="9"/>
        <v>0.19177326501832262</v>
      </c>
      <c r="AC45">
        <f t="shared" si="10"/>
        <v>0.43287394202990959</v>
      </c>
      <c r="AD45">
        <f t="shared" si="11"/>
        <v>2.2572173550288746</v>
      </c>
      <c r="AE45">
        <f t="shared" si="22"/>
        <v>-3.2701651225570671E-3</v>
      </c>
      <c r="AF45">
        <f t="shared" si="12"/>
        <v>780.8</v>
      </c>
      <c r="AG45">
        <f t="shared" si="23"/>
        <v>8.0402597331492402E-3</v>
      </c>
      <c r="AH45">
        <f t="shared" si="24"/>
        <v>1.4684401929075852</v>
      </c>
      <c r="AI45">
        <f t="shared" si="13"/>
        <v>4.3424564613338665</v>
      </c>
      <c r="AJ45">
        <f t="shared" si="14"/>
        <v>3268.7606930526308</v>
      </c>
      <c r="AK45">
        <f t="shared" si="15"/>
        <v>0.23886728742777016</v>
      </c>
      <c r="AL45">
        <f t="shared" si="25"/>
        <v>9.140295904381146E-3</v>
      </c>
      <c r="AM45" s="1">
        <v>11.831060000000001</v>
      </c>
      <c r="AN45" s="2">
        <f t="shared" si="16"/>
        <v>-3.7388938008949459</v>
      </c>
      <c r="AO45" s="2">
        <f t="shared" si="26"/>
        <v>2.36025973314824E-3</v>
      </c>
    </row>
    <row r="46" spans="1:41" x14ac:dyDescent="0.25">
      <c r="A46">
        <f t="shared" si="27"/>
        <v>1970.4</v>
      </c>
      <c r="B46">
        <v>234.5</v>
      </c>
      <c r="C46">
        <v>339.4</v>
      </c>
      <c r="D46">
        <v>87.3</v>
      </c>
      <c r="E46">
        <v>123.5</v>
      </c>
      <c r="F46">
        <f t="shared" si="1"/>
        <v>573.9</v>
      </c>
      <c r="G46">
        <f t="shared" si="2"/>
        <v>210.8</v>
      </c>
      <c r="H46">
        <v>25.507999999999999</v>
      </c>
      <c r="I46">
        <v>17.341999999999999</v>
      </c>
      <c r="J46">
        <v>61.244999999999997</v>
      </c>
      <c r="K46">
        <v>35.850999999999999</v>
      </c>
      <c r="L46">
        <f t="shared" si="3"/>
        <v>919.31942919868288</v>
      </c>
      <c r="M46">
        <f t="shared" si="3"/>
        <v>1957.0983738899781</v>
      </c>
      <c r="N46">
        <f t="shared" si="3"/>
        <v>142.54224834680383</v>
      </c>
      <c r="O46">
        <f t="shared" si="3"/>
        <v>344.48132548603945</v>
      </c>
      <c r="P46">
        <f t="shared" si="17"/>
        <v>1.1742475196581559E-2</v>
      </c>
      <c r="Q46">
        <f t="shared" si="17"/>
        <v>4.999836025603166E-3</v>
      </c>
      <c r="R46">
        <f t="shared" si="17"/>
        <v>-6.8917345293530552E-2</v>
      </c>
      <c r="S46">
        <f t="shared" si="17"/>
        <v>-3.5445812892541895E-2</v>
      </c>
      <c r="T46">
        <f t="shared" si="18"/>
        <v>7.7532301901786982E-3</v>
      </c>
      <c r="U46">
        <f t="shared" si="19"/>
        <v>-4.9552001536110182E-2</v>
      </c>
      <c r="V46">
        <f t="shared" si="20"/>
        <v>1.4224619292638265</v>
      </c>
      <c r="W46">
        <f t="shared" si="21"/>
        <v>1.5647881344077705</v>
      </c>
      <c r="X46">
        <f t="shared" si="5"/>
        <v>4.1473182861680247</v>
      </c>
      <c r="Y46">
        <f t="shared" si="6"/>
        <v>4.7816617589699888</v>
      </c>
      <c r="Z46">
        <f t="shared" si="7"/>
        <v>2955.9810767630024</v>
      </c>
      <c r="AA46">
        <f t="shared" si="8"/>
        <v>479.92362772514451</v>
      </c>
      <c r="AB46">
        <f t="shared" si="9"/>
        <v>0.19414873948667458</v>
      </c>
      <c r="AC46">
        <f t="shared" si="10"/>
        <v>0.43923655311408544</v>
      </c>
      <c r="AD46">
        <f t="shared" si="11"/>
        <v>2.2623713873982298</v>
      </c>
      <c r="AE46">
        <f t="shared" si="22"/>
        <v>2.2807538018562168E-3</v>
      </c>
      <c r="AF46">
        <f t="shared" si="12"/>
        <v>784.69999999999993</v>
      </c>
      <c r="AG46">
        <f t="shared" si="23"/>
        <v>-8.2684553705908489E-3</v>
      </c>
      <c r="AH46">
        <f t="shared" si="24"/>
        <v>1.4601717375369943</v>
      </c>
      <c r="AI46">
        <f t="shared" si="13"/>
        <v>4.3066990867321513</v>
      </c>
      <c r="AJ46">
        <f t="shared" si="14"/>
        <v>3241.8445220730046</v>
      </c>
      <c r="AK46">
        <f t="shared" si="15"/>
        <v>0.24205355767593129</v>
      </c>
      <c r="AL46">
        <f t="shared" si="25"/>
        <v>1.3250899405135463E-2</v>
      </c>
      <c r="AM46" s="1">
        <v>11.83689</v>
      </c>
      <c r="AN46" s="2">
        <f t="shared" si="16"/>
        <v>-3.7529922562655376</v>
      </c>
      <c r="AO46" s="2">
        <f t="shared" si="26"/>
        <v>-1.4098455370591623E-2</v>
      </c>
    </row>
    <row r="47" spans="1:41" x14ac:dyDescent="0.25">
      <c r="A47">
        <f t="shared" si="27"/>
        <v>1971.1</v>
      </c>
      <c r="B47">
        <v>235.8</v>
      </c>
      <c r="C47">
        <v>346.3</v>
      </c>
      <c r="D47">
        <v>98.1</v>
      </c>
      <c r="E47">
        <v>126.3</v>
      </c>
      <c r="F47">
        <f t="shared" si="1"/>
        <v>582.1</v>
      </c>
      <c r="G47">
        <f t="shared" si="2"/>
        <v>224.39999999999998</v>
      </c>
      <c r="H47">
        <v>25.55</v>
      </c>
      <c r="I47">
        <v>17.576000000000001</v>
      </c>
      <c r="J47">
        <v>62.106000000000002</v>
      </c>
      <c r="K47">
        <v>36.353000000000002</v>
      </c>
      <c r="L47">
        <f t="shared" si="3"/>
        <v>922.89628180039142</v>
      </c>
      <c r="M47">
        <f t="shared" si="3"/>
        <v>1970.3004096495222</v>
      </c>
      <c r="N47">
        <f t="shared" si="3"/>
        <v>157.95575306733647</v>
      </c>
      <c r="O47">
        <f t="shared" si="3"/>
        <v>347.42662228701892</v>
      </c>
      <c r="P47">
        <f t="shared" si="17"/>
        <v>3.8832120202485498E-3</v>
      </c>
      <c r="Q47">
        <f t="shared" si="17"/>
        <v>6.7230684809098662E-3</v>
      </c>
      <c r="R47">
        <f t="shared" si="17"/>
        <v>0.10267651453574178</v>
      </c>
      <c r="S47">
        <f t="shared" si="17"/>
        <v>8.5136024246592612E-3</v>
      </c>
      <c r="T47">
        <f t="shared" si="18"/>
        <v>5.5626810614551204E-3</v>
      </c>
      <c r="U47">
        <f t="shared" si="19"/>
        <v>4.750991280083338E-2</v>
      </c>
      <c r="V47">
        <f t="shared" si="20"/>
        <v>1.4280246103252816</v>
      </c>
      <c r="W47">
        <f t="shared" si="21"/>
        <v>1.6122980472086039</v>
      </c>
      <c r="X47">
        <f t="shared" si="5"/>
        <v>4.1704527803055198</v>
      </c>
      <c r="Y47">
        <f t="shared" si="6"/>
        <v>5.014321144311257</v>
      </c>
      <c r="Z47">
        <f t="shared" si="7"/>
        <v>2972.4700757190258</v>
      </c>
      <c r="AA47">
        <f t="shared" si="8"/>
        <v>503.27507788320338</v>
      </c>
      <c r="AB47">
        <f t="shared" si="9"/>
        <v>0.19583039868254784</v>
      </c>
      <c r="AC47">
        <f t="shared" si="10"/>
        <v>0.44587942034371347</v>
      </c>
      <c r="AD47">
        <f t="shared" si="11"/>
        <v>2.2768652024577105</v>
      </c>
      <c r="AE47">
        <f t="shared" si="22"/>
        <v>6.3860360785827908E-3</v>
      </c>
      <c r="AF47">
        <f t="shared" si="12"/>
        <v>806.5</v>
      </c>
      <c r="AG47">
        <f t="shared" si="23"/>
        <v>1.6831288746762801E-2</v>
      </c>
      <c r="AH47">
        <f t="shared" si="24"/>
        <v>1.477003026283757</v>
      </c>
      <c r="AI47">
        <f t="shared" si="13"/>
        <v>4.3797998468752057</v>
      </c>
      <c r="AJ47">
        <f t="shared" si="14"/>
        <v>3296.8707252175918</v>
      </c>
      <c r="AK47">
        <f t="shared" si="15"/>
        <v>0.24462590960304378</v>
      </c>
      <c r="AL47">
        <f t="shared" si="25"/>
        <v>1.0571129685073677E-2</v>
      </c>
      <c r="AM47" s="1">
        <v>11.84247</v>
      </c>
      <c r="AN47" s="2">
        <f t="shared" si="16"/>
        <v>-3.7417409675187745</v>
      </c>
      <c r="AO47" s="2">
        <f t="shared" si="26"/>
        <v>1.1251288746763066E-2</v>
      </c>
    </row>
    <row r="48" spans="1:41" x14ac:dyDescent="0.25">
      <c r="A48">
        <f t="shared" si="27"/>
        <v>1971.2</v>
      </c>
      <c r="B48">
        <v>238.8</v>
      </c>
      <c r="C48">
        <v>354.4</v>
      </c>
      <c r="D48">
        <v>101</v>
      </c>
      <c r="E48">
        <v>129.5</v>
      </c>
      <c r="F48">
        <f t="shared" si="1"/>
        <v>593.20000000000005</v>
      </c>
      <c r="G48">
        <f t="shared" si="2"/>
        <v>230.5</v>
      </c>
      <c r="H48">
        <v>25.817</v>
      </c>
      <c r="I48">
        <v>17.808</v>
      </c>
      <c r="J48">
        <v>62.542000000000002</v>
      </c>
      <c r="K48">
        <v>36.773000000000003</v>
      </c>
      <c r="L48">
        <f t="shared" si="3"/>
        <v>924.97191772862845</v>
      </c>
      <c r="M48">
        <f t="shared" si="3"/>
        <v>1990.1168014375562</v>
      </c>
      <c r="N48">
        <f t="shared" si="3"/>
        <v>161.49147772696747</v>
      </c>
      <c r="O48">
        <f t="shared" si="3"/>
        <v>352.16055257933806</v>
      </c>
      <c r="P48">
        <f t="shared" si="17"/>
        <v>2.2465203976329562E-3</v>
      </c>
      <c r="Q48">
        <f t="shared" si="17"/>
        <v>1.0007307871669369E-2</v>
      </c>
      <c r="R48">
        <f t="shared" si="17"/>
        <v>2.2137421848150041E-2</v>
      </c>
      <c r="S48">
        <f t="shared" si="17"/>
        <v>1.3533703069957603E-2</v>
      </c>
      <c r="T48">
        <f t="shared" si="18"/>
        <v>6.8635289911028238E-3</v>
      </c>
      <c r="U48">
        <f t="shared" si="19"/>
        <v>1.7294954460958842E-2</v>
      </c>
      <c r="V48">
        <f t="shared" si="20"/>
        <v>1.4348881393163844</v>
      </c>
      <c r="W48">
        <f t="shared" si="21"/>
        <v>1.6295930016695628</v>
      </c>
      <c r="X48">
        <f t="shared" si="5"/>
        <v>4.1991752599000032</v>
      </c>
      <c r="Y48">
        <f t="shared" si="6"/>
        <v>5.1017978727125808</v>
      </c>
      <c r="Z48">
        <f t="shared" si="7"/>
        <v>2992.9418843193375</v>
      </c>
      <c r="AA48">
        <f t="shared" si="8"/>
        <v>512.05490191762738</v>
      </c>
      <c r="AB48">
        <f t="shared" si="9"/>
        <v>0.198199638659174</v>
      </c>
      <c r="AC48">
        <f t="shared" si="10"/>
        <v>0.45014704309398407</v>
      </c>
      <c r="AD48">
        <f t="shared" si="11"/>
        <v>2.2711799382644751</v>
      </c>
      <c r="AE48">
        <f t="shared" si="22"/>
        <v>-2.5000926677816171E-3</v>
      </c>
      <c r="AF48">
        <f t="shared" si="12"/>
        <v>823.7</v>
      </c>
      <c r="AG48">
        <f t="shared" si="23"/>
        <v>9.765961570688304E-3</v>
      </c>
      <c r="AH48">
        <f t="shared" si="24"/>
        <v>1.4867689878544452</v>
      </c>
      <c r="AI48">
        <f t="shared" si="13"/>
        <v>4.4227823449621528</v>
      </c>
      <c r="AJ48">
        <f t="shared" si="14"/>
        <v>3329.2255689533577</v>
      </c>
      <c r="AK48">
        <f t="shared" si="15"/>
        <v>0.24741489662983543</v>
      </c>
      <c r="AL48">
        <f t="shared" si="25"/>
        <v>1.133652681125108E-2</v>
      </c>
      <c r="AM48" s="1">
        <v>11.84816</v>
      </c>
      <c r="AN48" s="2">
        <f t="shared" si="16"/>
        <v>-3.7376650059480863</v>
      </c>
      <c r="AO48" s="2">
        <f t="shared" si="26"/>
        <v>4.0759615706882357E-3</v>
      </c>
    </row>
    <row r="49" spans="1:41" x14ac:dyDescent="0.25">
      <c r="A49">
        <f t="shared" si="27"/>
        <v>1971.3</v>
      </c>
      <c r="B49">
        <v>240.4</v>
      </c>
      <c r="C49">
        <v>362.8</v>
      </c>
      <c r="D49">
        <v>103.4</v>
      </c>
      <c r="E49">
        <v>131.19999999999999</v>
      </c>
      <c r="F49">
        <f t="shared" si="1"/>
        <v>603.20000000000005</v>
      </c>
      <c r="G49">
        <f t="shared" si="2"/>
        <v>234.6</v>
      </c>
      <c r="H49">
        <v>26.042000000000002</v>
      </c>
      <c r="I49">
        <v>18.056999999999999</v>
      </c>
      <c r="J49">
        <v>62.399000000000001</v>
      </c>
      <c r="K49">
        <v>37.094999999999999</v>
      </c>
      <c r="L49">
        <f t="shared" si="3"/>
        <v>923.12418401044454</v>
      </c>
      <c r="M49">
        <f t="shared" si="3"/>
        <v>2009.19311070499</v>
      </c>
      <c r="N49">
        <f t="shared" si="3"/>
        <v>165.70778377858619</v>
      </c>
      <c r="O49">
        <f t="shared" si="3"/>
        <v>353.68648065777057</v>
      </c>
      <c r="P49">
        <f t="shared" si="17"/>
        <v>-1.9996084966740213E-3</v>
      </c>
      <c r="Q49">
        <f t="shared" si="17"/>
        <v>9.5398728095013041E-3</v>
      </c>
      <c r="R49">
        <f t="shared" si="17"/>
        <v>2.5773526678585235E-2</v>
      </c>
      <c r="S49">
        <f t="shared" si="17"/>
        <v>4.3236859652386883E-3</v>
      </c>
      <c r="T49">
        <f t="shared" si="18"/>
        <v>4.8945118251542572E-3</v>
      </c>
      <c r="U49">
        <f t="shared" si="19"/>
        <v>1.3722531570653011E-2</v>
      </c>
      <c r="V49">
        <f t="shared" si="20"/>
        <v>1.4397826511415386</v>
      </c>
      <c r="W49">
        <f t="shared" si="21"/>
        <v>1.6433155332402158</v>
      </c>
      <c r="X49">
        <f t="shared" si="5"/>
        <v>4.219778553265539</v>
      </c>
      <c r="Y49">
        <f t="shared" si="6"/>
        <v>5.172290014224699</v>
      </c>
      <c r="Z49">
        <f t="shared" si="7"/>
        <v>3007.6267821509414</v>
      </c>
      <c r="AA49">
        <f t="shared" si="8"/>
        <v>519.13002474854409</v>
      </c>
      <c r="AB49">
        <f t="shared" si="9"/>
        <v>0.20055679899505821</v>
      </c>
      <c r="AC49">
        <f t="shared" si="10"/>
        <v>0.45190990467876602</v>
      </c>
      <c r="AD49">
        <f t="shared" si="11"/>
        <v>2.2532764131815908</v>
      </c>
      <c r="AE49">
        <f t="shared" si="22"/>
        <v>-7.9141523927963586E-3</v>
      </c>
      <c r="AF49">
        <f t="shared" si="12"/>
        <v>837.8</v>
      </c>
      <c r="AG49">
        <f t="shared" si="23"/>
        <v>7.3648997714180209E-3</v>
      </c>
      <c r="AH49">
        <f t="shared" si="24"/>
        <v>1.4941338876258632</v>
      </c>
      <c r="AI49">
        <f t="shared" si="13"/>
        <v>4.4554759383832803</v>
      </c>
      <c r="AJ49">
        <f t="shared" si="14"/>
        <v>3353.8354951647534</v>
      </c>
      <c r="AK49">
        <f t="shared" si="15"/>
        <v>0.24980354618104009</v>
      </c>
      <c r="AL49">
        <f t="shared" si="25"/>
        <v>9.6081227943134451E-3</v>
      </c>
      <c r="AM49" s="1">
        <v>11.8537</v>
      </c>
      <c r="AN49" s="2">
        <f t="shared" si="16"/>
        <v>-3.7358401061766671</v>
      </c>
      <c r="AO49" s="2">
        <f t="shared" si="26"/>
        <v>1.8248997714191972E-3</v>
      </c>
    </row>
    <row r="50" spans="1:41" x14ac:dyDescent="0.25">
      <c r="A50">
        <f t="shared" si="27"/>
        <v>1971.4</v>
      </c>
      <c r="B50">
        <v>243.6</v>
      </c>
      <c r="C50">
        <v>372</v>
      </c>
      <c r="D50">
        <v>107.3</v>
      </c>
      <c r="E50">
        <v>134.69999999999999</v>
      </c>
      <c r="F50">
        <f t="shared" si="1"/>
        <v>615.6</v>
      </c>
      <c r="G50">
        <f t="shared" si="2"/>
        <v>242</v>
      </c>
      <c r="H50">
        <v>26.207000000000001</v>
      </c>
      <c r="I50">
        <v>18.227</v>
      </c>
      <c r="J50">
        <v>62.078000000000003</v>
      </c>
      <c r="K50">
        <v>37.329000000000001</v>
      </c>
      <c r="L50">
        <f t="shared" si="3"/>
        <v>929.52264662113168</v>
      </c>
      <c r="M50">
        <f t="shared" si="3"/>
        <v>2040.9282931914192</v>
      </c>
      <c r="N50">
        <f t="shared" si="3"/>
        <v>172.84706337188697</v>
      </c>
      <c r="O50">
        <f t="shared" si="3"/>
        <v>360.84545527605877</v>
      </c>
      <c r="P50">
        <f t="shared" si="17"/>
        <v>6.907401826692805E-3</v>
      </c>
      <c r="Q50">
        <f t="shared" si="17"/>
        <v>1.5671546023112271E-2</v>
      </c>
      <c r="R50">
        <f t="shared" si="17"/>
        <v>4.2181278307112713E-2</v>
      </c>
      <c r="S50">
        <f t="shared" si="17"/>
        <v>2.0038892086215121E-2</v>
      </c>
      <c r="T50">
        <f t="shared" si="18"/>
        <v>1.2178674231303185E-2</v>
      </c>
      <c r="U50">
        <f t="shared" si="19"/>
        <v>2.9798153532254384E-2</v>
      </c>
      <c r="V50">
        <f t="shared" si="20"/>
        <v>1.4519613253728418</v>
      </c>
      <c r="W50">
        <f t="shared" si="21"/>
        <v>1.6731136867724703</v>
      </c>
      <c r="X50">
        <f t="shared" si="5"/>
        <v>4.2714840748666463</v>
      </c>
      <c r="Y50">
        <f t="shared" si="6"/>
        <v>5.328734001385671</v>
      </c>
      <c r="Z50">
        <f t="shared" si="7"/>
        <v>3044.4796429325174</v>
      </c>
      <c r="AA50">
        <f t="shared" si="8"/>
        <v>534.83192288327382</v>
      </c>
      <c r="AB50">
        <f t="shared" si="9"/>
        <v>0.20220204179359827</v>
      </c>
      <c r="AC50">
        <f t="shared" si="10"/>
        <v>0.45247860055806</v>
      </c>
      <c r="AD50">
        <f t="shared" si="11"/>
        <v>2.2377548542261332</v>
      </c>
      <c r="AE50">
        <f t="shared" si="22"/>
        <v>-6.9122746346174102E-3</v>
      </c>
      <c r="AF50">
        <f t="shared" si="12"/>
        <v>857.59999999999991</v>
      </c>
      <c r="AG50">
        <f t="shared" si="23"/>
        <v>1.7112464925983482E-2</v>
      </c>
      <c r="AH50">
        <f t="shared" si="24"/>
        <v>1.5112463525518467</v>
      </c>
      <c r="AI50">
        <f t="shared" si="13"/>
        <v>4.5323762141521824</v>
      </c>
      <c r="AJ50">
        <f t="shared" si="14"/>
        <v>3411.7217632152297</v>
      </c>
      <c r="AK50">
        <f t="shared" si="15"/>
        <v>0.25136868112943417</v>
      </c>
      <c r="AL50">
        <f t="shared" si="25"/>
        <v>6.2459168776196616E-3</v>
      </c>
      <c r="AM50" s="1">
        <v>11.859360000000001</v>
      </c>
      <c r="AN50" s="2">
        <f t="shared" si="16"/>
        <v>-3.7243876412506847</v>
      </c>
      <c r="AO50" s="2">
        <f t="shared" si="26"/>
        <v>1.1452464925982397E-2</v>
      </c>
    </row>
    <row r="51" spans="1:41" x14ac:dyDescent="0.25">
      <c r="A51">
        <f t="shared" si="27"/>
        <v>1972.1</v>
      </c>
      <c r="B51">
        <v>247</v>
      </c>
      <c r="C51">
        <v>382.4</v>
      </c>
      <c r="D51">
        <v>110.7</v>
      </c>
      <c r="E51">
        <v>140.6</v>
      </c>
      <c r="F51">
        <f t="shared" si="1"/>
        <v>629.4</v>
      </c>
      <c r="G51">
        <f t="shared" si="2"/>
        <v>251.3</v>
      </c>
      <c r="H51">
        <v>26.49</v>
      </c>
      <c r="I51">
        <v>18.427</v>
      </c>
      <c r="J51">
        <v>62.612000000000002</v>
      </c>
      <c r="K51">
        <v>37.752000000000002</v>
      </c>
      <c r="L51">
        <f t="shared" si="3"/>
        <v>932.42733106832782</v>
      </c>
      <c r="M51">
        <f t="shared" si="3"/>
        <v>2075.2157160688121</v>
      </c>
      <c r="N51">
        <f t="shared" si="3"/>
        <v>176.80316872165079</v>
      </c>
      <c r="O51">
        <f t="shared" si="3"/>
        <v>372.43059970332695</v>
      </c>
      <c r="P51">
        <f t="shared" si="17"/>
        <v>3.1200481627902121E-3</v>
      </c>
      <c r="Q51">
        <f t="shared" si="17"/>
        <v>1.6660357794171965E-2</v>
      </c>
      <c r="R51">
        <f t="shared" si="17"/>
        <v>2.2629895913117259E-2</v>
      </c>
      <c r="S51">
        <f t="shared" si="17"/>
        <v>3.1600945997763752E-2</v>
      </c>
      <c r="T51">
        <f t="shared" si="18"/>
        <v>1.1302301546276261E-2</v>
      </c>
      <c r="U51">
        <f t="shared" si="19"/>
        <v>2.7623286187505203E-2</v>
      </c>
      <c r="V51">
        <f t="shared" si="20"/>
        <v>1.4632636269191182</v>
      </c>
      <c r="W51">
        <f t="shared" si="21"/>
        <v>1.7007369729599755</v>
      </c>
      <c r="X51">
        <f t="shared" si="5"/>
        <v>4.3200355306907028</v>
      </c>
      <c r="Y51">
        <f t="shared" si="6"/>
        <v>5.4779830298346557</v>
      </c>
      <c r="Z51">
        <f t="shared" si="7"/>
        <v>3079.0844585657564</v>
      </c>
      <c r="AA51">
        <f t="shared" si="8"/>
        <v>549.81168071188267</v>
      </c>
      <c r="AB51">
        <f t="shared" si="9"/>
        <v>0.20441141140154881</v>
      </c>
      <c r="AC51">
        <f t="shared" si="10"/>
        <v>0.45706558957536686</v>
      </c>
      <c r="AD51">
        <f t="shared" si="11"/>
        <v>2.2360081878085585</v>
      </c>
      <c r="AE51">
        <f t="shared" si="22"/>
        <v>-7.8084891395102662E-4</v>
      </c>
      <c r="AF51">
        <f t="shared" si="12"/>
        <v>880.7</v>
      </c>
      <c r="AG51">
        <f t="shared" si="23"/>
        <v>1.5907803275727526E-2</v>
      </c>
      <c r="AH51">
        <f t="shared" si="24"/>
        <v>1.5271541558275743</v>
      </c>
      <c r="AI51">
        <f t="shared" si="13"/>
        <v>4.6050528938877724</v>
      </c>
      <c r="AJ51">
        <f t="shared" si="14"/>
        <v>3466.4287421191239</v>
      </c>
      <c r="AK51">
        <f t="shared" si="15"/>
        <v>0.25406551396801647</v>
      </c>
      <c r="AL51">
        <f t="shared" si="25"/>
        <v>1.0671452219148669E-2</v>
      </c>
      <c r="AM51" s="1">
        <v>11.87063</v>
      </c>
      <c r="AN51" s="2">
        <f t="shared" si="16"/>
        <v>-3.7197498379749572</v>
      </c>
      <c r="AO51" s="2">
        <f t="shared" si="26"/>
        <v>4.6378032757274923E-3</v>
      </c>
    </row>
    <row r="52" spans="1:41" x14ac:dyDescent="0.25">
      <c r="A52">
        <f t="shared" si="27"/>
        <v>1972.2</v>
      </c>
      <c r="B52">
        <v>254.3</v>
      </c>
      <c r="C52">
        <v>390.2</v>
      </c>
      <c r="D52">
        <v>114.1</v>
      </c>
      <c r="E52">
        <v>144</v>
      </c>
      <c r="F52">
        <f t="shared" si="1"/>
        <v>644.5</v>
      </c>
      <c r="G52">
        <f t="shared" si="2"/>
        <v>258.10000000000002</v>
      </c>
      <c r="H52">
        <v>26.552</v>
      </c>
      <c r="I52">
        <v>18.579999999999998</v>
      </c>
      <c r="J52">
        <v>62.930999999999997</v>
      </c>
      <c r="K52">
        <v>38.042999999999999</v>
      </c>
      <c r="L52">
        <f t="shared" si="3"/>
        <v>957.74329617354636</v>
      </c>
      <c r="M52">
        <f t="shared" si="3"/>
        <v>2100.1076426264799</v>
      </c>
      <c r="N52">
        <f t="shared" si="3"/>
        <v>181.30968838887034</v>
      </c>
      <c r="O52">
        <f t="shared" si="3"/>
        <v>378.51904423941329</v>
      </c>
      <c r="P52">
        <f t="shared" si="17"/>
        <v>2.6788564666401449E-2</v>
      </c>
      <c r="Q52">
        <f t="shared" si="17"/>
        <v>1.1923493978795996E-2</v>
      </c>
      <c r="R52">
        <f t="shared" si="17"/>
        <v>2.5169482094653084E-2</v>
      </c>
      <c r="S52">
        <f t="shared" si="17"/>
        <v>1.6215675702650145E-2</v>
      </c>
      <c r="T52">
        <f t="shared" si="18"/>
        <v>1.7757101318863593E-2</v>
      </c>
      <c r="U52">
        <f t="shared" si="19"/>
        <v>2.0159911148709537E-2</v>
      </c>
      <c r="V52">
        <f t="shared" si="20"/>
        <v>1.4810207282379817</v>
      </c>
      <c r="W52">
        <f t="shared" si="21"/>
        <v>1.7208968841086851</v>
      </c>
      <c r="X52">
        <f t="shared" si="5"/>
        <v>4.3974319738766257</v>
      </c>
      <c r="Y52">
        <f t="shared" si="6"/>
        <v>5.5895393858822429</v>
      </c>
      <c r="Z52">
        <f t="shared" si="7"/>
        <v>3134.2483996187925</v>
      </c>
      <c r="AA52">
        <f t="shared" si="8"/>
        <v>561.00831773659945</v>
      </c>
      <c r="AB52">
        <f t="shared" si="9"/>
        <v>0.20563143625705871</v>
      </c>
      <c r="AC52">
        <f t="shared" si="10"/>
        <v>0.46006448004427142</v>
      </c>
      <c r="AD52">
        <f t="shared" si="11"/>
        <v>2.2373256172229783</v>
      </c>
      <c r="AE52">
        <f t="shared" si="22"/>
        <v>5.8901459624005614E-4</v>
      </c>
      <c r="AF52">
        <f t="shared" si="12"/>
        <v>902.6</v>
      </c>
      <c r="AG52">
        <f t="shared" si="23"/>
        <v>1.8442721973161633E-2</v>
      </c>
      <c r="AH52">
        <f t="shared" si="24"/>
        <v>1.5455968778007358</v>
      </c>
      <c r="AI52">
        <f t="shared" si="13"/>
        <v>4.6907706084585064</v>
      </c>
      <c r="AJ52">
        <f t="shared" si="14"/>
        <v>3530.9522896968592</v>
      </c>
      <c r="AK52">
        <f t="shared" si="15"/>
        <v>0.25562509089509405</v>
      </c>
      <c r="AL52">
        <f t="shared" si="25"/>
        <v>6.11971960832558E-3</v>
      </c>
      <c r="AM52" s="1">
        <v>11.87589</v>
      </c>
      <c r="AN52" s="2">
        <f t="shared" si="16"/>
        <v>-3.7065671160017946</v>
      </c>
      <c r="AO52" s="2">
        <f t="shared" si="26"/>
        <v>1.3182721973162614E-2</v>
      </c>
    </row>
    <row r="53" spans="1:41" x14ac:dyDescent="0.25">
      <c r="A53">
        <f t="shared" si="27"/>
        <v>1972.3</v>
      </c>
      <c r="B53">
        <v>260.10000000000002</v>
      </c>
      <c r="C53">
        <v>399.4</v>
      </c>
      <c r="D53">
        <v>117.6</v>
      </c>
      <c r="E53">
        <v>147</v>
      </c>
      <c r="F53">
        <f t="shared" si="1"/>
        <v>659.5</v>
      </c>
      <c r="G53">
        <f t="shared" si="2"/>
        <v>264.60000000000002</v>
      </c>
      <c r="H53">
        <v>26.786000000000001</v>
      </c>
      <c r="I53">
        <v>18.763999999999999</v>
      </c>
      <c r="J53">
        <v>63.25</v>
      </c>
      <c r="K53">
        <v>38.283999999999999</v>
      </c>
      <c r="L53">
        <f t="shared" si="3"/>
        <v>971.02964235048148</v>
      </c>
      <c r="M53">
        <f t="shared" si="3"/>
        <v>2128.5440204647193</v>
      </c>
      <c r="N53">
        <f t="shared" si="3"/>
        <v>185.92885375494069</v>
      </c>
      <c r="O53">
        <f t="shared" si="3"/>
        <v>383.97241667537349</v>
      </c>
      <c r="P53">
        <f t="shared" si="17"/>
        <v>1.3777211479275131E-2</v>
      </c>
      <c r="Q53">
        <f t="shared" si="17"/>
        <v>1.3449585712185019E-2</v>
      </c>
      <c r="R53">
        <f t="shared" si="17"/>
        <v>2.5157539073629387E-2</v>
      </c>
      <c r="S53">
        <f t="shared" si="17"/>
        <v>1.4304331789948499E-2</v>
      </c>
      <c r="T53">
        <f t="shared" si="18"/>
        <v>1.3578856825561304E-2</v>
      </c>
      <c r="U53">
        <f t="shared" si="19"/>
        <v>1.9102282007182086E-2</v>
      </c>
      <c r="V53">
        <f t="shared" si="20"/>
        <v>1.494599585063543</v>
      </c>
      <c r="W53">
        <f t="shared" si="21"/>
        <v>1.7399991661158671</v>
      </c>
      <c r="X53">
        <f t="shared" si="5"/>
        <v>4.4575513253251113</v>
      </c>
      <c r="Y53">
        <f t="shared" si="6"/>
        <v>5.6973386717496926</v>
      </c>
      <c r="Z53">
        <f t="shared" si="7"/>
        <v>3177.0981769849727</v>
      </c>
      <c r="AA53">
        <f t="shared" si="8"/>
        <v>571.82786686983445</v>
      </c>
      <c r="AB53">
        <f t="shared" si="9"/>
        <v>0.20757935803729471</v>
      </c>
      <c r="AC53">
        <f t="shared" si="10"/>
        <v>0.46272666186838896</v>
      </c>
      <c r="AD53">
        <f t="shared" si="11"/>
        <v>2.2291554721219113</v>
      </c>
      <c r="AE53">
        <f t="shared" si="22"/>
        <v>-3.6584300034609996E-3</v>
      </c>
      <c r="AF53">
        <f t="shared" si="12"/>
        <v>924.1</v>
      </c>
      <c r="AG53">
        <f t="shared" si="23"/>
        <v>1.5158289619020559E-2</v>
      </c>
      <c r="AH53">
        <f t="shared" si="24"/>
        <v>1.5607551674197564</v>
      </c>
      <c r="AI53">
        <f t="shared" si="13"/>
        <v>4.762416309165391</v>
      </c>
      <c r="AJ53">
        <f t="shared" si="14"/>
        <v>3584.8832046944367</v>
      </c>
      <c r="AK53">
        <f t="shared" si="15"/>
        <v>0.25777687786031156</v>
      </c>
      <c r="AL53">
        <f t="shared" si="25"/>
        <v>8.3825138820732281E-3</v>
      </c>
      <c r="AM53" s="1">
        <v>11.88119</v>
      </c>
      <c r="AN53" s="2">
        <f t="shared" si="16"/>
        <v>-3.6967088263827748</v>
      </c>
      <c r="AO53" s="2">
        <f t="shared" si="26"/>
        <v>9.8582896190197999E-3</v>
      </c>
    </row>
    <row r="54" spans="1:41" x14ac:dyDescent="0.25">
      <c r="A54">
        <f t="shared" si="27"/>
        <v>1972.4</v>
      </c>
      <c r="B54">
        <v>268.10000000000002</v>
      </c>
      <c r="C54">
        <v>410.4</v>
      </c>
      <c r="D54">
        <v>123.4</v>
      </c>
      <c r="E54">
        <v>155</v>
      </c>
      <c r="F54">
        <f t="shared" si="1"/>
        <v>678.5</v>
      </c>
      <c r="G54">
        <f t="shared" si="2"/>
        <v>278.39999999999998</v>
      </c>
      <c r="H54">
        <v>27.094999999999999</v>
      </c>
      <c r="I54">
        <v>18.940000000000001</v>
      </c>
      <c r="J54">
        <v>63.045999999999999</v>
      </c>
      <c r="K54">
        <v>38.51</v>
      </c>
      <c r="L54">
        <f t="shared" si="3"/>
        <v>989.48145414283101</v>
      </c>
      <c r="M54">
        <f t="shared" si="3"/>
        <v>2166.8426610348465</v>
      </c>
      <c r="N54">
        <f t="shared" si="3"/>
        <v>195.73010183040955</v>
      </c>
      <c r="O54">
        <f t="shared" si="3"/>
        <v>402.49285899766295</v>
      </c>
      <c r="P54">
        <f t="shared" si="17"/>
        <v>1.8824026734161059E-2</v>
      </c>
      <c r="Q54">
        <f t="shared" si="17"/>
        <v>1.7832925583124215E-2</v>
      </c>
      <c r="R54">
        <f t="shared" si="17"/>
        <v>5.1372584928898846E-2</v>
      </c>
      <c r="S54">
        <f t="shared" si="17"/>
        <v>4.7106636647352929E-2</v>
      </c>
      <c r="T54">
        <f t="shared" si="18"/>
        <v>1.8223805658006222E-2</v>
      </c>
      <c r="U54">
        <f t="shared" si="19"/>
        <v>4.9002613661373332E-2</v>
      </c>
      <c r="V54">
        <f t="shared" si="20"/>
        <v>1.5128233907215491</v>
      </c>
      <c r="W54">
        <f t="shared" si="21"/>
        <v>1.7890017797772404</v>
      </c>
      <c r="X54">
        <f t="shared" si="5"/>
        <v>4.5395295835270595</v>
      </c>
      <c r="Y54">
        <f t="shared" si="6"/>
        <v>5.9834766568910664</v>
      </c>
      <c r="Z54">
        <f t="shared" si="7"/>
        <v>3235.5277845603418</v>
      </c>
      <c r="AA54">
        <f t="shared" si="8"/>
        <v>600.54683253096732</v>
      </c>
      <c r="AB54">
        <f t="shared" si="9"/>
        <v>0.20970303615927616</v>
      </c>
      <c r="AC54">
        <f t="shared" si="10"/>
        <v>0.46357750123616581</v>
      </c>
      <c r="AD54">
        <f t="shared" si="11"/>
        <v>2.2106380037533833</v>
      </c>
      <c r="AE54">
        <f t="shared" si="22"/>
        <v>-8.3416383415124695E-3</v>
      </c>
      <c r="AF54">
        <f t="shared" si="12"/>
        <v>956.9</v>
      </c>
      <c r="AG54">
        <f t="shared" si="23"/>
        <v>2.7036783255334363E-2</v>
      </c>
      <c r="AH54">
        <f t="shared" si="24"/>
        <v>1.5877919506750908</v>
      </c>
      <c r="AI54">
        <f t="shared" si="13"/>
        <v>4.8929331540917476</v>
      </c>
      <c r="AJ54">
        <f t="shared" si="14"/>
        <v>3683.1290561555411</v>
      </c>
      <c r="AK54">
        <f t="shared" si="15"/>
        <v>0.25980626402453966</v>
      </c>
      <c r="AL54">
        <f t="shared" si="25"/>
        <v>7.8418186358881758E-3</v>
      </c>
      <c r="AM54" s="1">
        <v>11.88597</v>
      </c>
      <c r="AN54" s="2">
        <f t="shared" si="16"/>
        <v>-3.6744520431274399</v>
      </c>
      <c r="AO54" s="2">
        <f t="shared" si="26"/>
        <v>2.2256783255334867E-2</v>
      </c>
    </row>
    <row r="55" spans="1:41" x14ac:dyDescent="0.25">
      <c r="A55">
        <f t="shared" si="27"/>
        <v>1973.1</v>
      </c>
      <c r="B55">
        <v>275.5</v>
      </c>
      <c r="C55">
        <v>419.2</v>
      </c>
      <c r="D55">
        <v>131.80000000000001</v>
      </c>
      <c r="E55">
        <v>162.80000000000001</v>
      </c>
      <c r="F55">
        <f t="shared" si="1"/>
        <v>694.7</v>
      </c>
      <c r="G55">
        <f t="shared" si="2"/>
        <v>294.60000000000002</v>
      </c>
      <c r="H55">
        <v>27.675999999999998</v>
      </c>
      <c r="I55">
        <v>19.100000000000001</v>
      </c>
      <c r="J55">
        <v>63.302999999999997</v>
      </c>
      <c r="K55">
        <v>38.838000000000001</v>
      </c>
      <c r="L55">
        <f t="shared" si="3"/>
        <v>995.44731897673068</v>
      </c>
      <c r="M55">
        <f t="shared" si="3"/>
        <v>2194.7643979057589</v>
      </c>
      <c r="N55">
        <f t="shared" si="3"/>
        <v>208.20498238630083</v>
      </c>
      <c r="O55">
        <f t="shared" si="3"/>
        <v>419.17709459807406</v>
      </c>
      <c r="P55">
        <f t="shared" si="17"/>
        <v>6.011180732567567E-3</v>
      </c>
      <c r="Q55">
        <f t="shared" si="17"/>
        <v>1.2803591855620411E-2</v>
      </c>
      <c r="R55">
        <f t="shared" si="17"/>
        <v>6.178640789058143E-2</v>
      </c>
      <c r="S55">
        <f t="shared" si="17"/>
        <v>4.0616135684582666E-2</v>
      </c>
      <c r="T55">
        <f t="shared" si="18"/>
        <v>1.0119663451655093E-2</v>
      </c>
      <c r="U55">
        <f t="shared" si="19"/>
        <v>4.9999798005776086E-2</v>
      </c>
      <c r="V55">
        <f t="shared" si="20"/>
        <v>1.5229430541732043</v>
      </c>
      <c r="W55">
        <f t="shared" si="21"/>
        <v>1.8390015777830164</v>
      </c>
      <c r="X55">
        <f t="shared" si="5"/>
        <v>4.585701322342719</v>
      </c>
      <c r="Y55">
        <f t="shared" si="6"/>
        <v>6.2902547946349543</v>
      </c>
      <c r="Z55">
        <f t="shared" si="7"/>
        <v>3268.4364683899685</v>
      </c>
      <c r="AA55">
        <f t="shared" si="8"/>
        <v>631.33739953345753</v>
      </c>
      <c r="AB55">
        <f t="shared" si="9"/>
        <v>0.21254811183226371</v>
      </c>
      <c r="AC55">
        <f t="shared" si="10"/>
        <v>0.46662846240013978</v>
      </c>
      <c r="AD55">
        <f t="shared" si="11"/>
        <v>2.1954015887395335</v>
      </c>
      <c r="AE55">
        <f t="shared" si="22"/>
        <v>-6.9161774097667994E-3</v>
      </c>
      <c r="AF55">
        <f t="shared" si="12"/>
        <v>989.3</v>
      </c>
      <c r="AG55">
        <f t="shared" si="23"/>
        <v>2.172236954410706E-2</v>
      </c>
      <c r="AH55">
        <f t="shared" si="24"/>
        <v>1.6095143202191979</v>
      </c>
      <c r="AI55">
        <f t="shared" si="13"/>
        <v>5.0003820535212338</v>
      </c>
      <c r="AJ55">
        <f t="shared" si="14"/>
        <v>3764.0106359927249</v>
      </c>
      <c r="AK55">
        <f t="shared" si="15"/>
        <v>0.26283135083094172</v>
      </c>
      <c r="AL55">
        <f t="shared" si="25"/>
        <v>1.1576359999852404E-2</v>
      </c>
      <c r="AM55" s="1">
        <v>11.891120000000001</v>
      </c>
      <c r="AN55" s="2">
        <f t="shared" si="16"/>
        <v>-3.6578796735833343</v>
      </c>
      <c r="AO55" s="2">
        <f t="shared" si="26"/>
        <v>1.657236954410557E-2</v>
      </c>
    </row>
    <row r="56" spans="1:41" x14ac:dyDescent="0.25">
      <c r="A56">
        <f t="shared" si="27"/>
        <v>1973.2</v>
      </c>
      <c r="B56">
        <v>281.39999999999998</v>
      </c>
      <c r="C56">
        <v>429.4</v>
      </c>
      <c r="D56">
        <v>131.30000000000001</v>
      </c>
      <c r="E56">
        <v>171.3</v>
      </c>
      <c r="F56">
        <f t="shared" si="1"/>
        <v>710.8</v>
      </c>
      <c r="G56">
        <f t="shared" si="2"/>
        <v>302.60000000000002</v>
      </c>
      <c r="H56">
        <v>28.513000000000002</v>
      </c>
      <c r="I56">
        <v>19.398</v>
      </c>
      <c r="J56">
        <v>63.808</v>
      </c>
      <c r="K56">
        <v>39.387999999999998</v>
      </c>
      <c r="L56">
        <f t="shared" si="3"/>
        <v>986.91824781678508</v>
      </c>
      <c r="M56">
        <f t="shared" si="3"/>
        <v>2213.6302711619751</v>
      </c>
      <c r="N56">
        <f t="shared" si="3"/>
        <v>205.77357071213643</v>
      </c>
      <c r="O56">
        <f t="shared" si="3"/>
        <v>434.90403168477712</v>
      </c>
      <c r="P56">
        <f t="shared" si="17"/>
        <v>-8.6049959012131083E-3</v>
      </c>
      <c r="Q56">
        <f t="shared" si="17"/>
        <v>8.559119519081726E-3</v>
      </c>
      <c r="R56">
        <f t="shared" si="17"/>
        <v>-1.1746693706999878E-2</v>
      </c>
      <c r="S56">
        <f t="shared" si="17"/>
        <v>3.6831899167506066E-2</v>
      </c>
      <c r="T56">
        <f t="shared" si="18"/>
        <v>1.7522765677484499E-3</v>
      </c>
      <c r="U56">
        <f t="shared" si="19"/>
        <v>1.5098502898463692E-2</v>
      </c>
      <c r="V56">
        <f t="shared" si="20"/>
        <v>1.5246953307409528</v>
      </c>
      <c r="W56">
        <f t="shared" si="21"/>
        <v>1.85410008068148</v>
      </c>
      <c r="X56">
        <f t="shared" si="5"/>
        <v>4.5937437835668815</v>
      </c>
      <c r="Y56">
        <f t="shared" si="6"/>
        <v>6.3859488252844976</v>
      </c>
      <c r="Z56">
        <f t="shared" si="7"/>
        <v>3274.1686937821005</v>
      </c>
      <c r="AA56">
        <f t="shared" si="8"/>
        <v>640.94197397974017</v>
      </c>
      <c r="AB56">
        <f t="shared" si="9"/>
        <v>0.21709327358418157</v>
      </c>
      <c r="AC56">
        <f t="shared" si="10"/>
        <v>0.47211762107120958</v>
      </c>
      <c r="AD56">
        <f t="shared" si="11"/>
        <v>2.1747224742462508</v>
      </c>
      <c r="AE56">
        <f t="shared" si="22"/>
        <v>-9.463927586650378E-3</v>
      </c>
      <c r="AF56">
        <f t="shared" si="12"/>
        <v>1013.3999999999999</v>
      </c>
      <c r="AG56">
        <f t="shared" si="23"/>
        <v>5.7266001066433357E-3</v>
      </c>
      <c r="AH56">
        <f t="shared" si="24"/>
        <v>1.6152409203258413</v>
      </c>
      <c r="AI56">
        <f t="shared" si="13"/>
        <v>5.029099389793136</v>
      </c>
      <c r="AJ56">
        <f t="shared" si="14"/>
        <v>3785.6274560692432</v>
      </c>
      <c r="AK56">
        <f t="shared" si="15"/>
        <v>0.26769670596489453</v>
      </c>
      <c r="AL56">
        <f t="shared" si="25"/>
        <v>1.8342070605989136E-2</v>
      </c>
      <c r="AM56" s="1">
        <v>11.896280000000001</v>
      </c>
      <c r="AN56" s="2">
        <f t="shared" si="16"/>
        <v>-3.6573130734766899</v>
      </c>
      <c r="AO56" s="2">
        <f t="shared" si="26"/>
        <v>5.6660010664444371E-4</v>
      </c>
    </row>
    <row r="57" spans="1:41" x14ac:dyDescent="0.25">
      <c r="A57">
        <f t="shared" si="27"/>
        <v>1973.3</v>
      </c>
      <c r="B57">
        <v>289.89999999999998</v>
      </c>
      <c r="C57">
        <v>439.8</v>
      </c>
      <c r="D57">
        <v>130.80000000000001</v>
      </c>
      <c r="E57">
        <v>176.6</v>
      </c>
      <c r="F57">
        <f t="shared" si="1"/>
        <v>729.7</v>
      </c>
      <c r="G57">
        <f t="shared" si="2"/>
        <v>307.39999999999998</v>
      </c>
      <c r="H57">
        <v>29.241</v>
      </c>
      <c r="I57">
        <v>19.736000000000001</v>
      </c>
      <c r="J57">
        <v>64.137</v>
      </c>
      <c r="K57">
        <v>40.003999999999998</v>
      </c>
      <c r="L57">
        <f t="shared" si="3"/>
        <v>991.41616223795347</v>
      </c>
      <c r="M57">
        <f t="shared" si="3"/>
        <v>2228.4150790433723</v>
      </c>
      <c r="N57">
        <f t="shared" si="3"/>
        <v>203.93844426773938</v>
      </c>
      <c r="O57">
        <f t="shared" si="3"/>
        <v>441.45585441455853</v>
      </c>
      <c r="P57">
        <f t="shared" si="17"/>
        <v>4.5471808492356658E-3</v>
      </c>
      <c r="Q57">
        <f t="shared" si="17"/>
        <v>6.6567814202755926E-3</v>
      </c>
      <c r="R57">
        <f t="shared" si="17"/>
        <v>-8.9581884326594974E-3</v>
      </c>
      <c r="S57">
        <f t="shared" si="17"/>
        <v>1.4952635111071366E-2</v>
      </c>
      <c r="T57">
        <f t="shared" si="18"/>
        <v>5.8216075307277095E-3</v>
      </c>
      <c r="U57">
        <f t="shared" si="19"/>
        <v>4.577581802109495E-3</v>
      </c>
      <c r="V57">
        <f t="shared" si="20"/>
        <v>1.5305169382716806</v>
      </c>
      <c r="W57">
        <f t="shared" si="21"/>
        <v>1.8586776624835895</v>
      </c>
      <c r="X57">
        <f t="shared" si="5"/>
        <v>4.620564751797513</v>
      </c>
      <c r="Y57">
        <f t="shared" si="6"/>
        <v>6.4152480370236464</v>
      </c>
      <c r="Z57">
        <f t="shared" si="7"/>
        <v>3293.285209342198</v>
      </c>
      <c r="AA57">
        <f t="shared" si="8"/>
        <v>643.88266378511207</v>
      </c>
      <c r="AB57">
        <f t="shared" si="9"/>
        <v>0.22157206364332793</v>
      </c>
      <c r="AC57">
        <f t="shared" si="10"/>
        <v>0.47741617734033442</v>
      </c>
      <c r="AD57">
        <f t="shared" si="11"/>
        <v>2.1546767651577565</v>
      </c>
      <c r="AE57">
        <f t="shared" si="22"/>
        <v>-9.2603390122202311E-3</v>
      </c>
      <c r="AF57">
        <f t="shared" si="12"/>
        <v>1037.0999999999999</v>
      </c>
      <c r="AG57">
        <f t="shared" si="23"/>
        <v>5.4501429703568078E-3</v>
      </c>
      <c r="AH57">
        <f t="shared" si="24"/>
        <v>1.6206910632961982</v>
      </c>
      <c r="AI57">
        <f t="shared" si="13"/>
        <v>5.0565835286903411</v>
      </c>
      <c r="AJ57">
        <f t="shared" si="14"/>
        <v>3806.3159934695668</v>
      </c>
      <c r="AK57">
        <f t="shared" si="15"/>
        <v>0.27246818229998115</v>
      </c>
      <c r="AL57">
        <f t="shared" si="25"/>
        <v>1.7667199583522253E-2</v>
      </c>
      <c r="AM57" s="1">
        <v>11.90143</v>
      </c>
      <c r="AN57" s="2">
        <f t="shared" si="16"/>
        <v>-3.6570129305063315</v>
      </c>
      <c r="AO57" s="2">
        <f t="shared" si="26"/>
        <v>3.0014297035840798E-4</v>
      </c>
    </row>
    <row r="58" spans="1:41" x14ac:dyDescent="0.25">
      <c r="A58">
        <f t="shared" si="27"/>
        <v>1973.4</v>
      </c>
      <c r="B58">
        <v>297.7</v>
      </c>
      <c r="C58">
        <v>449.7</v>
      </c>
      <c r="D58">
        <v>128.19999999999999</v>
      </c>
      <c r="E58">
        <v>180.1</v>
      </c>
      <c r="F58">
        <f t="shared" si="1"/>
        <v>747.4</v>
      </c>
      <c r="G58">
        <f t="shared" si="2"/>
        <v>308.29999999999995</v>
      </c>
      <c r="H58">
        <v>30.141999999999999</v>
      </c>
      <c r="I58">
        <v>20.106000000000002</v>
      </c>
      <c r="J58">
        <v>64.367999999999995</v>
      </c>
      <c r="K58">
        <v>40.491999999999997</v>
      </c>
      <c r="L58">
        <f t="shared" si="3"/>
        <v>987.65841682701864</v>
      </c>
      <c r="M58">
        <f t="shared" si="3"/>
        <v>2236.6457773798866</v>
      </c>
      <c r="N58">
        <f t="shared" si="3"/>
        <v>199.16728809346259</v>
      </c>
      <c r="O58">
        <f t="shared" si="3"/>
        <v>444.7792156475353</v>
      </c>
      <c r="P58">
        <f t="shared" si="17"/>
        <v>-3.7974818801806975E-3</v>
      </c>
      <c r="Q58">
        <f t="shared" si="17"/>
        <v>3.6867168998284683E-3</v>
      </c>
      <c r="R58">
        <f t="shared" si="17"/>
        <v>-2.3673089257580493E-2</v>
      </c>
      <c r="S58">
        <f t="shared" si="17"/>
        <v>7.4999893898155534E-3</v>
      </c>
      <c r="T58">
        <f t="shared" si="18"/>
        <v>7.1334534120895735E-4</v>
      </c>
      <c r="U58">
        <f t="shared" si="19"/>
        <v>-5.7642874061486727E-3</v>
      </c>
      <c r="V58">
        <f t="shared" si="20"/>
        <v>1.5312302836128895</v>
      </c>
      <c r="W58">
        <f t="shared" si="21"/>
        <v>1.8529133750774407</v>
      </c>
      <c r="X58">
        <f t="shared" si="5"/>
        <v>4.6238619860304819</v>
      </c>
      <c r="Y58">
        <f t="shared" si="6"/>
        <v>6.3783750788189346</v>
      </c>
      <c r="Z58">
        <f t="shared" si="7"/>
        <v>3295.6352971159813</v>
      </c>
      <c r="AA58">
        <f t="shared" si="8"/>
        <v>640.18181567862132</v>
      </c>
      <c r="AB58">
        <f t="shared" si="9"/>
        <v>0.22678480250956518</v>
      </c>
      <c r="AC58">
        <f t="shared" si="10"/>
        <v>0.48158193883278017</v>
      </c>
      <c r="AD58">
        <f t="shared" si="11"/>
        <v>2.1235194488504949</v>
      </c>
      <c r="AE58">
        <f t="shared" si="22"/>
        <v>-1.4565889744841964E-2</v>
      </c>
      <c r="AF58">
        <f t="shared" si="12"/>
        <v>1055.6999999999998</v>
      </c>
      <c r="AG58">
        <f t="shared" si="23"/>
        <v>-1.2066472405456807E-3</v>
      </c>
      <c r="AH58">
        <f t="shared" si="24"/>
        <v>1.6194844160556525</v>
      </c>
      <c r="AI58">
        <f t="shared" si="13"/>
        <v>5.0504856958353219</v>
      </c>
      <c r="AJ58">
        <f t="shared" si="14"/>
        <v>3801.7258826586067</v>
      </c>
      <c r="AK58">
        <f t="shared" si="15"/>
        <v>0.27768966847807874</v>
      </c>
      <c r="AL58">
        <f t="shared" si="25"/>
        <v>1.8982344640506188E-2</v>
      </c>
      <c r="AM58" s="1">
        <v>11.90649</v>
      </c>
      <c r="AN58" s="2">
        <f t="shared" si="16"/>
        <v>-3.663279577746879</v>
      </c>
      <c r="AO58" s="2">
        <f t="shared" si="26"/>
        <v>-6.2666472405474849E-3</v>
      </c>
    </row>
    <row r="59" spans="1:41" x14ac:dyDescent="0.25">
      <c r="A59">
        <f t="shared" si="27"/>
        <v>1974.1</v>
      </c>
      <c r="B59">
        <v>308.89999999999998</v>
      </c>
      <c r="C59">
        <v>458.3</v>
      </c>
      <c r="D59">
        <v>126.7</v>
      </c>
      <c r="E59">
        <v>183.4</v>
      </c>
      <c r="F59">
        <f t="shared" si="1"/>
        <v>767.2</v>
      </c>
      <c r="G59">
        <f t="shared" si="2"/>
        <v>310.10000000000002</v>
      </c>
      <c r="H59">
        <v>31.699000000000002</v>
      </c>
      <c r="I59">
        <v>20.518000000000001</v>
      </c>
      <c r="J59">
        <v>65.114000000000004</v>
      </c>
      <c r="K59">
        <v>41.268000000000001</v>
      </c>
      <c r="L59">
        <f t="shared" si="3"/>
        <v>974.47869017950075</v>
      </c>
      <c r="M59">
        <f t="shared" si="3"/>
        <v>2233.6485037528023</v>
      </c>
      <c r="N59">
        <f t="shared" si="3"/>
        <v>194.58181036336271</v>
      </c>
      <c r="O59">
        <f t="shared" si="3"/>
        <v>444.41213531065233</v>
      </c>
      <c r="P59">
        <f t="shared" si="17"/>
        <v>-1.3434254744042917E-2</v>
      </c>
      <c r="Q59">
        <f t="shared" si="17"/>
        <v>-1.3409739438765556E-3</v>
      </c>
      <c r="R59">
        <f t="shared" si="17"/>
        <v>-2.329242180926272E-2</v>
      </c>
      <c r="S59">
        <f t="shared" si="17"/>
        <v>-8.2564986117006356E-4</v>
      </c>
      <c r="T59">
        <f t="shared" si="18"/>
        <v>-6.1578988759203417E-3</v>
      </c>
      <c r="U59">
        <f t="shared" si="19"/>
        <v>-1.0167979292715568E-2</v>
      </c>
      <c r="V59">
        <f t="shared" si="20"/>
        <v>1.5250723847369692</v>
      </c>
      <c r="W59">
        <f t="shared" si="21"/>
        <v>1.8427453957847251</v>
      </c>
      <c r="X59">
        <f t="shared" si="5"/>
        <v>4.5954761996038211</v>
      </c>
      <c r="Y59">
        <f t="shared" si="6"/>
        <v>6.3138485014848751</v>
      </c>
      <c r="Z59">
        <f t="shared" si="7"/>
        <v>3275.4034649447945</v>
      </c>
      <c r="AA59">
        <f t="shared" si="8"/>
        <v>633.70544184880043</v>
      </c>
      <c r="AB59">
        <f t="shared" si="9"/>
        <v>0.23423068584099788</v>
      </c>
      <c r="AC59">
        <f t="shared" si="10"/>
        <v>0.48934406984939327</v>
      </c>
      <c r="AD59">
        <f t="shared" si="11"/>
        <v>2.0891544081528806</v>
      </c>
      <c r="AE59">
        <f t="shared" si="22"/>
        <v>-1.6315434886751246E-2</v>
      </c>
      <c r="AF59">
        <f t="shared" si="12"/>
        <v>1077.3000000000002</v>
      </c>
      <c r="AG59">
        <f t="shared" si="23"/>
        <v>-7.3289775843583156E-3</v>
      </c>
      <c r="AH59">
        <f t="shared" si="24"/>
        <v>1.6121554384712942</v>
      </c>
      <c r="AI59">
        <f t="shared" si="13"/>
        <v>5.013606109290734</v>
      </c>
      <c r="AJ59">
        <f t="shared" si="14"/>
        <v>3773.9649726883194</v>
      </c>
      <c r="AK59">
        <f t="shared" si="15"/>
        <v>0.28545574953564129</v>
      </c>
      <c r="AL59">
        <f t="shared" si="25"/>
        <v>2.7582834488856456E-2</v>
      </c>
      <c r="AM59" s="1">
        <v>11.91161</v>
      </c>
      <c r="AN59" s="2">
        <f t="shared" si="16"/>
        <v>-3.6757285553312364</v>
      </c>
      <c r="AO59" s="2">
        <f t="shared" si="26"/>
        <v>-1.2448977584357479E-2</v>
      </c>
    </row>
    <row r="60" spans="1:41" x14ac:dyDescent="0.25">
      <c r="A60">
        <f t="shared" si="27"/>
        <v>1974.2</v>
      </c>
      <c r="B60">
        <v>318</v>
      </c>
      <c r="C60">
        <v>473.7</v>
      </c>
      <c r="D60">
        <v>130.6</v>
      </c>
      <c r="E60">
        <v>188.8</v>
      </c>
      <c r="F60">
        <f t="shared" si="1"/>
        <v>791.7</v>
      </c>
      <c r="G60">
        <f t="shared" si="2"/>
        <v>319.39999999999998</v>
      </c>
      <c r="H60">
        <v>32.857999999999997</v>
      </c>
      <c r="I60">
        <v>21.003</v>
      </c>
      <c r="J60">
        <v>66.777000000000001</v>
      </c>
      <c r="K60">
        <v>42.56</v>
      </c>
      <c r="L60">
        <f t="shared" si="3"/>
        <v>967.80083997808754</v>
      </c>
      <c r="M60">
        <f t="shared" si="3"/>
        <v>2255.3920868447367</v>
      </c>
      <c r="N60">
        <f t="shared" si="3"/>
        <v>195.57632118843316</v>
      </c>
      <c r="O60">
        <f t="shared" si="3"/>
        <v>443.60902255639098</v>
      </c>
      <c r="P60">
        <f t="shared" si="17"/>
        <v>-6.8763289841715647E-3</v>
      </c>
      <c r="Q60">
        <f t="shared" si="17"/>
        <v>9.6874834169788926E-3</v>
      </c>
      <c r="R60">
        <f t="shared" si="17"/>
        <v>5.0979994958728625E-3</v>
      </c>
      <c r="S60">
        <f t="shared" si="17"/>
        <v>-1.808769906223695E-3</v>
      </c>
      <c r="T60">
        <f t="shared" si="18"/>
        <v>3.0183467502487354E-3</v>
      </c>
      <c r="U60">
        <f t="shared" si="19"/>
        <v>1.0131832806374265E-3</v>
      </c>
      <c r="V60">
        <f t="shared" si="20"/>
        <v>1.5280907314872179</v>
      </c>
      <c r="W60">
        <f t="shared" si="21"/>
        <v>1.8437585790653626</v>
      </c>
      <c r="X60">
        <f t="shared" si="5"/>
        <v>4.6093678946865015</v>
      </c>
      <c r="Y60">
        <f t="shared" si="6"/>
        <v>6.3202488290279701</v>
      </c>
      <c r="Z60">
        <f t="shared" si="7"/>
        <v>3285.3047035175655</v>
      </c>
      <c r="AA60">
        <f t="shared" si="8"/>
        <v>634.34782697931473</v>
      </c>
      <c r="AB60">
        <f t="shared" si="9"/>
        <v>0.24098221365961256</v>
      </c>
      <c r="AC60">
        <f t="shared" si="10"/>
        <v>0.50350925220465081</v>
      </c>
      <c r="AD60">
        <f t="shared" si="11"/>
        <v>2.0894042118637759</v>
      </c>
      <c r="AE60">
        <f t="shared" si="22"/>
        <v>1.1956453596040362E-4</v>
      </c>
      <c r="AF60">
        <f t="shared" si="12"/>
        <v>1111.1000000000001</v>
      </c>
      <c r="AG60">
        <f t="shared" si="23"/>
        <v>2.4411619438563961E-3</v>
      </c>
      <c r="AH60">
        <f t="shared" si="24"/>
        <v>1.6145966004151506</v>
      </c>
      <c r="AI60">
        <f t="shared" si="13"/>
        <v>5.0258600846099295</v>
      </c>
      <c r="AJ60">
        <f t="shared" si="14"/>
        <v>3783.1890865542118</v>
      </c>
      <c r="AK60">
        <f t="shared" si="15"/>
        <v>0.29369401702625642</v>
      </c>
      <c r="AL60">
        <f t="shared" si="25"/>
        <v>2.8451442745959454E-2</v>
      </c>
      <c r="AM60" s="1">
        <v>11.916700000000001</v>
      </c>
      <c r="AN60" s="2">
        <f t="shared" si="16"/>
        <v>-3.6783773933873807</v>
      </c>
      <c r="AO60" s="2">
        <f t="shared" si="26"/>
        <v>-2.6488380561442426E-3</v>
      </c>
    </row>
    <row r="61" spans="1:41" x14ac:dyDescent="0.25">
      <c r="A61">
        <f t="shared" si="27"/>
        <v>1974.3</v>
      </c>
      <c r="B61">
        <v>327.7</v>
      </c>
      <c r="C61">
        <v>487.1</v>
      </c>
      <c r="D61">
        <v>136.30000000000001</v>
      </c>
      <c r="E61">
        <v>194.5</v>
      </c>
      <c r="F61">
        <f t="shared" si="1"/>
        <v>814.8</v>
      </c>
      <c r="G61">
        <f t="shared" si="2"/>
        <v>330.8</v>
      </c>
      <c r="H61">
        <v>33.781999999999996</v>
      </c>
      <c r="I61">
        <v>21.49</v>
      </c>
      <c r="J61">
        <v>69.313000000000002</v>
      </c>
      <c r="K61">
        <v>44.287999999999997</v>
      </c>
      <c r="L61">
        <f t="shared" si="3"/>
        <v>970.04321828192542</v>
      </c>
      <c r="M61">
        <f t="shared" si="3"/>
        <v>2266.6356444858075</v>
      </c>
      <c r="N61">
        <f t="shared" si="3"/>
        <v>196.64420815719996</v>
      </c>
      <c r="O61">
        <f t="shared" si="3"/>
        <v>439.17088150289015</v>
      </c>
      <c r="P61">
        <f t="shared" si="17"/>
        <v>2.3143031505838962E-3</v>
      </c>
      <c r="Q61">
        <f t="shared" si="17"/>
        <v>4.9728048915422818E-3</v>
      </c>
      <c r="R61">
        <f t="shared" si="17"/>
        <v>5.4453529461309103E-3</v>
      </c>
      <c r="S61">
        <f t="shared" si="17"/>
        <v>-1.0055005614715284E-2</v>
      </c>
      <c r="T61">
        <f t="shared" si="18"/>
        <v>3.9049716799409596E-3</v>
      </c>
      <c r="U61">
        <f t="shared" si="19"/>
        <v>-3.7170380879572602E-3</v>
      </c>
      <c r="V61">
        <f t="shared" si="20"/>
        <v>1.5319957031671587</v>
      </c>
      <c r="W61">
        <f t="shared" si="21"/>
        <v>1.8400415409774054</v>
      </c>
      <c r="X61">
        <f t="shared" si="5"/>
        <v>4.6274025352407735</v>
      </c>
      <c r="Y61">
        <f t="shared" si="6"/>
        <v>6.2967998308131845</v>
      </c>
      <c r="Z61">
        <f t="shared" si="7"/>
        <v>3298.1588064646307</v>
      </c>
      <c r="AA61">
        <f t="shared" si="8"/>
        <v>631.99430871369316</v>
      </c>
      <c r="AB61">
        <f t="shared" si="9"/>
        <v>0.2470469276382122</v>
      </c>
      <c r="AC61">
        <f t="shared" si="10"/>
        <v>0.5234224350426222</v>
      </c>
      <c r="AD61">
        <f t="shared" si="11"/>
        <v>2.1187166343114701</v>
      </c>
      <c r="AE61">
        <f t="shared" si="22"/>
        <v>1.3931584961259791E-2</v>
      </c>
      <c r="AF61">
        <f t="shared" si="12"/>
        <v>1145.5999999999999</v>
      </c>
      <c r="AG61">
        <f t="shared" si="23"/>
        <v>1.7139268416125539E-3</v>
      </c>
      <c r="AH61">
        <f t="shared" si="24"/>
        <v>1.6163105272567633</v>
      </c>
      <c r="AI61">
        <f t="shared" si="13"/>
        <v>5.0344814271758835</v>
      </c>
      <c r="AJ61">
        <f t="shared" si="14"/>
        <v>3789.6787556969798</v>
      </c>
      <c r="AK61">
        <f t="shared" si="15"/>
        <v>0.30229475210209644</v>
      </c>
      <c r="AL61">
        <f t="shared" si="25"/>
        <v>2.8864074774805459E-2</v>
      </c>
      <c r="AM61" s="1">
        <v>11.921709999999999</v>
      </c>
      <c r="AN61" s="2">
        <f t="shared" si="16"/>
        <v>-3.6816734665457673</v>
      </c>
      <c r="AO61" s="2">
        <f t="shared" si="26"/>
        <v>-3.2960731583866476E-3</v>
      </c>
    </row>
    <row r="62" spans="1:41" x14ac:dyDescent="0.25">
      <c r="A62">
        <f t="shared" si="27"/>
        <v>1974.4</v>
      </c>
      <c r="B62">
        <v>330.9</v>
      </c>
      <c r="C62">
        <v>502.8</v>
      </c>
      <c r="D62">
        <v>127.1</v>
      </c>
      <c r="E62">
        <v>197.6</v>
      </c>
      <c r="F62">
        <f t="shared" si="1"/>
        <v>833.7</v>
      </c>
      <c r="G62">
        <f t="shared" si="2"/>
        <v>324.7</v>
      </c>
      <c r="H62">
        <v>34.735999999999997</v>
      </c>
      <c r="I62">
        <v>21.963000000000001</v>
      </c>
      <c r="J62">
        <v>71.445999999999998</v>
      </c>
      <c r="K62">
        <v>46.204000000000001</v>
      </c>
      <c r="L62">
        <f t="shared" si="3"/>
        <v>952.6140027637033</v>
      </c>
      <c r="M62">
        <f t="shared" si="3"/>
        <v>2289.3047397896462</v>
      </c>
      <c r="N62">
        <f t="shared" si="3"/>
        <v>177.89659323125156</v>
      </c>
      <c r="O62">
        <f t="shared" si="3"/>
        <v>427.66860012120162</v>
      </c>
      <c r="P62">
        <f t="shared" si="17"/>
        <v>-1.8130837654985577E-2</v>
      </c>
      <c r="Q62">
        <f t="shared" si="17"/>
        <v>9.9515272253984932E-3</v>
      </c>
      <c r="R62">
        <f t="shared" si="17"/>
        <v>-0.10019360132019006</v>
      </c>
      <c r="S62">
        <f t="shared" si="17"/>
        <v>-2.6539992175962368E-2</v>
      </c>
      <c r="T62">
        <f t="shared" si="18"/>
        <v>-1.3427670447314268E-3</v>
      </c>
      <c r="U62">
        <f t="shared" si="19"/>
        <v>-5.6887594734481822E-2</v>
      </c>
      <c r="V62">
        <f t="shared" si="20"/>
        <v>1.5306529361224273</v>
      </c>
      <c r="W62">
        <f t="shared" si="21"/>
        <v>1.7831539462429236</v>
      </c>
      <c r="X62">
        <f t="shared" si="5"/>
        <v>4.6211931814045633</v>
      </c>
      <c r="Y62">
        <f t="shared" si="6"/>
        <v>5.9485883912532076</v>
      </c>
      <c r="Z62">
        <f t="shared" si="7"/>
        <v>3293.7331195092843</v>
      </c>
      <c r="AA62">
        <f t="shared" si="8"/>
        <v>597.04518313501205</v>
      </c>
      <c r="AB62">
        <f t="shared" si="9"/>
        <v>0.25311704675216934</v>
      </c>
      <c r="AC62">
        <f t="shared" si="10"/>
        <v>0.54384493698624203</v>
      </c>
      <c r="AD62">
        <f t="shared" si="11"/>
        <v>2.148590717079315</v>
      </c>
      <c r="AE62">
        <f t="shared" si="22"/>
        <v>1.4001602585097195E-2</v>
      </c>
      <c r="AF62">
        <f t="shared" si="12"/>
        <v>1158.4000000000001</v>
      </c>
      <c r="AG62">
        <f t="shared" si="23"/>
        <v>-1.7381723923021786E-2</v>
      </c>
      <c r="AH62">
        <f t="shared" si="24"/>
        <v>1.5989288033337414</v>
      </c>
      <c r="AI62">
        <f t="shared" si="13"/>
        <v>4.9477295932688108</v>
      </c>
      <c r="AJ62">
        <f t="shared" si="14"/>
        <v>3724.3767803632845</v>
      </c>
      <c r="AK62">
        <f t="shared" si="15"/>
        <v>0.31103190367517192</v>
      </c>
      <c r="AL62">
        <f t="shared" si="25"/>
        <v>2.8492949348092766E-2</v>
      </c>
      <c r="AM62" s="1">
        <v>11.92671</v>
      </c>
      <c r="AN62" s="2">
        <f t="shared" si="16"/>
        <v>-3.7040551904687895</v>
      </c>
      <c r="AO62" s="2">
        <f t="shared" si="26"/>
        <v>-2.2381723923022179E-2</v>
      </c>
    </row>
    <row r="63" spans="1:41" x14ac:dyDescent="0.25">
      <c r="A63">
        <f t="shared" si="27"/>
        <v>1975.1</v>
      </c>
      <c r="B63">
        <v>336.2</v>
      </c>
      <c r="C63">
        <v>519.1</v>
      </c>
      <c r="D63">
        <v>131.80000000000001</v>
      </c>
      <c r="E63">
        <v>193.1</v>
      </c>
      <c r="F63">
        <f t="shared" si="1"/>
        <v>855.3</v>
      </c>
      <c r="G63">
        <f t="shared" si="2"/>
        <v>324.89999999999998</v>
      </c>
      <c r="H63">
        <v>35.225000000000001</v>
      </c>
      <c r="I63">
        <v>22.465</v>
      </c>
      <c r="J63">
        <v>72.504999999999995</v>
      </c>
      <c r="K63">
        <v>47.901000000000003</v>
      </c>
      <c r="L63">
        <f t="shared" si="3"/>
        <v>954.43577004968063</v>
      </c>
      <c r="M63">
        <f t="shared" si="3"/>
        <v>2310.7055419541507</v>
      </c>
      <c r="N63">
        <f t="shared" si="3"/>
        <v>181.78056685745813</v>
      </c>
      <c r="O63">
        <f t="shared" si="3"/>
        <v>403.12310807707559</v>
      </c>
      <c r="P63">
        <f t="shared" si="17"/>
        <v>1.9105613981409419E-3</v>
      </c>
      <c r="Q63">
        <f t="shared" si="17"/>
        <v>9.3047429275836535E-3</v>
      </c>
      <c r="R63">
        <f t="shared" si="17"/>
        <v>2.1597838476860254E-2</v>
      </c>
      <c r="S63">
        <f t="shared" si="17"/>
        <v>-5.9106602478538939E-2</v>
      </c>
      <c r="T63">
        <f t="shared" si="18"/>
        <v>6.3699526336018931E-3</v>
      </c>
      <c r="U63">
        <f t="shared" si="19"/>
        <v>-2.7515797287805222E-2</v>
      </c>
      <c r="V63">
        <f t="shared" si="20"/>
        <v>1.5370228887560291</v>
      </c>
      <c r="W63">
        <f t="shared" si="21"/>
        <v>1.7556381489551183</v>
      </c>
      <c r="X63">
        <f t="shared" si="5"/>
        <v>4.6507239179233375</v>
      </c>
      <c r="Y63">
        <f t="shared" si="6"/>
        <v>5.7871396209493575</v>
      </c>
      <c r="Z63">
        <f t="shared" si="7"/>
        <v>3314.7810093284729</v>
      </c>
      <c r="AA63">
        <f t="shared" si="8"/>
        <v>580.84096722813922</v>
      </c>
      <c r="AB63">
        <f t="shared" si="9"/>
        <v>0.25802609511548741</v>
      </c>
      <c r="AC63">
        <f t="shared" si="10"/>
        <v>0.55936137141027054</v>
      </c>
      <c r="AD63">
        <f t="shared" si="11"/>
        <v>2.1678480665295168</v>
      </c>
      <c r="AE63">
        <f t="shared" si="22"/>
        <v>8.9228543174931785E-3</v>
      </c>
      <c r="AF63">
        <f t="shared" si="12"/>
        <v>1180.1999999999998</v>
      </c>
      <c r="AG63">
        <f t="shared" si="23"/>
        <v>-3.1282371104251186E-3</v>
      </c>
      <c r="AH63">
        <f t="shared" si="24"/>
        <v>1.5958005662233163</v>
      </c>
      <c r="AI63">
        <f t="shared" si="13"/>
        <v>4.9322761056317015</v>
      </c>
      <c r="AJ63">
        <f t="shared" si="14"/>
        <v>3712.744250847205</v>
      </c>
      <c r="AK63">
        <f t="shared" si="15"/>
        <v>0.31787807623180397</v>
      </c>
      <c r="AL63">
        <f t="shared" si="25"/>
        <v>2.1772410102041118E-2</v>
      </c>
      <c r="AM63" s="1">
        <v>11.93155</v>
      </c>
      <c r="AN63" s="2">
        <f t="shared" si="16"/>
        <v>-3.7120234275792132</v>
      </c>
      <c r="AO63" s="2">
        <f t="shared" si="26"/>
        <v>-7.9682371104237149E-3</v>
      </c>
    </row>
    <row r="64" spans="1:41" x14ac:dyDescent="0.25">
      <c r="A64">
        <f t="shared" si="27"/>
        <v>1975.2</v>
      </c>
      <c r="B64">
        <v>344.8</v>
      </c>
      <c r="C64">
        <v>534.29999999999995</v>
      </c>
      <c r="D64">
        <v>136.69999999999999</v>
      </c>
      <c r="E64">
        <v>193.3</v>
      </c>
      <c r="F64">
        <f t="shared" si="1"/>
        <v>879.09999999999991</v>
      </c>
      <c r="G64">
        <f t="shared" si="2"/>
        <v>330</v>
      </c>
      <c r="H64">
        <v>35.347000000000001</v>
      </c>
      <c r="I64">
        <v>22.838000000000001</v>
      </c>
      <c r="J64">
        <v>73.77</v>
      </c>
      <c r="K64">
        <v>49.115000000000002</v>
      </c>
      <c r="L64">
        <f t="shared" si="3"/>
        <v>975.47175149234727</v>
      </c>
      <c r="M64">
        <f t="shared" si="3"/>
        <v>2339.5218495489967</v>
      </c>
      <c r="N64">
        <f t="shared" si="3"/>
        <v>185.3056798156432</v>
      </c>
      <c r="O64">
        <f t="shared" si="3"/>
        <v>393.56612032983816</v>
      </c>
      <c r="P64">
        <f t="shared" si="17"/>
        <v>2.1800852487896982E-2</v>
      </c>
      <c r="Q64">
        <f t="shared" si="17"/>
        <v>1.2393663373209129E-2</v>
      </c>
      <c r="R64">
        <f t="shared" si="17"/>
        <v>1.9206501765143713E-2</v>
      </c>
      <c r="S64">
        <f t="shared" si="17"/>
        <v>-2.3992909321342459E-2</v>
      </c>
      <c r="T64">
        <f t="shared" si="18"/>
        <v>1.6091426708130276E-2</v>
      </c>
      <c r="U64">
        <f t="shared" si="19"/>
        <v>-6.4684944823185184E-3</v>
      </c>
      <c r="V64">
        <f t="shared" si="20"/>
        <v>1.5531143154641593</v>
      </c>
      <c r="W64">
        <f t="shared" si="21"/>
        <v>1.7491696544727997</v>
      </c>
      <c r="X64">
        <f t="shared" si="5"/>
        <v>4.7261660589589338</v>
      </c>
      <c r="Y64">
        <f t="shared" si="6"/>
        <v>5.7498263506875054</v>
      </c>
      <c r="Z64">
        <f t="shared" si="7"/>
        <v>3368.5520309632166</v>
      </c>
      <c r="AA64">
        <f t="shared" si="8"/>
        <v>577.09592608365335</v>
      </c>
      <c r="AB64">
        <f t="shared" si="9"/>
        <v>0.26097266478874209</v>
      </c>
      <c r="AC64">
        <f t="shared" si="10"/>
        <v>0.57182867714814645</v>
      </c>
      <c r="AD64">
        <f t="shared" si="11"/>
        <v>2.1911439560577848</v>
      </c>
      <c r="AE64">
        <f t="shared" si="22"/>
        <v>1.0688760705523714E-2</v>
      </c>
      <c r="AF64">
        <f t="shared" si="12"/>
        <v>1209.0999999999999</v>
      </c>
      <c r="AG64">
        <f t="shared" si="23"/>
        <v>9.8808535893564996E-3</v>
      </c>
      <c r="AH64">
        <f t="shared" si="24"/>
        <v>1.6056814198126728</v>
      </c>
      <c r="AI64">
        <f t="shared" si="13"/>
        <v>4.9812527708523886</v>
      </c>
      <c r="AJ64">
        <f t="shared" si="14"/>
        <v>3749.6111715810525</v>
      </c>
      <c r="AK64">
        <f t="shared" si="15"/>
        <v>0.32246010177374568</v>
      </c>
      <c r="AL64">
        <f t="shared" si="25"/>
        <v>1.431151196777658E-2</v>
      </c>
      <c r="AM64" s="1">
        <v>11.93628</v>
      </c>
      <c r="AN64" s="2">
        <f t="shared" si="16"/>
        <v>-3.7068725739898589</v>
      </c>
      <c r="AO64" s="2">
        <f t="shared" si="26"/>
        <v>5.1508535893542984E-3</v>
      </c>
    </row>
    <row r="65" spans="1:41" x14ac:dyDescent="0.25">
      <c r="A65">
        <f t="shared" si="27"/>
        <v>1975.3</v>
      </c>
      <c r="B65">
        <v>356</v>
      </c>
      <c r="C65">
        <v>546.79999999999995</v>
      </c>
      <c r="D65">
        <v>146.80000000000001</v>
      </c>
      <c r="E65">
        <v>197.8</v>
      </c>
      <c r="F65">
        <f t="shared" si="1"/>
        <v>902.8</v>
      </c>
      <c r="G65">
        <f t="shared" si="2"/>
        <v>344.6</v>
      </c>
      <c r="H65">
        <v>36.133000000000003</v>
      </c>
      <c r="I65">
        <v>23.262</v>
      </c>
      <c r="J65">
        <v>74.561000000000007</v>
      </c>
      <c r="K65">
        <v>49.737000000000002</v>
      </c>
      <c r="L65">
        <f t="shared" si="3"/>
        <v>985.24894141089851</v>
      </c>
      <c r="M65">
        <f t="shared" si="3"/>
        <v>2350.6147364800959</v>
      </c>
      <c r="N65">
        <f t="shared" si="3"/>
        <v>196.88577138182157</v>
      </c>
      <c r="O65">
        <f t="shared" si="3"/>
        <v>397.69185917928303</v>
      </c>
      <c r="P65">
        <f t="shared" si="17"/>
        <v>9.9731399717288838E-3</v>
      </c>
      <c r="Q65">
        <f t="shared" si="17"/>
        <v>4.7303132486780086E-3</v>
      </c>
      <c r="R65">
        <f t="shared" si="17"/>
        <v>6.0616935042159703E-2</v>
      </c>
      <c r="S65">
        <f t="shared" si="17"/>
        <v>1.0428397175721749E-2</v>
      </c>
      <c r="T65">
        <f t="shared" si="18"/>
        <v>6.7866511557510851E-3</v>
      </c>
      <c r="U65">
        <f t="shared" si="19"/>
        <v>3.1218618770697711E-2</v>
      </c>
      <c r="V65">
        <f t="shared" si="20"/>
        <v>1.5599009666199104</v>
      </c>
      <c r="W65">
        <f t="shared" si="21"/>
        <v>1.7803882732434975</v>
      </c>
      <c r="X65">
        <f t="shared" si="5"/>
        <v>4.7583499863202681</v>
      </c>
      <c r="Y65">
        <f t="shared" si="6"/>
        <v>5.9321592702151706</v>
      </c>
      <c r="Z65">
        <f t="shared" si="7"/>
        <v>3391.4909697404282</v>
      </c>
      <c r="AA65">
        <f t="shared" si="8"/>
        <v>595.396232672525</v>
      </c>
      <c r="AB65">
        <f t="shared" si="9"/>
        <v>0.26619560778871743</v>
      </c>
      <c r="AC65">
        <f t="shared" si="10"/>
        <v>0.57877423653356252</v>
      </c>
      <c r="AD65">
        <f t="shared" si="11"/>
        <v>2.1742441257443379</v>
      </c>
      <c r="AE65">
        <f t="shared" si="22"/>
        <v>-7.7426860678911913E-3</v>
      </c>
      <c r="AF65">
        <f t="shared" si="12"/>
        <v>1247.3999999999999</v>
      </c>
      <c r="AG65">
        <f t="shared" si="23"/>
        <v>1.345487488656937E-2</v>
      </c>
      <c r="AH65">
        <f t="shared" si="24"/>
        <v>1.619136294699242</v>
      </c>
      <c r="AI65">
        <f t="shared" si="13"/>
        <v>5.0487278198991863</v>
      </c>
      <c r="AJ65">
        <f t="shared" si="14"/>
        <v>3800.402651023594</v>
      </c>
      <c r="AK65">
        <f t="shared" si="15"/>
        <v>0.32822837855457954</v>
      </c>
      <c r="AL65">
        <f t="shared" si="25"/>
        <v>1.7730229025251676E-2</v>
      </c>
      <c r="AM65" s="1">
        <v>11.94197</v>
      </c>
      <c r="AN65" s="2">
        <f t="shared" si="16"/>
        <v>-3.6991076991032887</v>
      </c>
      <c r="AO65" s="2">
        <f t="shared" si="26"/>
        <v>7.7648748865701833E-3</v>
      </c>
    </row>
    <row r="66" spans="1:41" x14ac:dyDescent="0.25">
      <c r="A66">
        <f t="shared" si="27"/>
        <v>1975.4</v>
      </c>
      <c r="B66">
        <v>359.7</v>
      </c>
      <c r="C66">
        <v>565.5</v>
      </c>
      <c r="D66">
        <v>153.4</v>
      </c>
      <c r="E66">
        <v>202.9</v>
      </c>
      <c r="F66">
        <f t="shared" si="1"/>
        <v>925.2</v>
      </c>
      <c r="G66">
        <f t="shared" si="2"/>
        <v>356.3</v>
      </c>
      <c r="H66">
        <v>36.597000000000001</v>
      </c>
      <c r="I66">
        <v>23.72</v>
      </c>
      <c r="J66">
        <v>75.712999999999994</v>
      </c>
      <c r="K66">
        <v>50.411000000000001</v>
      </c>
      <c r="L66">
        <f t="shared" si="3"/>
        <v>982.86744815148779</v>
      </c>
      <c r="M66">
        <f t="shared" si="3"/>
        <v>2384.0640809443507</v>
      </c>
      <c r="N66">
        <f t="shared" si="3"/>
        <v>202.60721408476749</v>
      </c>
      <c r="O66">
        <f t="shared" si="3"/>
        <v>402.49151970800023</v>
      </c>
      <c r="P66">
        <f t="shared" si="17"/>
        <v>-2.4200747825284807E-3</v>
      </c>
      <c r="Q66">
        <f t="shared" si="17"/>
        <v>1.4129744493702745E-2</v>
      </c>
      <c r="R66">
        <f t="shared" si="17"/>
        <v>2.8645478842705963E-2</v>
      </c>
      <c r="S66">
        <f t="shared" si="17"/>
        <v>1.1996545336950604E-2</v>
      </c>
      <c r="T66">
        <f t="shared" si="18"/>
        <v>7.603674863288128E-3</v>
      </c>
      <c r="U66">
        <f t="shared" si="19"/>
        <v>1.9089010335920094E-2</v>
      </c>
      <c r="V66">
        <f t="shared" si="20"/>
        <v>1.5675046414831986</v>
      </c>
      <c r="W66">
        <f t="shared" si="21"/>
        <v>1.7994772835794175</v>
      </c>
      <c r="X66">
        <f t="shared" si="5"/>
        <v>4.7946688358800502</v>
      </c>
      <c r="Y66">
        <f t="shared" si="6"/>
        <v>6.0464860406805947</v>
      </c>
      <c r="Z66">
        <f t="shared" si="7"/>
        <v>3417.377054342754</v>
      </c>
      <c r="AA66">
        <f t="shared" si="8"/>
        <v>606.87092937706257</v>
      </c>
      <c r="AB66">
        <f t="shared" si="9"/>
        <v>0.27073395334713479</v>
      </c>
      <c r="AC66">
        <f t="shared" si="10"/>
        <v>0.58711001425909926</v>
      </c>
      <c r="AD66">
        <f t="shared" si="11"/>
        <v>2.168586566260152</v>
      </c>
      <c r="AE66">
        <f t="shared" si="22"/>
        <v>-2.6054723685745573E-3</v>
      </c>
      <c r="AF66">
        <f t="shared" si="12"/>
        <v>1281.5000000000002</v>
      </c>
      <c r="AG66">
        <f t="shared" si="23"/>
        <v>1.0776551730266625E-2</v>
      </c>
      <c r="AH66">
        <f t="shared" si="24"/>
        <v>1.6299128464295087</v>
      </c>
      <c r="AI66">
        <f t="shared" si="13"/>
        <v>5.1034299170149673</v>
      </c>
      <c r="AJ66">
        <f t="shared" si="14"/>
        <v>3841.5793597532629</v>
      </c>
      <c r="AK66">
        <f t="shared" si="15"/>
        <v>0.33358675690154388</v>
      </c>
      <c r="AL66">
        <f t="shared" si="25"/>
        <v>1.6193329981837312E-2</v>
      </c>
      <c r="AM66" s="1">
        <v>11.94689</v>
      </c>
      <c r="AN66" s="2">
        <f t="shared" si="16"/>
        <v>-3.6932511473730223</v>
      </c>
      <c r="AO66" s="2">
        <f t="shared" si="26"/>
        <v>5.856551730266446E-3</v>
      </c>
    </row>
    <row r="67" spans="1:41" x14ac:dyDescent="0.25">
      <c r="A67">
        <f t="shared" si="27"/>
        <v>1976.1</v>
      </c>
      <c r="B67">
        <v>367.4</v>
      </c>
      <c r="C67">
        <v>581.6</v>
      </c>
      <c r="D67">
        <v>163.30000000000001</v>
      </c>
      <c r="E67">
        <v>209.5</v>
      </c>
      <c r="F67">
        <f t="shared" si="1"/>
        <v>949</v>
      </c>
      <c r="G67">
        <f t="shared" si="2"/>
        <v>372.8</v>
      </c>
      <c r="H67">
        <v>36.646000000000001</v>
      </c>
      <c r="I67">
        <v>24.114000000000001</v>
      </c>
      <c r="J67">
        <v>76.763000000000005</v>
      </c>
      <c r="K67">
        <v>50.966000000000001</v>
      </c>
      <c r="L67">
        <f t="shared" si="3"/>
        <v>1002.5650821372045</v>
      </c>
      <c r="M67">
        <f t="shared" si="3"/>
        <v>2411.8769179729616</v>
      </c>
      <c r="N67">
        <f t="shared" si="3"/>
        <v>212.73269674191994</v>
      </c>
      <c r="O67">
        <f t="shared" si="3"/>
        <v>411.05835262724167</v>
      </c>
      <c r="P67">
        <f t="shared" si="17"/>
        <v>1.9842810056173832E-2</v>
      </c>
      <c r="Q67">
        <f t="shared" si="17"/>
        <v>1.1598620097540646E-2</v>
      </c>
      <c r="R67">
        <f t="shared" si="17"/>
        <v>4.8767234026422912E-2</v>
      </c>
      <c r="S67">
        <f t="shared" si="17"/>
        <v>2.1061154025445283E-2</v>
      </c>
      <c r="T67">
        <f t="shared" si="18"/>
        <v>1.4803802899227152E-2</v>
      </c>
      <c r="U67">
        <f t="shared" si="19"/>
        <v>3.2989620688790688E-2</v>
      </c>
      <c r="V67">
        <f t="shared" si="20"/>
        <v>1.5823084443824258</v>
      </c>
      <c r="W67">
        <f t="shared" si="21"/>
        <v>1.8324669042682082</v>
      </c>
      <c r="X67">
        <f t="shared" si="5"/>
        <v>4.8661761524909908</v>
      </c>
      <c r="Y67">
        <f t="shared" si="6"/>
        <v>6.2492840442599045</v>
      </c>
      <c r="Z67">
        <f t="shared" si="7"/>
        <v>3468.3435488741743</v>
      </c>
      <c r="AA67">
        <f t="shared" si="8"/>
        <v>627.22526610751424</v>
      </c>
      <c r="AB67">
        <f t="shared" si="9"/>
        <v>0.27361764676052514</v>
      </c>
      <c r="AC67">
        <f t="shared" si="10"/>
        <v>0.59436381176662845</v>
      </c>
      <c r="AD67">
        <f t="shared" si="11"/>
        <v>2.1722422468124867</v>
      </c>
      <c r="AE67">
        <f t="shared" si="22"/>
        <v>1.6843241574389101E-3</v>
      </c>
      <c r="AF67">
        <f t="shared" si="12"/>
        <v>1321.8</v>
      </c>
      <c r="AG67">
        <f t="shared" si="23"/>
        <v>1.9860070459446804E-2</v>
      </c>
      <c r="AH67">
        <f t="shared" si="24"/>
        <v>1.6497729168889554</v>
      </c>
      <c r="AI67">
        <f t="shared" si="13"/>
        <v>5.205797544244871</v>
      </c>
      <c r="AJ67">
        <f t="shared" si="14"/>
        <v>3918.6360393330483</v>
      </c>
      <c r="AK67">
        <f t="shared" si="15"/>
        <v>0.33731124471181312</v>
      </c>
      <c r="AL67">
        <f t="shared" si="25"/>
        <v>1.1103106772779592E-2</v>
      </c>
      <c r="AM67" s="1">
        <v>11.95166</v>
      </c>
      <c r="AN67" s="2">
        <f t="shared" si="16"/>
        <v>-3.6781610769135753</v>
      </c>
      <c r="AO67" s="2">
        <f t="shared" si="26"/>
        <v>1.5090070459446991E-2</v>
      </c>
    </row>
    <row r="68" spans="1:41" x14ac:dyDescent="0.25">
      <c r="A68">
        <f t="shared" si="27"/>
        <v>1976.2</v>
      </c>
      <c r="B68">
        <v>373.1</v>
      </c>
      <c r="C68">
        <v>593</v>
      </c>
      <c r="D68">
        <v>165.9</v>
      </c>
      <c r="E68">
        <v>215</v>
      </c>
      <c r="F68">
        <f t="shared" ref="F68:F131" si="28">B68+C68</f>
        <v>966.1</v>
      </c>
      <c r="G68">
        <f t="shared" ref="G68:G131" si="29">D68+E68</f>
        <v>380.9</v>
      </c>
      <c r="H68">
        <v>36.645000000000003</v>
      </c>
      <c r="I68">
        <v>24.425000000000001</v>
      </c>
      <c r="J68">
        <v>77.635999999999996</v>
      </c>
      <c r="K68">
        <v>51.619</v>
      </c>
      <c r="L68">
        <f t="shared" ref="L68:O131" si="30">B68/(0.01*H68)</f>
        <v>1018.1470869149952</v>
      </c>
      <c r="M68">
        <f t="shared" si="30"/>
        <v>2427.8403275332648</v>
      </c>
      <c r="N68">
        <f t="shared" si="30"/>
        <v>213.68952547787111</v>
      </c>
      <c r="O68">
        <f t="shared" si="30"/>
        <v>416.51329936651229</v>
      </c>
      <c r="P68">
        <f t="shared" si="17"/>
        <v>1.5422595926256832E-2</v>
      </c>
      <c r="Q68">
        <f t="shared" si="17"/>
        <v>6.5968595446879164E-3</v>
      </c>
      <c r="R68">
        <f t="shared" si="17"/>
        <v>4.4877133129368474E-3</v>
      </c>
      <c r="S68">
        <f t="shared" si="17"/>
        <v>1.3183210735574491E-2</v>
      </c>
      <c r="T68">
        <f t="shared" si="18"/>
        <v>1.0013693629607221E-2</v>
      </c>
      <c r="U68">
        <f t="shared" si="19"/>
        <v>9.3742656467420676E-3</v>
      </c>
      <c r="V68">
        <f t="shared" si="20"/>
        <v>1.5923221380120329</v>
      </c>
      <c r="W68">
        <f t="shared" si="21"/>
        <v>1.8418411699149504</v>
      </c>
      <c r="X68">
        <f t="shared" ref="X68:X131" si="31">EXP(V68)</f>
        <v>4.9151493416582364</v>
      </c>
      <c r="Y68">
        <f t="shared" ref="Y68:Y131" si="32">EXP(W68)</f>
        <v>6.3081419367325511</v>
      </c>
      <c r="Z68">
        <f t="shared" ref="Z68:Z131" si="33">X68*$X$1</f>
        <v>3503.2489529107834</v>
      </c>
      <c r="AA68">
        <f t="shared" ref="AA68:AA131" si="34">Y68*$Y$1</f>
        <v>633.13268798291972</v>
      </c>
      <c r="AB68">
        <f t="shared" ref="AB68:AB131" si="35">F68/Z68</f>
        <v>0.27577257939299055</v>
      </c>
      <c r="AC68">
        <f t="shared" ref="AC68:AC131" si="36">G68/AA68</f>
        <v>0.60161164828418345</v>
      </c>
      <c r="AD68">
        <f t="shared" ref="AD68:AD131" si="37">AC68/AB68</f>
        <v>2.1815499191703718</v>
      </c>
      <c r="AE68">
        <f t="shared" si="22"/>
        <v>4.2756687424507778E-3</v>
      </c>
      <c r="AF68">
        <f t="shared" ref="AF68:AF131" si="38">B68+C68+D68+E68</f>
        <v>1347</v>
      </c>
      <c r="AG68">
        <f t="shared" si="23"/>
        <v>9.833349589652516E-3</v>
      </c>
      <c r="AH68">
        <f t="shared" si="24"/>
        <v>1.659606266478608</v>
      </c>
      <c r="AI68">
        <f t="shared" ref="AI68:AI131" si="39">EXP(AH68)</f>
        <v>5.2572404850797083</v>
      </c>
      <c r="AJ68">
        <f t="shared" ref="AJ68:AJ131" si="40">AI68*$AJ$1</f>
        <v>3957.3594357408724</v>
      </c>
      <c r="AK68">
        <f t="shared" ref="AK68:AK131" si="41">AF68/AJ68</f>
        <v>0.34037848264036269</v>
      </c>
      <c r="AL68">
        <f t="shared" si="25"/>
        <v>9.0521037843591667E-3</v>
      </c>
      <c r="AM68" s="1">
        <v>11.956160000000001</v>
      </c>
      <c r="AN68" s="2">
        <f t="shared" ref="AN68:AN131" si="42">LN(AJ68)-AM68</f>
        <v>-3.6728277273239236</v>
      </c>
      <c r="AO68" s="2">
        <f t="shared" si="26"/>
        <v>5.3333495896517036E-3</v>
      </c>
    </row>
    <row r="69" spans="1:41" x14ac:dyDescent="0.25">
      <c r="A69">
        <f t="shared" si="27"/>
        <v>1976.3</v>
      </c>
      <c r="B69">
        <v>380.6</v>
      </c>
      <c r="C69">
        <v>610.9</v>
      </c>
      <c r="D69">
        <v>169.8</v>
      </c>
      <c r="E69">
        <v>222.6</v>
      </c>
      <c r="F69">
        <f t="shared" si="28"/>
        <v>991.5</v>
      </c>
      <c r="G69">
        <f t="shared" si="29"/>
        <v>392.4</v>
      </c>
      <c r="H69">
        <v>37.100999999999999</v>
      </c>
      <c r="I69">
        <v>24.858000000000001</v>
      </c>
      <c r="J69">
        <v>78.590999999999994</v>
      </c>
      <c r="K69">
        <v>52.305</v>
      </c>
      <c r="L69">
        <f t="shared" si="30"/>
        <v>1025.848359882483</v>
      </c>
      <c r="M69">
        <f t="shared" si="30"/>
        <v>2457.558934749376</v>
      </c>
      <c r="N69">
        <f t="shared" si="30"/>
        <v>216.05527350459977</v>
      </c>
      <c r="O69">
        <f t="shared" si="30"/>
        <v>425.58072841984512</v>
      </c>
      <c r="P69">
        <f t="shared" ref="P69:S132" si="43">LN(L69)-LN(L68)</f>
        <v>7.5355445847202773E-3</v>
      </c>
      <c r="Q69">
        <f t="shared" si="43"/>
        <v>1.2166446263522701E-2</v>
      </c>
      <c r="R69">
        <f t="shared" si="43"/>
        <v>1.1010124757024897E-2</v>
      </c>
      <c r="S69">
        <f t="shared" si="43"/>
        <v>2.1536263684575729E-2</v>
      </c>
      <c r="T69">
        <f t="shared" ref="T69:T132" si="44">(B68/F68)*P69+(C68/F68)*Q69</f>
        <v>1.037802951954052E-2</v>
      </c>
      <c r="U69">
        <f t="shared" ref="U69:U132" si="45">(D68/G68)*R69+(E68/G68)*S69</f>
        <v>1.6951631371420878E-2</v>
      </c>
      <c r="V69">
        <f t="shared" ref="V69:V132" si="46">V68+T69</f>
        <v>1.6027001675315735</v>
      </c>
      <c r="W69">
        <f t="shared" ref="W69:W132" si="47">W68+U69</f>
        <v>1.8587928012863713</v>
      </c>
      <c r="X69">
        <f t="shared" si="31"/>
        <v>4.9664245140364089</v>
      </c>
      <c r="Y69">
        <f t="shared" si="32"/>
        <v>6.4159867235271015</v>
      </c>
      <c r="Z69">
        <f t="shared" si="33"/>
        <v>3539.7950843623153</v>
      </c>
      <c r="AA69">
        <f t="shared" si="34"/>
        <v>643.95680393227417</v>
      </c>
      <c r="AB69">
        <f t="shared" si="35"/>
        <v>0.28010095962337778</v>
      </c>
      <c r="AC69">
        <f t="shared" si="36"/>
        <v>0.60935764263043524</v>
      </c>
      <c r="AD69">
        <f t="shared" si="37"/>
        <v>2.1754928774602349</v>
      </c>
      <c r="AE69">
        <f t="shared" ref="AE69:AE132" si="48">LN(AD69)-LN(AD68)</f>
        <v>-2.7803470816174514E-3</v>
      </c>
      <c r="AF69">
        <f t="shared" si="38"/>
        <v>1383.8999999999999</v>
      </c>
      <c r="AG69">
        <f t="shared" ref="AG69:AG132" si="49">(B68/AF68)*P69+(C68/AF68)*Q69+(D68/AF68)*R69+(E68/AF68)*S69</f>
        <v>1.2236889909578552E-2</v>
      </c>
      <c r="AH69">
        <f t="shared" ref="AH69:AH132" si="50">AH68+AG69</f>
        <v>1.6718431563881866</v>
      </c>
      <c r="AI69">
        <f t="shared" si="39"/>
        <v>5.3219679820538843</v>
      </c>
      <c r="AJ69">
        <f t="shared" si="40"/>
        <v>4006.0827101715572</v>
      </c>
      <c r="AK69">
        <f t="shared" si="41"/>
        <v>0.34544968242573693</v>
      </c>
      <c r="AL69">
        <f t="shared" ref="AL69:AL132" si="51">LN(AK69)-LN(AK68)</f>
        <v>1.4788812911941784E-2</v>
      </c>
      <c r="AM69" s="1">
        <v>11.960979999999999</v>
      </c>
      <c r="AN69" s="2">
        <f t="shared" si="42"/>
        <v>-3.6654108374143437</v>
      </c>
      <c r="AO69" s="2">
        <f t="shared" ref="AO69:AO132" si="52">AN69-AN68</f>
        <v>7.4168899095798935E-3</v>
      </c>
    </row>
    <row r="70" spans="1:41" x14ac:dyDescent="0.25">
      <c r="A70">
        <f t="shared" si="27"/>
        <v>1976.4</v>
      </c>
      <c r="B70">
        <v>389.6</v>
      </c>
      <c r="C70">
        <v>630</v>
      </c>
      <c r="D70">
        <v>175.5</v>
      </c>
      <c r="E70">
        <v>230.2</v>
      </c>
      <c r="F70">
        <f t="shared" si="28"/>
        <v>1019.6</v>
      </c>
      <c r="G70">
        <f t="shared" si="29"/>
        <v>405.7</v>
      </c>
      <c r="H70">
        <v>37.582000000000001</v>
      </c>
      <c r="I70">
        <v>25.285</v>
      </c>
      <c r="J70">
        <v>79.927000000000007</v>
      </c>
      <c r="K70">
        <v>53.067999999999998</v>
      </c>
      <c r="L70">
        <f t="shared" si="30"/>
        <v>1036.6664892767815</v>
      </c>
      <c r="M70">
        <f t="shared" si="30"/>
        <v>2491.5958077911805</v>
      </c>
      <c r="N70">
        <f t="shared" si="30"/>
        <v>219.57536251829794</v>
      </c>
      <c r="O70">
        <f t="shared" si="30"/>
        <v>433.78307077711611</v>
      </c>
      <c r="P70">
        <f t="shared" si="43"/>
        <v>1.0490327967399793E-2</v>
      </c>
      <c r="Q70">
        <f t="shared" si="43"/>
        <v>1.3754837521230634E-2</v>
      </c>
      <c r="R70">
        <f t="shared" si="43"/>
        <v>1.6161239998660371E-2</v>
      </c>
      <c r="S70">
        <f t="shared" si="43"/>
        <v>1.9089916187391864E-2</v>
      </c>
      <c r="T70">
        <f t="shared" si="44"/>
        <v>1.250171363198402E-2</v>
      </c>
      <c r="U70">
        <f t="shared" si="45"/>
        <v>1.7822614411534047E-2</v>
      </c>
      <c r="V70">
        <f t="shared" si="46"/>
        <v>1.6152018811635576</v>
      </c>
      <c r="W70">
        <f t="shared" si="47"/>
        <v>1.8766154156979054</v>
      </c>
      <c r="X70">
        <f t="shared" si="31"/>
        <v>5.0289030617981823</v>
      </c>
      <c r="Y70">
        <f t="shared" si="32"/>
        <v>6.5313614667436592</v>
      </c>
      <c r="Z70">
        <f t="shared" si="33"/>
        <v>3584.3263675057847</v>
      </c>
      <c r="AA70">
        <f t="shared" si="34"/>
        <v>655.53668308380054</v>
      </c>
      <c r="AB70">
        <f t="shared" si="35"/>
        <v>0.28446070347927227</v>
      </c>
      <c r="AC70">
        <f t="shared" si="36"/>
        <v>0.61888222348060018</v>
      </c>
      <c r="AD70">
        <f t="shared" si="37"/>
        <v>2.1756334562594377</v>
      </c>
      <c r="AE70">
        <f t="shared" si="48"/>
        <v>6.4617199533989478E-5</v>
      </c>
      <c r="AF70">
        <f t="shared" si="38"/>
        <v>1425.3</v>
      </c>
      <c r="AG70">
        <f t="shared" si="49"/>
        <v>1.4010436419682144E-2</v>
      </c>
      <c r="AH70">
        <f t="shared" si="50"/>
        <v>1.6858535928078688</v>
      </c>
      <c r="AI70">
        <f t="shared" si="39"/>
        <v>5.3970558547668714</v>
      </c>
      <c r="AJ70">
        <f t="shared" si="40"/>
        <v>4062.6047015915374</v>
      </c>
      <c r="AK70">
        <f t="shared" si="41"/>
        <v>0.35083403498293458</v>
      </c>
      <c r="AL70">
        <f t="shared" si="51"/>
        <v>1.546628120941862E-2</v>
      </c>
      <c r="AM70" s="1">
        <v>11.96541</v>
      </c>
      <c r="AN70" s="2">
        <f t="shared" si="42"/>
        <v>-3.6558304009946632</v>
      </c>
      <c r="AO70" s="2">
        <f t="shared" si="52"/>
        <v>9.5804364196805381E-3</v>
      </c>
    </row>
    <row r="71" spans="1:41" x14ac:dyDescent="0.25">
      <c r="A71">
        <f t="shared" si="27"/>
        <v>1977.1</v>
      </c>
      <c r="B71">
        <v>396.5</v>
      </c>
      <c r="C71">
        <v>650.20000000000005</v>
      </c>
      <c r="D71">
        <v>183.9</v>
      </c>
      <c r="E71">
        <v>243.3</v>
      </c>
      <c r="F71">
        <f t="shared" si="28"/>
        <v>1046.7</v>
      </c>
      <c r="G71">
        <f t="shared" si="29"/>
        <v>427.20000000000005</v>
      </c>
      <c r="H71">
        <v>38.270000000000003</v>
      </c>
      <c r="I71">
        <v>25.786000000000001</v>
      </c>
      <c r="J71">
        <v>80.823999999999998</v>
      </c>
      <c r="K71">
        <v>54.100999999999999</v>
      </c>
      <c r="L71">
        <f t="shared" si="30"/>
        <v>1036.0595766919257</v>
      </c>
      <c r="M71">
        <f t="shared" si="30"/>
        <v>2521.5233072209726</v>
      </c>
      <c r="N71">
        <f t="shared" si="30"/>
        <v>227.53142630901715</v>
      </c>
      <c r="O71">
        <f t="shared" si="30"/>
        <v>449.71442302360401</v>
      </c>
      <c r="P71">
        <f t="shared" si="43"/>
        <v>-5.8561776412702216E-4</v>
      </c>
      <c r="Q71">
        <f t="shared" si="43"/>
        <v>1.1939814027527085E-2</v>
      </c>
      <c r="R71">
        <f t="shared" si="43"/>
        <v>3.559285567124082E-2</v>
      </c>
      <c r="S71">
        <f t="shared" si="43"/>
        <v>3.6068193586406672E-2</v>
      </c>
      <c r="T71">
        <f t="shared" si="44"/>
        <v>7.1537133743018585E-3</v>
      </c>
      <c r="U71">
        <f t="shared" si="45"/>
        <v>3.5862569223301895E-2</v>
      </c>
      <c r="V71">
        <f t="shared" si="46"/>
        <v>1.6223555945378594</v>
      </c>
      <c r="W71">
        <f t="shared" si="47"/>
        <v>1.9124779849212072</v>
      </c>
      <c r="X71">
        <f t="shared" si="31"/>
        <v>5.0650073788858574</v>
      </c>
      <c r="Y71">
        <f t="shared" si="32"/>
        <v>6.7698436012464187</v>
      </c>
      <c r="Z71">
        <f t="shared" si="33"/>
        <v>3610.0595451248159</v>
      </c>
      <c r="AA71">
        <f t="shared" si="34"/>
        <v>679.47254825107132</v>
      </c>
      <c r="AB71">
        <f t="shared" si="35"/>
        <v>0.28993981592727741</v>
      </c>
      <c r="AC71">
        <f t="shared" si="36"/>
        <v>0.62872297210474759</v>
      </c>
      <c r="AD71">
        <f t="shared" si="37"/>
        <v>2.16846027198432</v>
      </c>
      <c r="AE71">
        <f t="shared" si="48"/>
        <v>-3.3025027742940027E-3</v>
      </c>
      <c r="AF71">
        <f t="shared" si="38"/>
        <v>1473.9</v>
      </c>
      <c r="AG71">
        <f t="shared" si="49"/>
        <v>1.5325454634344877E-2</v>
      </c>
      <c r="AH71">
        <f t="shared" si="50"/>
        <v>1.7011790474422137</v>
      </c>
      <c r="AI71">
        <f t="shared" si="39"/>
        <v>5.4804052417058617</v>
      </c>
      <c r="AJ71">
        <f t="shared" si="40"/>
        <v>4125.3455033110595</v>
      </c>
      <c r="AK71">
        <f t="shared" si="41"/>
        <v>0.35727916578551483</v>
      </c>
      <c r="AL71">
        <f t="shared" si="51"/>
        <v>1.8204176347382139E-2</v>
      </c>
      <c r="AM71" s="1">
        <v>11.96979</v>
      </c>
      <c r="AN71" s="2">
        <f t="shared" si="42"/>
        <v>-3.6448849463603175</v>
      </c>
      <c r="AO71" s="2">
        <f t="shared" si="52"/>
        <v>1.0945454634345708E-2</v>
      </c>
    </row>
    <row r="72" spans="1:41" x14ac:dyDescent="0.25">
      <c r="A72">
        <f t="shared" ref="A72:A135" si="53">A68+1</f>
        <v>1977.2</v>
      </c>
      <c r="B72">
        <v>403.7</v>
      </c>
      <c r="C72">
        <v>665.6</v>
      </c>
      <c r="D72">
        <v>189.2</v>
      </c>
      <c r="E72">
        <v>253.7</v>
      </c>
      <c r="F72">
        <f t="shared" si="28"/>
        <v>1069.3</v>
      </c>
      <c r="G72">
        <f t="shared" si="29"/>
        <v>442.9</v>
      </c>
      <c r="H72">
        <v>38.970999999999997</v>
      </c>
      <c r="I72">
        <v>26.297000000000001</v>
      </c>
      <c r="J72">
        <v>81.233999999999995</v>
      </c>
      <c r="K72">
        <v>54.911999999999999</v>
      </c>
      <c r="L72">
        <f t="shared" si="30"/>
        <v>1035.8984886197429</v>
      </c>
      <c r="M72">
        <f t="shared" si="30"/>
        <v>2531.0871962581282</v>
      </c>
      <c r="N72">
        <f t="shared" si="30"/>
        <v>232.90740330403526</v>
      </c>
      <c r="O72">
        <f t="shared" si="30"/>
        <v>462.01194638694631</v>
      </c>
      <c r="P72">
        <f t="shared" si="43"/>
        <v>-1.5549356447408513E-4</v>
      </c>
      <c r="Q72">
        <f t="shared" si="43"/>
        <v>3.7857263894851556E-3</v>
      </c>
      <c r="R72">
        <f t="shared" si="43"/>
        <v>2.3352597391904872E-2</v>
      </c>
      <c r="S72">
        <f t="shared" si="43"/>
        <v>2.6977982920220356E-2</v>
      </c>
      <c r="T72">
        <f t="shared" si="44"/>
        <v>2.2927544665417728E-3</v>
      </c>
      <c r="U72">
        <f t="shared" si="45"/>
        <v>2.5417335919618252E-2</v>
      </c>
      <c r="V72">
        <f t="shared" si="46"/>
        <v>1.6246483490044012</v>
      </c>
      <c r="W72">
        <f t="shared" si="47"/>
        <v>1.9378953208408254</v>
      </c>
      <c r="X72">
        <f t="shared" si="31"/>
        <v>5.0766335200274311</v>
      </c>
      <c r="Y72">
        <f t="shared" si="32"/>
        <v>6.9441204341887701</v>
      </c>
      <c r="Z72">
        <f t="shared" si="33"/>
        <v>3618.3460210687736</v>
      </c>
      <c r="AA72">
        <f t="shared" si="34"/>
        <v>696.96428524757494</v>
      </c>
      <c r="AB72">
        <f t="shared" si="35"/>
        <v>0.29552176430162258</v>
      </c>
      <c r="AC72">
        <f t="shared" si="36"/>
        <v>0.63547015159130216</v>
      </c>
      <c r="AD72">
        <f t="shared" si="37"/>
        <v>2.1503328294382853</v>
      </c>
      <c r="AE72">
        <f t="shared" si="48"/>
        <v>-8.3947290716820389E-3</v>
      </c>
      <c r="AF72">
        <f t="shared" si="38"/>
        <v>1512.2</v>
      </c>
      <c r="AG72">
        <f t="shared" si="49"/>
        <v>8.9952588404845595E-3</v>
      </c>
      <c r="AH72">
        <f t="shared" si="50"/>
        <v>1.7101743062826982</v>
      </c>
      <c r="AI72">
        <f t="shared" si="39"/>
        <v>5.5299252943435651</v>
      </c>
      <c r="AJ72">
        <f t="shared" si="40"/>
        <v>4162.6214559939108</v>
      </c>
      <c r="AK72">
        <f t="shared" si="41"/>
        <v>0.36328069126308088</v>
      </c>
      <c r="AL72">
        <f t="shared" si="51"/>
        <v>1.6658336440972699E-2</v>
      </c>
      <c r="AM72" s="1">
        <v>11.97447</v>
      </c>
      <c r="AN72" s="2">
        <f t="shared" si="42"/>
        <v>-3.6405696875198323</v>
      </c>
      <c r="AO72" s="2">
        <f t="shared" si="52"/>
        <v>4.3152588404851144E-3</v>
      </c>
    </row>
    <row r="73" spans="1:41" x14ac:dyDescent="0.25">
      <c r="A73">
        <f t="shared" si="53"/>
        <v>1977.3</v>
      </c>
      <c r="B73">
        <v>409.9</v>
      </c>
      <c r="C73">
        <v>685.8</v>
      </c>
      <c r="D73">
        <v>194</v>
      </c>
      <c r="E73">
        <v>263.3</v>
      </c>
      <c r="F73">
        <f t="shared" si="28"/>
        <v>1095.6999999999998</v>
      </c>
      <c r="G73">
        <f t="shared" si="29"/>
        <v>457.3</v>
      </c>
      <c r="H73">
        <v>39.375</v>
      </c>
      <c r="I73">
        <v>26.803999999999998</v>
      </c>
      <c r="J73">
        <v>82.072999999999993</v>
      </c>
      <c r="K73">
        <v>55.856999999999999</v>
      </c>
      <c r="L73">
        <f t="shared" si="30"/>
        <v>1041.015873015873</v>
      </c>
      <c r="M73">
        <f t="shared" si="30"/>
        <v>2558.5733472616025</v>
      </c>
      <c r="N73">
        <f t="shared" si="30"/>
        <v>236.37493450952203</v>
      </c>
      <c r="O73">
        <f t="shared" si="30"/>
        <v>471.38227975007612</v>
      </c>
      <c r="P73">
        <f t="shared" si="43"/>
        <v>4.9278822916765108E-3</v>
      </c>
      <c r="Q73">
        <f t="shared" si="43"/>
        <v>1.0800884647251152E-2</v>
      </c>
      <c r="R73">
        <f t="shared" si="43"/>
        <v>1.4778286051964074E-2</v>
      </c>
      <c r="S73">
        <f t="shared" si="43"/>
        <v>2.0078650380499496E-2</v>
      </c>
      <c r="T73">
        <f t="shared" si="44"/>
        <v>8.58361068209125E-3</v>
      </c>
      <c r="U73">
        <f t="shared" si="45"/>
        <v>1.7814417075105723E-2</v>
      </c>
      <c r="V73">
        <f t="shared" si="46"/>
        <v>1.6332319596864926</v>
      </c>
      <c r="W73">
        <f t="shared" si="47"/>
        <v>1.9557097379159312</v>
      </c>
      <c r="X73">
        <f t="shared" si="31"/>
        <v>5.1203969210361766</v>
      </c>
      <c r="Y73">
        <f t="shared" si="32"/>
        <v>7.0689343344349629</v>
      </c>
      <c r="Z73">
        <f t="shared" si="33"/>
        <v>3649.538173758885</v>
      </c>
      <c r="AA73">
        <f t="shared" si="34"/>
        <v>709.49154936957348</v>
      </c>
      <c r="AB73">
        <f t="shared" si="35"/>
        <v>0.30022976821515768</v>
      </c>
      <c r="AC73">
        <f t="shared" si="36"/>
        <v>0.64454608431395544</v>
      </c>
      <c r="AD73">
        <f t="shared" si="37"/>
        <v>2.1468426936666911</v>
      </c>
      <c r="AE73">
        <f t="shared" si="48"/>
        <v>-1.6243863068939879E-3</v>
      </c>
      <c r="AF73">
        <f t="shared" si="38"/>
        <v>1552.9999999999998</v>
      </c>
      <c r="AG73">
        <f t="shared" si="49"/>
        <v>1.1287171157865691E-2</v>
      </c>
      <c r="AH73">
        <f t="shared" si="50"/>
        <v>1.7214614774405639</v>
      </c>
      <c r="AI73">
        <f t="shared" si="39"/>
        <v>5.5926960935919938</v>
      </c>
      <c r="AJ73">
        <f t="shared" si="40"/>
        <v>4209.8718367592101</v>
      </c>
      <c r="AK73">
        <f t="shared" si="41"/>
        <v>0.36889484056016075</v>
      </c>
      <c r="AL73">
        <f t="shared" si="51"/>
        <v>1.5335828866651857E-2</v>
      </c>
      <c r="AM73" s="1">
        <v>11.97936</v>
      </c>
      <c r="AN73" s="2">
        <f t="shared" si="42"/>
        <v>-3.634172516361966</v>
      </c>
      <c r="AO73" s="2">
        <f t="shared" si="52"/>
        <v>6.3971711578663104E-3</v>
      </c>
    </row>
    <row r="74" spans="1:41" x14ac:dyDescent="0.25">
      <c r="A74">
        <f t="shared" si="53"/>
        <v>1977.4</v>
      </c>
      <c r="B74">
        <v>423.6</v>
      </c>
      <c r="C74">
        <v>703.6</v>
      </c>
      <c r="D74">
        <v>200.7</v>
      </c>
      <c r="E74">
        <v>275.89999999999998</v>
      </c>
      <c r="F74">
        <f t="shared" si="28"/>
        <v>1127.2</v>
      </c>
      <c r="G74">
        <f t="shared" si="29"/>
        <v>476.59999999999997</v>
      </c>
      <c r="H74">
        <v>39.835000000000001</v>
      </c>
      <c r="I74">
        <v>27.238</v>
      </c>
      <c r="J74">
        <v>83.165999999999997</v>
      </c>
      <c r="K74">
        <v>56.817999999999998</v>
      </c>
      <c r="L74">
        <f t="shared" si="30"/>
        <v>1063.3864691853896</v>
      </c>
      <c r="M74">
        <f t="shared" si="30"/>
        <v>2583.1558851604377</v>
      </c>
      <c r="N74">
        <f t="shared" si="30"/>
        <v>241.32457975615034</v>
      </c>
      <c r="O74">
        <f t="shared" si="30"/>
        <v>485.58555387377231</v>
      </c>
      <c r="P74">
        <f t="shared" si="43"/>
        <v>2.1261560530427381E-2</v>
      </c>
      <c r="Q74">
        <f t="shared" si="43"/>
        <v>9.5620457987415364E-3</v>
      </c>
      <c r="R74">
        <f t="shared" si="43"/>
        <v>2.0723581414308079E-2</v>
      </c>
      <c r="S74">
        <f t="shared" si="43"/>
        <v>2.9686091170090911E-2</v>
      </c>
      <c r="T74">
        <f t="shared" si="44"/>
        <v>1.3938819631467673E-2</v>
      </c>
      <c r="U74">
        <f t="shared" si="45"/>
        <v>2.5883933084322554E-2</v>
      </c>
      <c r="V74">
        <f t="shared" si="46"/>
        <v>1.6471707793179602</v>
      </c>
      <c r="W74">
        <f t="shared" si="47"/>
        <v>1.9815936710002537</v>
      </c>
      <c r="X74">
        <f t="shared" si="31"/>
        <v>5.1922689521305498</v>
      </c>
      <c r="Y74">
        <f t="shared" si="32"/>
        <v>7.2542947370198085</v>
      </c>
      <c r="Z74">
        <f t="shared" si="33"/>
        <v>3700.7646167767866</v>
      </c>
      <c r="AA74">
        <f t="shared" si="34"/>
        <v>728.09571698520074</v>
      </c>
      <c r="AB74">
        <f t="shared" si="35"/>
        <v>0.30458570504323096</v>
      </c>
      <c r="AC74">
        <f t="shared" si="36"/>
        <v>0.65458426534005743</v>
      </c>
      <c r="AD74">
        <f t="shared" si="37"/>
        <v>2.1490971326022996</v>
      </c>
      <c r="AE74">
        <f t="shared" si="48"/>
        <v>1.0495673746541145E-3</v>
      </c>
      <c r="AF74">
        <f t="shared" si="38"/>
        <v>1603.8000000000002</v>
      </c>
      <c r="AG74">
        <f t="shared" si="49"/>
        <v>1.7456205582524042E-2</v>
      </c>
      <c r="AH74">
        <f t="shared" si="50"/>
        <v>1.7389176830230879</v>
      </c>
      <c r="AI74">
        <f t="shared" si="39"/>
        <v>5.6911804269214157</v>
      </c>
      <c r="AJ74">
        <f t="shared" si="40"/>
        <v>4284.0053877884875</v>
      </c>
      <c r="AK74">
        <f t="shared" si="41"/>
        <v>0.37436927707225004</v>
      </c>
      <c r="AL74">
        <f t="shared" si="51"/>
        <v>1.473106364171739E-2</v>
      </c>
      <c r="AM74" s="1">
        <v>11.9838</v>
      </c>
      <c r="AN74" s="2">
        <f t="shared" si="42"/>
        <v>-3.621156310779444</v>
      </c>
      <c r="AO74" s="2">
        <f t="shared" si="52"/>
        <v>1.3016205582522034E-2</v>
      </c>
    </row>
    <row r="75" spans="1:41" x14ac:dyDescent="0.25">
      <c r="A75">
        <f t="shared" si="53"/>
        <v>1978.1</v>
      </c>
      <c r="B75">
        <v>431.1</v>
      </c>
      <c r="C75">
        <v>728.5</v>
      </c>
      <c r="D75">
        <v>198.2</v>
      </c>
      <c r="E75">
        <v>282.39999999999998</v>
      </c>
      <c r="F75">
        <f t="shared" si="28"/>
        <v>1159.5999999999999</v>
      </c>
      <c r="G75">
        <f t="shared" si="29"/>
        <v>480.59999999999997</v>
      </c>
      <c r="H75">
        <v>40.365000000000002</v>
      </c>
      <c r="I75">
        <v>27.763000000000002</v>
      </c>
      <c r="J75">
        <v>84.352000000000004</v>
      </c>
      <c r="K75">
        <v>57.646999999999998</v>
      </c>
      <c r="L75">
        <f t="shared" si="30"/>
        <v>1068.0044593088071</v>
      </c>
      <c r="M75">
        <f t="shared" si="30"/>
        <v>2623.9959658538337</v>
      </c>
      <c r="N75">
        <f t="shared" si="30"/>
        <v>234.96775417298934</v>
      </c>
      <c r="O75">
        <f t="shared" si="30"/>
        <v>489.8780508959702</v>
      </c>
      <c r="P75">
        <f t="shared" si="43"/>
        <v>4.3333180111879699E-3</v>
      </c>
      <c r="Q75">
        <f t="shared" si="43"/>
        <v>1.5686470954804577E-2</v>
      </c>
      <c r="R75">
        <f t="shared" si="43"/>
        <v>-2.6694542887121031E-2</v>
      </c>
      <c r="S75">
        <f t="shared" si="43"/>
        <v>8.8009941290394522E-3</v>
      </c>
      <c r="T75">
        <f t="shared" si="44"/>
        <v>1.1419973805304937E-2</v>
      </c>
      <c r="U75">
        <f t="shared" si="45"/>
        <v>-6.1464550508669872E-3</v>
      </c>
      <c r="V75">
        <f t="shared" si="46"/>
        <v>1.6585907531232651</v>
      </c>
      <c r="W75">
        <f t="shared" si="47"/>
        <v>1.9754472159493868</v>
      </c>
      <c r="X75">
        <f t="shared" si="31"/>
        <v>5.2519043970477695</v>
      </c>
      <c r="Y75">
        <f t="shared" si="32"/>
        <v>7.2098432898478153</v>
      </c>
      <c r="Z75">
        <f t="shared" si="33"/>
        <v>3743.2694921000939</v>
      </c>
      <c r="AA75">
        <f t="shared" si="34"/>
        <v>723.63423458436046</v>
      </c>
      <c r="AB75">
        <f t="shared" si="35"/>
        <v>0.30978266524685277</v>
      </c>
      <c r="AC75">
        <f t="shared" si="36"/>
        <v>0.66414768267016278</v>
      </c>
      <c r="AD75">
        <f t="shared" si="37"/>
        <v>2.143914935139871</v>
      </c>
      <c r="AE75">
        <f t="shared" si="48"/>
        <v>-2.4142489691312274E-3</v>
      </c>
      <c r="AF75">
        <f t="shared" si="38"/>
        <v>1640.1999999999998</v>
      </c>
      <c r="AG75">
        <f t="shared" si="49"/>
        <v>6.1997717895601184E-3</v>
      </c>
      <c r="AH75">
        <f t="shared" si="50"/>
        <v>1.745117454812648</v>
      </c>
      <c r="AI75">
        <f t="shared" si="39"/>
        <v>5.7265740496041069</v>
      </c>
      <c r="AJ75">
        <f t="shared" si="40"/>
        <v>4310.6477464718901</v>
      </c>
      <c r="AK75">
        <f t="shared" si="41"/>
        <v>0.38049965955637283</v>
      </c>
      <c r="AL75">
        <f t="shared" si="51"/>
        <v>1.6242600439822175E-2</v>
      </c>
      <c r="AM75" s="1">
        <v>11.988099999999999</v>
      </c>
      <c r="AN75" s="2">
        <f t="shared" si="42"/>
        <v>-3.6192565389898821</v>
      </c>
      <c r="AO75" s="2">
        <f t="shared" si="52"/>
        <v>1.8997717895619104E-3</v>
      </c>
    </row>
    <row r="76" spans="1:41" x14ac:dyDescent="0.25">
      <c r="A76">
        <f t="shared" si="53"/>
        <v>1978.2</v>
      </c>
      <c r="B76">
        <v>444.8</v>
      </c>
      <c r="C76">
        <v>754.3</v>
      </c>
      <c r="D76">
        <v>216.2</v>
      </c>
      <c r="E76">
        <v>309.3</v>
      </c>
      <c r="F76">
        <f t="shared" si="28"/>
        <v>1199.0999999999999</v>
      </c>
      <c r="G76">
        <f t="shared" si="29"/>
        <v>525.5</v>
      </c>
      <c r="H76">
        <v>41.332999999999998</v>
      </c>
      <c r="I76">
        <v>28.321000000000002</v>
      </c>
      <c r="J76">
        <v>85.635999999999996</v>
      </c>
      <c r="K76">
        <v>58.603000000000002</v>
      </c>
      <c r="L76">
        <f t="shared" si="30"/>
        <v>1076.1377107879903</v>
      </c>
      <c r="M76">
        <f t="shared" si="30"/>
        <v>2663.394654143568</v>
      </c>
      <c r="N76">
        <f t="shared" si="30"/>
        <v>252.46391704423371</v>
      </c>
      <c r="O76">
        <f t="shared" si="30"/>
        <v>527.78867976042181</v>
      </c>
      <c r="P76">
        <f t="shared" si="43"/>
        <v>7.586521641982813E-3</v>
      </c>
      <c r="Q76">
        <f t="shared" si="43"/>
        <v>1.4903161251570651E-2</v>
      </c>
      <c r="R76">
        <f t="shared" si="43"/>
        <v>7.1820047264731457E-2</v>
      </c>
      <c r="S76">
        <f t="shared" si="43"/>
        <v>7.4539491459834295E-2</v>
      </c>
      <c r="T76">
        <f t="shared" si="44"/>
        <v>1.2183082486743714E-2</v>
      </c>
      <c r="U76">
        <f t="shared" si="45"/>
        <v>7.3417989505049894E-2</v>
      </c>
      <c r="V76">
        <f t="shared" si="46"/>
        <v>1.6707738356100088</v>
      </c>
      <c r="W76">
        <f t="shared" si="47"/>
        <v>2.0488652054544367</v>
      </c>
      <c r="X76">
        <f t="shared" si="31"/>
        <v>5.3162801327195952</v>
      </c>
      <c r="Y76">
        <f t="shared" si="32"/>
        <v>7.7590911342004327</v>
      </c>
      <c r="Z76">
        <f t="shared" si="33"/>
        <v>3789.1529867629638</v>
      </c>
      <c r="AA76">
        <f t="shared" si="34"/>
        <v>778.76088955685782</v>
      </c>
      <c r="AB76">
        <f t="shared" si="35"/>
        <v>0.31645594785666842</v>
      </c>
      <c r="AC76">
        <f t="shared" si="36"/>
        <v>0.67478992210179933</v>
      </c>
      <c r="AD76">
        <f t="shared" si="37"/>
        <v>2.1323344581515977</v>
      </c>
      <c r="AE76">
        <f t="shared" si="48"/>
        <v>-5.4161973415557396E-3</v>
      </c>
      <c r="AF76">
        <f t="shared" si="38"/>
        <v>1724.6</v>
      </c>
      <c r="AG76">
        <f t="shared" si="49"/>
        <v>3.0125709186535177E-2</v>
      </c>
      <c r="AH76">
        <f t="shared" si="50"/>
        <v>1.7752431639991832</v>
      </c>
      <c r="AI76">
        <f t="shared" si="39"/>
        <v>5.9017160467286356</v>
      </c>
      <c r="AJ76">
        <f t="shared" si="40"/>
        <v>4442.4849406961803</v>
      </c>
      <c r="AK76">
        <f t="shared" si="41"/>
        <v>0.38820615556881066</v>
      </c>
      <c r="AL76">
        <f t="shared" si="51"/>
        <v>2.0051244729378026E-2</v>
      </c>
      <c r="AM76" s="1">
        <v>11.992419999999999</v>
      </c>
      <c r="AN76" s="2">
        <f t="shared" si="42"/>
        <v>-3.5934508298033467</v>
      </c>
      <c r="AO76" s="2">
        <f t="shared" si="52"/>
        <v>2.5805709186535353E-2</v>
      </c>
    </row>
    <row r="77" spans="1:41" x14ac:dyDescent="0.25">
      <c r="A77">
        <f t="shared" si="53"/>
        <v>1978.3</v>
      </c>
      <c r="B77">
        <v>455.6</v>
      </c>
      <c r="C77">
        <v>773.9</v>
      </c>
      <c r="D77">
        <v>216.7</v>
      </c>
      <c r="E77">
        <v>325.10000000000002</v>
      </c>
      <c r="F77">
        <f t="shared" si="28"/>
        <v>1229.5</v>
      </c>
      <c r="G77">
        <f t="shared" si="29"/>
        <v>541.79999999999995</v>
      </c>
      <c r="H77">
        <v>42.011000000000003</v>
      </c>
      <c r="I77">
        <v>28.850999999999999</v>
      </c>
      <c r="J77">
        <v>87.028000000000006</v>
      </c>
      <c r="K77">
        <v>59.564999999999998</v>
      </c>
      <c r="L77">
        <f t="shared" si="30"/>
        <v>1084.4778748423032</v>
      </c>
      <c r="M77">
        <f t="shared" si="30"/>
        <v>2682.4026896814667</v>
      </c>
      <c r="N77">
        <f t="shared" si="30"/>
        <v>249.00032173553336</v>
      </c>
      <c r="O77">
        <f t="shared" si="30"/>
        <v>545.79031310333255</v>
      </c>
      <c r="P77">
        <f t="shared" si="43"/>
        <v>7.7202122707262788E-3</v>
      </c>
      <c r="Q77">
        <f t="shared" si="43"/>
        <v>7.1114239549467939E-3</v>
      </c>
      <c r="R77">
        <f t="shared" si="43"/>
        <v>-1.3814147134274535E-2</v>
      </c>
      <c r="S77">
        <f t="shared" si="43"/>
        <v>3.3538884179331596E-2</v>
      </c>
      <c r="T77">
        <f t="shared" si="44"/>
        <v>7.3372508608418111E-3</v>
      </c>
      <c r="U77">
        <f t="shared" si="45"/>
        <v>1.4057009069908864E-2</v>
      </c>
      <c r="V77">
        <f t="shared" si="46"/>
        <v>1.6781110864708506</v>
      </c>
      <c r="W77">
        <f t="shared" si="47"/>
        <v>2.0629222145243458</v>
      </c>
      <c r="X77">
        <f t="shared" si="31"/>
        <v>5.3554304659691958</v>
      </c>
      <c r="Y77">
        <f t="shared" si="32"/>
        <v>7.8689309496036897</v>
      </c>
      <c r="Z77">
        <f t="shared" si="33"/>
        <v>3817.0571976890351</v>
      </c>
      <c r="AA77">
        <f t="shared" si="34"/>
        <v>789.7852416198416</v>
      </c>
      <c r="AB77">
        <f t="shared" si="35"/>
        <v>0.32210677920791375</v>
      </c>
      <c r="AC77">
        <f t="shared" si="36"/>
        <v>0.68600927372202292</v>
      </c>
      <c r="AD77">
        <f t="shared" si="37"/>
        <v>2.129757328948414</v>
      </c>
      <c r="AE77">
        <f t="shared" si="48"/>
        <v>-1.2093261459384941E-3</v>
      </c>
      <c r="AF77">
        <f t="shared" si="38"/>
        <v>1771.3000000000002</v>
      </c>
      <c r="AG77">
        <f t="shared" si="49"/>
        <v>9.3848172175997474E-3</v>
      </c>
      <c r="AH77">
        <f t="shared" si="50"/>
        <v>1.7846279812167829</v>
      </c>
      <c r="AI77">
        <f t="shared" si="39"/>
        <v>5.9573632842477657</v>
      </c>
      <c r="AJ77">
        <f t="shared" si="40"/>
        <v>4484.3730987696463</v>
      </c>
      <c r="AK77">
        <f t="shared" si="41"/>
        <v>0.39499389568766757</v>
      </c>
      <c r="AL77">
        <f t="shared" si="51"/>
        <v>1.733378352272763E-2</v>
      </c>
      <c r="AM77" s="1">
        <v>11.99699</v>
      </c>
      <c r="AN77" s="2">
        <f t="shared" si="42"/>
        <v>-3.5886360125857486</v>
      </c>
      <c r="AO77" s="2">
        <f t="shared" si="52"/>
        <v>4.814817217598133E-3</v>
      </c>
    </row>
    <row r="78" spans="1:41" x14ac:dyDescent="0.25">
      <c r="A78">
        <f t="shared" si="53"/>
        <v>1978.4</v>
      </c>
      <c r="B78">
        <v>469.4</v>
      </c>
      <c r="C78">
        <v>793.7</v>
      </c>
      <c r="D78">
        <v>222.3</v>
      </c>
      <c r="E78">
        <v>341.4</v>
      </c>
      <c r="F78">
        <f t="shared" si="28"/>
        <v>1263.0999999999999</v>
      </c>
      <c r="G78">
        <f t="shared" si="29"/>
        <v>563.70000000000005</v>
      </c>
      <c r="H78">
        <v>42.728000000000002</v>
      </c>
      <c r="I78">
        <v>29.437999999999999</v>
      </c>
      <c r="J78">
        <v>88.56</v>
      </c>
      <c r="K78">
        <v>60.6</v>
      </c>
      <c r="L78">
        <f t="shared" si="30"/>
        <v>1098.5770454970977</v>
      </c>
      <c r="M78">
        <f t="shared" si="30"/>
        <v>2696.1750118893951</v>
      </c>
      <c r="N78">
        <f t="shared" si="30"/>
        <v>251.01626016260161</v>
      </c>
      <c r="O78">
        <f t="shared" si="30"/>
        <v>563.36633663366331</v>
      </c>
      <c r="P78">
        <f t="shared" si="43"/>
        <v>1.2917097560634971E-2</v>
      </c>
      <c r="Q78">
        <f t="shared" si="43"/>
        <v>5.1211874484762276E-3</v>
      </c>
      <c r="R78">
        <f t="shared" si="43"/>
        <v>8.0635299834126428E-3</v>
      </c>
      <c r="S78">
        <f t="shared" si="43"/>
        <v>3.1695243226536718E-2</v>
      </c>
      <c r="T78">
        <f t="shared" si="44"/>
        <v>8.0100175803180518E-3</v>
      </c>
      <c r="U78">
        <f t="shared" si="45"/>
        <v>2.2243430270122939E-2</v>
      </c>
      <c r="V78">
        <f t="shared" si="46"/>
        <v>1.6861211040511686</v>
      </c>
      <c r="W78">
        <f t="shared" si="47"/>
        <v>2.0851656447944689</v>
      </c>
      <c r="X78">
        <f t="shared" si="31"/>
        <v>5.3984998210187305</v>
      </c>
      <c r="Y78">
        <f t="shared" si="32"/>
        <v>8.0459241367709033</v>
      </c>
      <c r="Z78">
        <f t="shared" si="33"/>
        <v>3847.7546724739868</v>
      </c>
      <c r="AA78">
        <f t="shared" si="34"/>
        <v>807.54961240758678</v>
      </c>
      <c r="AB78">
        <f t="shared" si="35"/>
        <v>0.32826936941586921</v>
      </c>
      <c r="AC78">
        <f t="shared" si="36"/>
        <v>0.69803760826460426</v>
      </c>
      <c r="AD78">
        <f t="shared" si="37"/>
        <v>2.1264171235552984</v>
      </c>
      <c r="AE78">
        <f t="shared" si="48"/>
        <v>-1.5695813769526223E-3</v>
      </c>
      <c r="AF78">
        <f t="shared" si="38"/>
        <v>1826.7999999999997</v>
      </c>
      <c r="AG78">
        <f t="shared" si="49"/>
        <v>1.2363691715324142E-2</v>
      </c>
      <c r="AH78">
        <f t="shared" si="50"/>
        <v>1.7969916729321069</v>
      </c>
      <c r="AI78">
        <f t="shared" si="39"/>
        <v>6.0314754935152468</v>
      </c>
      <c r="AJ78">
        <f t="shared" si="40"/>
        <v>4540.1606647903818</v>
      </c>
      <c r="AK78">
        <f t="shared" si="41"/>
        <v>0.40236461545669611</v>
      </c>
      <c r="AL78">
        <f t="shared" si="51"/>
        <v>1.8488370336968374E-2</v>
      </c>
      <c r="AM78" s="1">
        <v>12.00165</v>
      </c>
      <c r="AN78" s="2">
        <f t="shared" si="42"/>
        <v>-3.5809323208704242</v>
      </c>
      <c r="AO78" s="2">
        <f t="shared" si="52"/>
        <v>7.7036917153243678E-3</v>
      </c>
    </row>
    <row r="79" spans="1:41" x14ac:dyDescent="0.25">
      <c r="A79">
        <f t="shared" si="53"/>
        <v>1979.1</v>
      </c>
      <c r="B79">
        <v>484.6</v>
      </c>
      <c r="C79">
        <v>813.1</v>
      </c>
      <c r="D79">
        <v>223.3</v>
      </c>
      <c r="E79">
        <v>356.7</v>
      </c>
      <c r="F79">
        <f t="shared" si="28"/>
        <v>1297.7</v>
      </c>
      <c r="G79">
        <f t="shared" si="29"/>
        <v>580</v>
      </c>
      <c r="H79">
        <v>43.92</v>
      </c>
      <c r="I79">
        <v>29.853000000000002</v>
      </c>
      <c r="J79">
        <v>90.013999999999996</v>
      </c>
      <c r="K79">
        <v>61.884999999999998</v>
      </c>
      <c r="L79">
        <f t="shared" si="30"/>
        <v>1103.3697632058288</v>
      </c>
      <c r="M79">
        <f t="shared" si="30"/>
        <v>2723.6793622081532</v>
      </c>
      <c r="N79">
        <f t="shared" si="30"/>
        <v>248.07252205212527</v>
      </c>
      <c r="O79">
        <f t="shared" si="30"/>
        <v>576.39169427163279</v>
      </c>
      <c r="P79">
        <f t="shared" si="43"/>
        <v>4.3531708016963933E-3</v>
      </c>
      <c r="Q79">
        <f t="shared" si="43"/>
        <v>1.0149566586221681E-2</v>
      </c>
      <c r="R79">
        <f t="shared" si="43"/>
        <v>-1.1796587511967438E-2</v>
      </c>
      <c r="S79">
        <f t="shared" si="43"/>
        <v>2.2857351087788302E-2</v>
      </c>
      <c r="T79">
        <f t="shared" si="44"/>
        <v>7.9954788803740292E-3</v>
      </c>
      <c r="U79">
        <f t="shared" si="45"/>
        <v>9.1912688619133643E-3</v>
      </c>
      <c r="V79">
        <f t="shared" si="46"/>
        <v>1.6941165829315425</v>
      </c>
      <c r="W79">
        <f t="shared" si="47"/>
        <v>2.0943569136563824</v>
      </c>
      <c r="X79">
        <f t="shared" si="31"/>
        <v>5.4418364299268562</v>
      </c>
      <c r="Y79">
        <f t="shared" si="32"/>
        <v>8.120217289907572</v>
      </c>
      <c r="Z79">
        <f t="shared" si="33"/>
        <v>3878.642631155803</v>
      </c>
      <c r="AA79">
        <f t="shared" si="34"/>
        <v>815.00623342466395</v>
      </c>
      <c r="AB79">
        <f t="shared" si="35"/>
        <v>0.3345758099949766</v>
      </c>
      <c r="AC79">
        <f t="shared" si="36"/>
        <v>0.7116509987449231</v>
      </c>
      <c r="AD79">
        <f t="shared" si="37"/>
        <v>2.1270246607356582</v>
      </c>
      <c r="AE79">
        <f t="shared" si="48"/>
        <v>2.8566850814093492E-4</v>
      </c>
      <c r="AF79">
        <f t="shared" si="38"/>
        <v>1877.7</v>
      </c>
      <c r="AG79">
        <f t="shared" si="49"/>
        <v>8.3644666253892067E-3</v>
      </c>
      <c r="AH79">
        <f t="shared" si="50"/>
        <v>1.8053561395574962</v>
      </c>
      <c r="AI79">
        <f t="shared" si="39"/>
        <v>6.0821371524851395</v>
      </c>
      <c r="AJ79">
        <f t="shared" si="40"/>
        <v>4578.2959554859053</v>
      </c>
      <c r="AK79">
        <f t="shared" si="41"/>
        <v>0.41013076005933202</v>
      </c>
      <c r="AL79">
        <f t="shared" si="51"/>
        <v>1.9117354662532615E-2</v>
      </c>
      <c r="AM79" s="1">
        <v>12.006130000000001</v>
      </c>
      <c r="AN79" s="2">
        <f t="shared" si="42"/>
        <v>-3.5770478542450359</v>
      </c>
      <c r="AO79" s="2">
        <f t="shared" si="52"/>
        <v>3.8844666253883275E-3</v>
      </c>
    </row>
    <row r="80" spans="1:41" x14ac:dyDescent="0.25">
      <c r="A80">
        <f t="shared" si="53"/>
        <v>1979.2</v>
      </c>
      <c r="B80">
        <v>500.1</v>
      </c>
      <c r="C80">
        <v>839.4</v>
      </c>
      <c r="D80">
        <v>222.1</v>
      </c>
      <c r="E80">
        <v>364.3</v>
      </c>
      <c r="F80">
        <f t="shared" si="28"/>
        <v>1339.5</v>
      </c>
      <c r="G80">
        <f t="shared" si="29"/>
        <v>586.4</v>
      </c>
      <c r="H80">
        <v>45.41</v>
      </c>
      <c r="I80">
        <v>30.626000000000001</v>
      </c>
      <c r="J80">
        <v>91.611000000000004</v>
      </c>
      <c r="K80">
        <v>63.259</v>
      </c>
      <c r="L80">
        <f t="shared" si="30"/>
        <v>1101.2992732878222</v>
      </c>
      <c r="M80">
        <f t="shared" si="30"/>
        <v>2740.8084633971134</v>
      </c>
      <c r="N80">
        <f t="shared" si="30"/>
        <v>242.43813515844164</v>
      </c>
      <c r="O80">
        <f t="shared" si="30"/>
        <v>575.88643513175998</v>
      </c>
      <c r="P80">
        <f t="shared" si="43"/>
        <v>-1.8782778661519117E-3</v>
      </c>
      <c r="Q80">
        <f t="shared" si="43"/>
        <v>6.2692635938175201E-3</v>
      </c>
      <c r="R80">
        <f t="shared" si="43"/>
        <v>-2.2974565963842508E-2</v>
      </c>
      <c r="S80">
        <f t="shared" si="43"/>
        <v>-8.7697433347333487E-4</v>
      </c>
      <c r="T80">
        <f t="shared" si="44"/>
        <v>3.2267278833288194E-3</v>
      </c>
      <c r="U80">
        <f t="shared" si="45"/>
        <v>-9.3845471111654675E-3</v>
      </c>
      <c r="V80">
        <f t="shared" si="46"/>
        <v>1.6973433108148714</v>
      </c>
      <c r="W80">
        <f t="shared" si="47"/>
        <v>2.0849723665452169</v>
      </c>
      <c r="X80">
        <f t="shared" si="31"/>
        <v>5.459424115349381</v>
      </c>
      <c r="Y80">
        <f t="shared" si="32"/>
        <v>8.0443691849141601</v>
      </c>
      <c r="Z80">
        <f t="shared" si="33"/>
        <v>3891.1781689915256</v>
      </c>
      <c r="AA80">
        <f t="shared" si="34"/>
        <v>807.39354571495085</v>
      </c>
      <c r="AB80">
        <f t="shared" si="35"/>
        <v>0.3442402125593641</v>
      </c>
      <c r="AC80">
        <f t="shared" si="36"/>
        <v>0.7262876983748241</v>
      </c>
      <c r="AD80">
        <f t="shared" si="37"/>
        <v>2.1098281719471577</v>
      </c>
      <c r="AE80">
        <f t="shared" si="48"/>
        <v>-8.1176212150075866E-3</v>
      </c>
      <c r="AF80">
        <f t="shared" si="38"/>
        <v>1925.8999999999999</v>
      </c>
      <c r="AG80">
        <f t="shared" si="49"/>
        <v>-6.687503596315502E-4</v>
      </c>
      <c r="AH80">
        <f t="shared" si="50"/>
        <v>1.8046873891978645</v>
      </c>
      <c r="AI80">
        <f t="shared" si="39"/>
        <v>6.0780710808220677</v>
      </c>
      <c r="AJ80">
        <f t="shared" si="40"/>
        <v>4575.2352419598792</v>
      </c>
      <c r="AK80">
        <f t="shared" si="41"/>
        <v>0.42094010431144696</v>
      </c>
      <c r="AL80">
        <f t="shared" si="51"/>
        <v>2.6014517691032468E-2</v>
      </c>
      <c r="AM80" s="1">
        <v>12.010339999999999</v>
      </c>
      <c r="AN80" s="2">
        <f t="shared" si="42"/>
        <v>-3.5819266046046661</v>
      </c>
      <c r="AO80" s="2">
        <f t="shared" si="52"/>
        <v>-4.8787503596301462E-3</v>
      </c>
    </row>
    <row r="81" spans="1:41" x14ac:dyDescent="0.25">
      <c r="A81">
        <f t="shared" si="53"/>
        <v>1979.3</v>
      </c>
      <c r="B81">
        <v>522.29999999999995</v>
      </c>
      <c r="C81">
        <v>862.7</v>
      </c>
      <c r="D81">
        <v>230.9</v>
      </c>
      <c r="E81">
        <v>383</v>
      </c>
      <c r="F81">
        <f t="shared" si="28"/>
        <v>1385</v>
      </c>
      <c r="G81">
        <f t="shared" si="29"/>
        <v>613.9</v>
      </c>
      <c r="H81">
        <v>46.884</v>
      </c>
      <c r="I81">
        <v>31.352</v>
      </c>
      <c r="J81">
        <v>92.671000000000006</v>
      </c>
      <c r="K81">
        <v>64.605999999999995</v>
      </c>
      <c r="L81">
        <f t="shared" si="30"/>
        <v>1114.0261069874582</v>
      </c>
      <c r="M81">
        <f t="shared" si="30"/>
        <v>2751.6585863740752</v>
      </c>
      <c r="N81">
        <f t="shared" si="30"/>
        <v>249.16101045634556</v>
      </c>
      <c r="O81">
        <f t="shared" si="30"/>
        <v>592.82419589511812</v>
      </c>
      <c r="P81">
        <f t="shared" si="43"/>
        <v>1.1489936266320555E-2</v>
      </c>
      <c r="Q81">
        <f t="shared" si="43"/>
        <v>3.950915678728073E-3</v>
      </c>
      <c r="R81">
        <f t="shared" si="43"/>
        <v>2.7352750747370536E-2</v>
      </c>
      <c r="S81">
        <f t="shared" si="43"/>
        <v>2.8987409408748555E-2</v>
      </c>
      <c r="T81">
        <f t="shared" si="44"/>
        <v>6.765595929459689E-3</v>
      </c>
      <c r="U81">
        <f t="shared" si="45"/>
        <v>2.8368279653134543E-2</v>
      </c>
      <c r="V81">
        <f t="shared" si="46"/>
        <v>1.7041089067443311</v>
      </c>
      <c r="W81">
        <f t="shared" si="47"/>
        <v>2.1133406461983513</v>
      </c>
      <c r="X81">
        <f t="shared" si="31"/>
        <v>5.4964856030779021</v>
      </c>
      <c r="Y81">
        <f t="shared" si="32"/>
        <v>8.2758418166551309</v>
      </c>
      <c r="Z81">
        <f t="shared" si="33"/>
        <v>3917.5935653616498</v>
      </c>
      <c r="AA81">
        <f t="shared" si="34"/>
        <v>830.62588433359508</v>
      </c>
      <c r="AB81">
        <f t="shared" si="35"/>
        <v>0.35353335584523421</v>
      </c>
      <c r="AC81">
        <f t="shared" si="36"/>
        <v>0.73908122968323742</v>
      </c>
      <c r="AD81">
        <f t="shared" si="37"/>
        <v>2.0905558625896221</v>
      </c>
      <c r="AE81">
        <f t="shared" si="48"/>
        <v>-9.1765154994410958E-3</v>
      </c>
      <c r="AF81">
        <f t="shared" si="38"/>
        <v>1998.9</v>
      </c>
      <c r="AG81">
        <f t="shared" si="49"/>
        <v>1.334320314456065E-2</v>
      </c>
      <c r="AH81">
        <f t="shared" si="50"/>
        <v>1.8180305923424251</v>
      </c>
      <c r="AI81">
        <f t="shared" si="39"/>
        <v>6.1597155057192632</v>
      </c>
      <c r="AJ81">
        <f t="shared" si="40"/>
        <v>4636.6926426931186</v>
      </c>
      <c r="AK81">
        <f t="shared" si="41"/>
        <v>0.43110470200133516</v>
      </c>
      <c r="AL81">
        <f t="shared" si="51"/>
        <v>2.3860435161874305E-2</v>
      </c>
      <c r="AM81" s="1">
        <v>12.01491</v>
      </c>
      <c r="AN81" s="2">
        <f t="shared" si="42"/>
        <v>-3.5731534014601056</v>
      </c>
      <c r="AO81" s="2">
        <f t="shared" si="52"/>
        <v>8.7732031445604264E-3</v>
      </c>
    </row>
    <row r="82" spans="1:41" x14ac:dyDescent="0.25">
      <c r="A82">
        <f t="shared" si="53"/>
        <v>1979.4</v>
      </c>
      <c r="B82">
        <v>539.4</v>
      </c>
      <c r="C82">
        <v>891</v>
      </c>
      <c r="D82">
        <v>229</v>
      </c>
      <c r="E82">
        <v>391.3</v>
      </c>
      <c r="F82">
        <f t="shared" si="28"/>
        <v>1430.4</v>
      </c>
      <c r="G82">
        <f t="shared" si="29"/>
        <v>620.29999999999995</v>
      </c>
      <c r="H82">
        <v>48.16</v>
      </c>
      <c r="I82">
        <v>32.101999999999997</v>
      </c>
      <c r="J82">
        <v>94.344999999999999</v>
      </c>
      <c r="K82">
        <v>65.832999999999998</v>
      </c>
      <c r="L82">
        <f t="shared" si="30"/>
        <v>1120.0166112956811</v>
      </c>
      <c r="M82">
        <f t="shared" si="30"/>
        <v>2775.5280044857022</v>
      </c>
      <c r="N82">
        <f t="shared" si="30"/>
        <v>242.7261646086173</v>
      </c>
      <c r="O82">
        <f t="shared" si="30"/>
        <v>594.38275636838671</v>
      </c>
      <c r="P82">
        <f t="shared" si="43"/>
        <v>5.3629401237449414E-3</v>
      </c>
      <c r="Q82">
        <f t="shared" si="43"/>
        <v>8.6371487945804404E-3</v>
      </c>
      <c r="R82">
        <f t="shared" si="43"/>
        <v>-2.6165402526768133E-2</v>
      </c>
      <c r="S82">
        <f t="shared" si="43"/>
        <v>2.6255933991228275E-3</v>
      </c>
      <c r="T82">
        <f t="shared" si="44"/>
        <v>7.402405697990274E-3</v>
      </c>
      <c r="U82">
        <f t="shared" si="45"/>
        <v>-8.2032727994245311E-3</v>
      </c>
      <c r="V82">
        <f t="shared" si="46"/>
        <v>1.7115113124423214</v>
      </c>
      <c r="W82">
        <f t="shared" si="47"/>
        <v>2.1051373733989269</v>
      </c>
      <c r="X82">
        <f t="shared" si="31"/>
        <v>5.5373237833349158</v>
      </c>
      <c r="Y82">
        <f t="shared" si="32"/>
        <v>8.2082305246750966</v>
      </c>
      <c r="Z82">
        <f t="shared" si="33"/>
        <v>3946.7007810898904</v>
      </c>
      <c r="AA82">
        <f t="shared" si="34"/>
        <v>823.83990528324262</v>
      </c>
      <c r="AB82">
        <f t="shared" si="35"/>
        <v>0.36242929964530829</v>
      </c>
      <c r="AC82">
        <f t="shared" si="36"/>
        <v>0.75293755015027586</v>
      </c>
      <c r="AD82">
        <f t="shared" si="37"/>
        <v>2.077474285018178</v>
      </c>
      <c r="AE82">
        <f t="shared" si="48"/>
        <v>-6.2771237547751824E-3</v>
      </c>
      <c r="AF82">
        <f t="shared" si="38"/>
        <v>2050.7000000000003</v>
      </c>
      <c r="AG82">
        <f t="shared" si="49"/>
        <v>2.6096066437289555E-3</v>
      </c>
      <c r="AH82">
        <f t="shared" si="50"/>
        <v>1.820640198986154</v>
      </c>
      <c r="AI82">
        <f t="shared" si="39"/>
        <v>6.1758109324585284</v>
      </c>
      <c r="AJ82">
        <f t="shared" si="40"/>
        <v>4648.8083884079433</v>
      </c>
      <c r="AK82">
        <f t="shared" si="41"/>
        <v>0.44112379531785656</v>
      </c>
      <c r="AL82">
        <f t="shared" si="51"/>
        <v>2.2974562381393948E-2</v>
      </c>
      <c r="AM82" s="1">
        <v>12.02007</v>
      </c>
      <c r="AN82" s="2">
        <f t="shared" si="42"/>
        <v>-3.575703794816377</v>
      </c>
      <c r="AO82" s="2">
        <f t="shared" si="52"/>
        <v>-2.5503933562713854E-3</v>
      </c>
    </row>
    <row r="83" spans="1:41" x14ac:dyDescent="0.25">
      <c r="A83">
        <f t="shared" si="53"/>
        <v>1980.1</v>
      </c>
      <c r="B83">
        <v>559.9</v>
      </c>
      <c r="C83">
        <v>914.5</v>
      </c>
      <c r="D83">
        <v>232.1</v>
      </c>
      <c r="E83">
        <v>404.5</v>
      </c>
      <c r="F83">
        <f t="shared" si="28"/>
        <v>1474.4</v>
      </c>
      <c r="G83">
        <f t="shared" si="29"/>
        <v>636.6</v>
      </c>
      <c r="H83">
        <v>50.02</v>
      </c>
      <c r="I83">
        <v>32.9</v>
      </c>
      <c r="J83">
        <v>97.111000000000004</v>
      </c>
      <c r="K83">
        <v>67.316999999999993</v>
      </c>
      <c r="L83">
        <f t="shared" si="30"/>
        <v>1119.3522590963612</v>
      </c>
      <c r="M83">
        <f t="shared" si="30"/>
        <v>2779.6352583586627</v>
      </c>
      <c r="N83">
        <f t="shared" si="30"/>
        <v>239.00485011996579</v>
      </c>
      <c r="O83">
        <f t="shared" si="30"/>
        <v>600.88833429891417</v>
      </c>
      <c r="P83">
        <f t="shared" si="43"/>
        <v>-5.9333879968903602E-4</v>
      </c>
      <c r="Q83">
        <f t="shared" si="43"/>
        <v>1.4787160798110932E-3</v>
      </c>
      <c r="R83">
        <f t="shared" si="43"/>
        <v>-1.5450068188072485E-2</v>
      </c>
      <c r="S83">
        <f t="shared" si="43"/>
        <v>1.0885634601513594E-2</v>
      </c>
      <c r="T83">
        <f t="shared" si="44"/>
        <v>6.973497473150293E-4</v>
      </c>
      <c r="U83">
        <f t="shared" si="45"/>
        <v>1.1631197880117199E-3</v>
      </c>
      <c r="V83">
        <f t="shared" si="46"/>
        <v>1.7122086621896364</v>
      </c>
      <c r="W83">
        <f t="shared" si="47"/>
        <v>2.1063004931869385</v>
      </c>
      <c r="X83">
        <f t="shared" si="31"/>
        <v>5.5411865813801073</v>
      </c>
      <c r="Y83">
        <f t="shared" si="32"/>
        <v>8.2177832344188264</v>
      </c>
      <c r="Z83">
        <f t="shared" si="33"/>
        <v>3949.4539717391408</v>
      </c>
      <c r="AA83">
        <f t="shared" si="34"/>
        <v>824.79868726028565</v>
      </c>
      <c r="AB83">
        <f t="shared" si="35"/>
        <v>0.37331742832054032</v>
      </c>
      <c r="AC83">
        <f t="shared" si="36"/>
        <v>0.77182470078193166</v>
      </c>
      <c r="AD83">
        <f t="shared" si="37"/>
        <v>2.0674756714525055</v>
      </c>
      <c r="AE83">
        <f t="shared" si="48"/>
        <v>-4.8244891081397068E-3</v>
      </c>
      <c r="AF83">
        <f t="shared" si="38"/>
        <v>2111</v>
      </c>
      <c r="AG83">
        <f t="shared" si="49"/>
        <v>8.3823683769595168E-4</v>
      </c>
      <c r="AH83">
        <f t="shared" si="50"/>
        <v>1.8214784358238501</v>
      </c>
      <c r="AI83">
        <f t="shared" si="39"/>
        <v>6.1809898949800983</v>
      </c>
      <c r="AJ83">
        <f t="shared" si="40"/>
        <v>4652.7068245286137</v>
      </c>
      <c r="AK83">
        <f t="shared" si="41"/>
        <v>0.4537143816736991</v>
      </c>
      <c r="AL83">
        <f t="shared" si="51"/>
        <v>2.8142333748900294E-2</v>
      </c>
      <c r="AM83" s="1">
        <v>12.024319999999999</v>
      </c>
      <c r="AN83" s="2">
        <f t="shared" si="42"/>
        <v>-3.57911555797868</v>
      </c>
      <c r="AO83" s="2">
        <f t="shared" si="52"/>
        <v>-3.411763162302961E-3</v>
      </c>
    </row>
    <row r="84" spans="1:41" x14ac:dyDescent="0.25">
      <c r="A84">
        <f t="shared" si="53"/>
        <v>1980.2</v>
      </c>
      <c r="B84">
        <v>565.9</v>
      </c>
      <c r="C84">
        <v>931.1</v>
      </c>
      <c r="D84">
        <v>211.9</v>
      </c>
      <c r="E84">
        <v>394.7</v>
      </c>
      <c r="F84">
        <f t="shared" si="28"/>
        <v>1497</v>
      </c>
      <c r="G84">
        <f t="shared" si="29"/>
        <v>606.6</v>
      </c>
      <c r="H84">
        <v>51.246000000000002</v>
      </c>
      <c r="I84">
        <v>33.709000000000003</v>
      </c>
      <c r="J84">
        <v>99.405000000000001</v>
      </c>
      <c r="K84">
        <v>68.866</v>
      </c>
      <c r="L84">
        <f t="shared" si="30"/>
        <v>1104.2813097607618</v>
      </c>
      <c r="M84">
        <f t="shared" si="30"/>
        <v>2762.1703402652106</v>
      </c>
      <c r="N84">
        <f t="shared" si="30"/>
        <v>213.16835169257081</v>
      </c>
      <c r="O84">
        <f t="shared" si="30"/>
        <v>573.14204396944785</v>
      </c>
      <c r="P84">
        <f t="shared" si="43"/>
        <v>-1.3555452948962099E-2</v>
      </c>
      <c r="Q84">
        <f t="shared" si="43"/>
        <v>-6.3029911831744556E-3</v>
      </c>
      <c r="R84">
        <f t="shared" si="43"/>
        <v>-0.11440160806053612</v>
      </c>
      <c r="S84">
        <f t="shared" si="43"/>
        <v>-4.727553620843139E-2</v>
      </c>
      <c r="T84">
        <f t="shared" si="44"/>
        <v>-9.0570968143902052E-3</v>
      </c>
      <c r="U84">
        <f t="shared" si="45"/>
        <v>-7.1749242266982288E-2</v>
      </c>
      <c r="V84">
        <f t="shared" si="46"/>
        <v>1.7031515653752463</v>
      </c>
      <c r="W84">
        <f t="shared" si="47"/>
        <v>2.0345512509199564</v>
      </c>
      <c r="X84">
        <f t="shared" si="31"/>
        <v>5.4912261079933034</v>
      </c>
      <c r="Y84">
        <f t="shared" si="32"/>
        <v>7.6488189547507854</v>
      </c>
      <c r="Z84">
        <f t="shared" si="33"/>
        <v>3913.8448856436612</v>
      </c>
      <c r="AA84">
        <f t="shared" si="34"/>
        <v>767.69314217816566</v>
      </c>
      <c r="AB84">
        <f t="shared" si="35"/>
        <v>0.38248833148475864</v>
      </c>
      <c r="AC84">
        <f t="shared" si="36"/>
        <v>0.79015946173350182</v>
      </c>
      <c r="AD84">
        <f t="shared" si="37"/>
        <v>2.0658393908808379</v>
      </c>
      <c r="AE84">
        <f t="shared" si="48"/>
        <v>-7.9175220493454823E-4</v>
      </c>
      <c r="AF84">
        <f t="shared" si="38"/>
        <v>2103.6</v>
      </c>
      <c r="AG84">
        <f t="shared" si="49"/>
        <v>-2.7962743330316366E-2</v>
      </c>
      <c r="AH84">
        <f t="shared" si="50"/>
        <v>1.7935156924935336</v>
      </c>
      <c r="AI84">
        <f t="shared" si="39"/>
        <v>6.0105465979724801</v>
      </c>
      <c r="AJ84">
        <f t="shared" si="40"/>
        <v>4524.4065514887625</v>
      </c>
      <c r="AK84">
        <f t="shared" si="41"/>
        <v>0.46494495489310245</v>
      </c>
      <c r="AL84">
        <f t="shared" si="51"/>
        <v>2.4451137197185169E-2</v>
      </c>
      <c r="AM84" s="1">
        <v>12.02824</v>
      </c>
      <c r="AN84" s="2">
        <f t="shared" si="42"/>
        <v>-3.6109983013089977</v>
      </c>
      <c r="AO84" s="2">
        <f t="shared" si="52"/>
        <v>-3.1882743330317709E-2</v>
      </c>
    </row>
    <row r="85" spans="1:41" x14ac:dyDescent="0.25">
      <c r="A85">
        <f t="shared" si="53"/>
        <v>1980.3</v>
      </c>
      <c r="B85">
        <v>576.5</v>
      </c>
      <c r="C85">
        <v>965.8</v>
      </c>
      <c r="D85">
        <v>225.4</v>
      </c>
      <c r="E85">
        <v>405.7</v>
      </c>
      <c r="F85">
        <f t="shared" si="28"/>
        <v>1542.3</v>
      </c>
      <c r="G85">
        <f t="shared" si="29"/>
        <v>631.1</v>
      </c>
      <c r="H85">
        <v>52.334000000000003</v>
      </c>
      <c r="I85">
        <v>34.58</v>
      </c>
      <c r="J85">
        <v>101.223</v>
      </c>
      <c r="K85">
        <v>70.325000000000003</v>
      </c>
      <c r="L85">
        <f t="shared" si="30"/>
        <v>1101.5783238430083</v>
      </c>
      <c r="M85">
        <f t="shared" si="30"/>
        <v>2792.943898207056</v>
      </c>
      <c r="N85">
        <f t="shared" si="30"/>
        <v>222.67666439445583</v>
      </c>
      <c r="O85">
        <f t="shared" si="30"/>
        <v>576.89299680056877</v>
      </c>
      <c r="P85">
        <f t="shared" si="43"/>
        <v>-2.450733699862262E-3</v>
      </c>
      <c r="Q85">
        <f t="shared" si="43"/>
        <v>1.1079474307877035E-2</v>
      </c>
      <c r="R85">
        <f t="shared" si="43"/>
        <v>4.3638546781618714E-2</v>
      </c>
      <c r="S85">
        <f t="shared" si="43"/>
        <v>6.5232205961409662E-3</v>
      </c>
      <c r="T85">
        <f t="shared" si="44"/>
        <v>5.9647483816381124E-3</v>
      </c>
      <c r="U85">
        <f t="shared" si="45"/>
        <v>1.9488498569604096E-2</v>
      </c>
      <c r="V85">
        <f t="shared" si="46"/>
        <v>1.7091163137568843</v>
      </c>
      <c r="W85">
        <f t="shared" si="47"/>
        <v>2.0540397494895606</v>
      </c>
      <c r="X85">
        <f t="shared" si="31"/>
        <v>5.5240777685785689</v>
      </c>
      <c r="Y85">
        <f t="shared" si="32"/>
        <v>7.7993449507005961</v>
      </c>
      <c r="Z85">
        <f t="shared" si="33"/>
        <v>3937.2597480510535</v>
      </c>
      <c r="AA85">
        <f t="shared" si="34"/>
        <v>782.80106609345626</v>
      </c>
      <c r="AB85">
        <f t="shared" si="35"/>
        <v>0.39171913937439345</v>
      </c>
      <c r="AC85">
        <f t="shared" si="36"/>
        <v>0.8062073843990587</v>
      </c>
      <c r="AD85">
        <f t="shared" si="37"/>
        <v>2.0581260994462407</v>
      </c>
      <c r="AE85">
        <f t="shared" si="48"/>
        <v>-3.7407201621930675E-3</v>
      </c>
      <c r="AF85">
        <f t="shared" si="38"/>
        <v>2173.4</v>
      </c>
      <c r="AG85">
        <f t="shared" si="49"/>
        <v>9.8644949418302437E-3</v>
      </c>
      <c r="AH85">
        <f t="shared" si="50"/>
        <v>1.8033801874353639</v>
      </c>
      <c r="AI85">
        <f t="shared" si="39"/>
        <v>6.070131006362927</v>
      </c>
      <c r="AJ85">
        <f t="shared" si="40"/>
        <v>4569.2583937121071</v>
      </c>
      <c r="AK85">
        <f t="shared" si="41"/>
        <v>0.47565705695061605</v>
      </c>
      <c r="AL85">
        <f t="shared" si="51"/>
        <v>2.2778103971731856E-2</v>
      </c>
      <c r="AM85" s="1">
        <v>12.03238</v>
      </c>
      <c r="AN85" s="2">
        <f t="shared" si="42"/>
        <v>-3.6052738063671672</v>
      </c>
      <c r="AO85" s="2">
        <f t="shared" si="52"/>
        <v>5.7244949418304714E-3</v>
      </c>
    </row>
    <row r="86" spans="1:41" x14ac:dyDescent="0.25">
      <c r="A86">
        <f t="shared" si="53"/>
        <v>1980.4</v>
      </c>
      <c r="B86">
        <v>591.29999999999995</v>
      </c>
      <c r="C86">
        <v>1007.9</v>
      </c>
      <c r="D86">
        <v>236.2</v>
      </c>
      <c r="E86">
        <v>422.8</v>
      </c>
      <c r="F86">
        <f t="shared" si="28"/>
        <v>1599.1999999999998</v>
      </c>
      <c r="G86">
        <f t="shared" si="29"/>
        <v>659</v>
      </c>
      <c r="H86">
        <v>53.463000000000001</v>
      </c>
      <c r="I86">
        <v>35.558999999999997</v>
      </c>
      <c r="J86">
        <v>102.965</v>
      </c>
      <c r="K86">
        <v>71.768000000000001</v>
      </c>
      <c r="L86">
        <f t="shared" si="30"/>
        <v>1105.998541047079</v>
      </c>
      <c r="M86">
        <f t="shared" si="30"/>
        <v>2834.4441632216881</v>
      </c>
      <c r="N86">
        <f t="shared" si="30"/>
        <v>229.39833924148982</v>
      </c>
      <c r="O86">
        <f t="shared" si="30"/>
        <v>589.12049938691337</v>
      </c>
      <c r="P86">
        <f t="shared" si="43"/>
        <v>4.004592711161159E-3</v>
      </c>
      <c r="Q86">
        <f t="shared" si="43"/>
        <v>1.4749655411062434E-2</v>
      </c>
      <c r="R86">
        <f t="shared" si="43"/>
        <v>2.9739181258378267E-2</v>
      </c>
      <c r="S86">
        <f t="shared" si="43"/>
        <v>2.0973943902618863E-2</v>
      </c>
      <c r="T86">
        <f t="shared" si="44"/>
        <v>1.0733232765343E-2</v>
      </c>
      <c r="U86">
        <f t="shared" si="45"/>
        <v>2.4104485021281784E-2</v>
      </c>
      <c r="V86">
        <f t="shared" si="46"/>
        <v>1.7198495465222274</v>
      </c>
      <c r="W86">
        <f t="shared" si="47"/>
        <v>2.0781442345108423</v>
      </c>
      <c r="X86">
        <f t="shared" si="31"/>
        <v>5.583688315750102</v>
      </c>
      <c r="Y86">
        <f t="shared" si="32"/>
        <v>7.98962827176139</v>
      </c>
      <c r="Z86">
        <f t="shared" si="33"/>
        <v>3979.7468776263795</v>
      </c>
      <c r="AA86">
        <f t="shared" si="34"/>
        <v>801.89933492599619</v>
      </c>
      <c r="AB86">
        <f t="shared" si="35"/>
        <v>0.40183460133871696</v>
      </c>
      <c r="AC86">
        <f t="shared" si="36"/>
        <v>0.82179891078325462</v>
      </c>
      <c r="AD86">
        <f t="shared" si="37"/>
        <v>2.0451173394362292</v>
      </c>
      <c r="AE86">
        <f t="shared" si="48"/>
        <v>-6.3407418002470184E-3</v>
      </c>
      <c r="AF86">
        <f t="shared" si="38"/>
        <v>2258.1999999999998</v>
      </c>
      <c r="AG86">
        <f t="shared" si="49"/>
        <v>1.461590383312756E-2</v>
      </c>
      <c r="AH86">
        <f t="shared" si="50"/>
        <v>1.8179960912684914</v>
      </c>
      <c r="AI86">
        <f t="shared" si="39"/>
        <v>6.1595029925851765</v>
      </c>
      <c r="AJ86">
        <f t="shared" si="40"/>
        <v>4636.5326745769971</v>
      </c>
      <c r="AK86">
        <f t="shared" si="41"/>
        <v>0.48704498781646594</v>
      </c>
      <c r="AL86">
        <f t="shared" si="51"/>
        <v>2.3659370284542902E-2</v>
      </c>
      <c r="AM86" s="1">
        <v>12.03584</v>
      </c>
      <c r="AN86" s="2">
        <f t="shared" si="42"/>
        <v>-3.5941179025340393</v>
      </c>
      <c r="AO86" s="2">
        <f t="shared" si="52"/>
        <v>1.1155903833127923E-2</v>
      </c>
    </row>
    <row r="87" spans="1:41" x14ac:dyDescent="0.25">
      <c r="A87">
        <f t="shared" si="53"/>
        <v>1981.1</v>
      </c>
      <c r="B87">
        <v>614</v>
      </c>
      <c r="C87">
        <v>1030.5999999999999</v>
      </c>
      <c r="D87">
        <v>246</v>
      </c>
      <c r="E87">
        <v>443</v>
      </c>
      <c r="F87">
        <f t="shared" si="28"/>
        <v>1644.6</v>
      </c>
      <c r="G87">
        <f t="shared" si="29"/>
        <v>689</v>
      </c>
      <c r="H87">
        <v>55.037999999999997</v>
      </c>
      <c r="I87">
        <v>36.442999999999998</v>
      </c>
      <c r="J87">
        <v>104.28400000000001</v>
      </c>
      <c r="K87">
        <v>73.694000000000003</v>
      </c>
      <c r="L87">
        <f t="shared" si="30"/>
        <v>1115.5928631127586</v>
      </c>
      <c r="M87">
        <f t="shared" si="30"/>
        <v>2827.9779381499875</v>
      </c>
      <c r="N87">
        <f t="shared" si="30"/>
        <v>235.89428867323846</v>
      </c>
      <c r="O87">
        <f t="shared" si="30"/>
        <v>601.13442071267673</v>
      </c>
      <c r="P87">
        <f t="shared" si="43"/>
        <v>8.6373954238574413E-3</v>
      </c>
      <c r="Q87">
        <f t="shared" si="43"/>
        <v>-2.2839088173647326E-3</v>
      </c>
      <c r="R87">
        <f t="shared" si="43"/>
        <v>2.7923810230564783E-2</v>
      </c>
      <c r="S87">
        <f t="shared" si="43"/>
        <v>2.0187825550997296E-2</v>
      </c>
      <c r="T87">
        <f t="shared" si="44"/>
        <v>1.7542147430621509E-3</v>
      </c>
      <c r="U87">
        <f t="shared" si="45"/>
        <v>2.2960571501397659E-2</v>
      </c>
      <c r="V87">
        <f t="shared" si="46"/>
        <v>1.7216037612652897</v>
      </c>
      <c r="W87">
        <f t="shared" si="47"/>
        <v>2.1011048060122399</v>
      </c>
      <c r="X87">
        <f t="shared" si="31"/>
        <v>5.5934919003965939</v>
      </c>
      <c r="Y87">
        <f t="shared" si="32"/>
        <v>8.1751969318184017</v>
      </c>
      <c r="Z87">
        <f t="shared" si="33"/>
        <v>3986.7343352314842</v>
      </c>
      <c r="AA87">
        <f t="shared" si="34"/>
        <v>820.52440483178543</v>
      </c>
      <c r="AB87">
        <f t="shared" si="35"/>
        <v>0.41251808164551512</v>
      </c>
      <c r="AC87">
        <f t="shared" si="36"/>
        <v>0.8397068946916344</v>
      </c>
      <c r="AD87">
        <f t="shared" si="37"/>
        <v>2.0355638505397953</v>
      </c>
      <c r="AE87">
        <f t="shared" si="48"/>
        <v>-4.682309597788703E-3</v>
      </c>
      <c r="AF87">
        <f t="shared" si="38"/>
        <v>2333.6</v>
      </c>
      <c r="AG87">
        <f t="shared" si="49"/>
        <v>7.942767175859556E-3</v>
      </c>
      <c r="AH87">
        <f t="shared" si="50"/>
        <v>1.825938858444351</v>
      </c>
      <c r="AI87">
        <f t="shared" si="39"/>
        <v>6.2086213001857589</v>
      </c>
      <c r="AJ87">
        <f t="shared" si="40"/>
        <v>4673.5062158487808</v>
      </c>
      <c r="AK87">
        <f t="shared" si="41"/>
        <v>0.49932532283498465</v>
      </c>
      <c r="AL87">
        <f t="shared" si="51"/>
        <v>2.4901336631230286E-2</v>
      </c>
      <c r="AM87" s="1">
        <v>12.039300000000001</v>
      </c>
      <c r="AN87" s="2">
        <f t="shared" si="42"/>
        <v>-3.589635135358181</v>
      </c>
      <c r="AO87" s="2">
        <f t="shared" si="52"/>
        <v>4.482767175858271E-3</v>
      </c>
    </row>
    <row r="88" spans="1:41" x14ac:dyDescent="0.25">
      <c r="A88">
        <f t="shared" si="53"/>
        <v>1981.2</v>
      </c>
      <c r="B88">
        <v>622.79999999999995</v>
      </c>
      <c r="C88">
        <v>1058.0999999999999</v>
      </c>
      <c r="D88">
        <v>240.9</v>
      </c>
      <c r="E88">
        <v>462.9</v>
      </c>
      <c r="F88">
        <f t="shared" si="28"/>
        <v>1680.8999999999999</v>
      </c>
      <c r="G88">
        <f t="shared" si="29"/>
        <v>703.8</v>
      </c>
      <c r="H88">
        <v>55.58</v>
      </c>
      <c r="I88">
        <v>37.180999999999997</v>
      </c>
      <c r="J88">
        <v>106.253</v>
      </c>
      <c r="K88">
        <v>75.460999999999999</v>
      </c>
      <c r="L88">
        <f t="shared" si="30"/>
        <v>1120.5469593378914</v>
      </c>
      <c r="M88">
        <f t="shared" si="30"/>
        <v>2845.8083429708722</v>
      </c>
      <c r="N88">
        <f t="shared" si="30"/>
        <v>226.7230101738304</v>
      </c>
      <c r="O88">
        <f t="shared" si="30"/>
        <v>613.42945362505134</v>
      </c>
      <c r="P88">
        <f t="shared" si="43"/>
        <v>4.430943253916908E-3</v>
      </c>
      <c r="Q88">
        <f t="shared" si="43"/>
        <v>6.2852080197774995E-3</v>
      </c>
      <c r="R88">
        <f t="shared" si="43"/>
        <v>-3.9654722415725097E-2</v>
      </c>
      <c r="S88">
        <f t="shared" si="43"/>
        <v>2.02466962447021E-2</v>
      </c>
      <c r="T88">
        <f t="shared" si="44"/>
        <v>5.5929311340676587E-3</v>
      </c>
      <c r="U88">
        <f t="shared" si="45"/>
        <v>-1.1404575876129801E-3</v>
      </c>
      <c r="V88">
        <f t="shared" si="46"/>
        <v>1.7271966923993574</v>
      </c>
      <c r="W88">
        <f t="shared" si="47"/>
        <v>2.0999643484246269</v>
      </c>
      <c r="X88">
        <f t="shared" si="31"/>
        <v>5.6248635633921023</v>
      </c>
      <c r="Y88">
        <f t="shared" si="32"/>
        <v>8.1658787809351843</v>
      </c>
      <c r="Z88">
        <f t="shared" si="33"/>
        <v>4009.0943365052208</v>
      </c>
      <c r="AA88">
        <f t="shared" si="34"/>
        <v>819.58916495055064</v>
      </c>
      <c r="AB88">
        <f t="shared" si="35"/>
        <v>0.41927175040367398</v>
      </c>
      <c r="AC88">
        <f t="shared" si="36"/>
        <v>0.85872291886931329</v>
      </c>
      <c r="AD88">
        <f t="shared" si="37"/>
        <v>2.0481296868738155</v>
      </c>
      <c r="AE88">
        <f t="shared" si="48"/>
        <v>6.1541718929531974E-3</v>
      </c>
      <c r="AF88">
        <f t="shared" si="38"/>
        <v>2384.6999999999998</v>
      </c>
      <c r="AG88">
        <f t="shared" si="49"/>
        <v>3.6048848411134428E-3</v>
      </c>
      <c r="AH88">
        <f t="shared" si="50"/>
        <v>1.8295437432854644</v>
      </c>
      <c r="AI88">
        <f t="shared" si="39"/>
        <v>6.2310430546351254</v>
      </c>
      <c r="AJ88">
        <f t="shared" si="40"/>
        <v>4690.3840706450164</v>
      </c>
      <c r="AK88">
        <f t="shared" si="41"/>
        <v>0.50842318327932967</v>
      </c>
      <c r="AL88">
        <f t="shared" si="51"/>
        <v>1.8056305852551358E-2</v>
      </c>
      <c r="AM88" s="1">
        <v>12.042590000000001</v>
      </c>
      <c r="AN88" s="2">
        <f t="shared" si="42"/>
        <v>-3.5893202505170674</v>
      </c>
      <c r="AO88" s="2">
        <f t="shared" si="52"/>
        <v>3.1488484111363846E-4</v>
      </c>
    </row>
    <row r="89" spans="1:41" x14ac:dyDescent="0.25">
      <c r="A89">
        <f t="shared" si="53"/>
        <v>1981.3</v>
      </c>
      <c r="B89">
        <v>629.1</v>
      </c>
      <c r="C89">
        <v>1080.2</v>
      </c>
      <c r="D89">
        <v>251.9</v>
      </c>
      <c r="E89">
        <v>482.1</v>
      </c>
      <c r="F89">
        <f t="shared" si="28"/>
        <v>1709.3000000000002</v>
      </c>
      <c r="G89">
        <f t="shared" si="29"/>
        <v>734</v>
      </c>
      <c r="H89">
        <v>56.015999999999998</v>
      </c>
      <c r="I89">
        <v>37.991</v>
      </c>
      <c r="J89">
        <v>107.819</v>
      </c>
      <c r="K89">
        <v>76.843000000000004</v>
      </c>
      <c r="L89">
        <f t="shared" si="30"/>
        <v>1123.0719794344473</v>
      </c>
      <c r="M89">
        <f t="shared" si="30"/>
        <v>2843.3049932878839</v>
      </c>
      <c r="N89">
        <f t="shared" si="30"/>
        <v>233.63229115462025</v>
      </c>
      <c r="O89">
        <f t="shared" si="30"/>
        <v>627.38310581315147</v>
      </c>
      <c r="P89">
        <f t="shared" si="43"/>
        <v>2.2508467181880931E-3</v>
      </c>
      <c r="Q89">
        <f t="shared" si="43"/>
        <v>-8.8004920858342217E-4</v>
      </c>
      <c r="R89">
        <f t="shared" si="43"/>
        <v>3.0019421174383609E-2</v>
      </c>
      <c r="S89">
        <f t="shared" si="43"/>
        <v>2.2492100573008322E-2</v>
      </c>
      <c r="T89">
        <f t="shared" si="44"/>
        <v>2.7999718513024299E-4</v>
      </c>
      <c r="U89">
        <f t="shared" si="45"/>
        <v>2.5068587547818363E-2</v>
      </c>
      <c r="V89">
        <f t="shared" si="46"/>
        <v>1.7274766895844875</v>
      </c>
      <c r="W89">
        <f t="shared" si="47"/>
        <v>2.1250329359724454</v>
      </c>
      <c r="X89">
        <f t="shared" si="31"/>
        <v>5.6264387298673926</v>
      </c>
      <c r="Y89">
        <f t="shared" si="32"/>
        <v>8.3731732621896402</v>
      </c>
      <c r="Z89">
        <f t="shared" si="33"/>
        <v>4010.2170288023708</v>
      </c>
      <c r="AA89">
        <f t="shared" si="34"/>
        <v>840.39480208379507</v>
      </c>
      <c r="AB89">
        <f t="shared" si="35"/>
        <v>0.42623628290523546</v>
      </c>
      <c r="AC89">
        <f t="shared" si="36"/>
        <v>0.87339902410154779</v>
      </c>
      <c r="AD89">
        <f t="shared" si="37"/>
        <v>2.0490959102506285</v>
      </c>
      <c r="AE89">
        <f t="shared" si="48"/>
        <v>4.7164764146867544E-4</v>
      </c>
      <c r="AF89">
        <f t="shared" si="38"/>
        <v>2443.3000000000002</v>
      </c>
      <c r="AG89">
        <f t="shared" si="49"/>
        <v>7.5958901264897008E-3</v>
      </c>
      <c r="AH89">
        <f t="shared" si="50"/>
        <v>1.8371396334119541</v>
      </c>
      <c r="AI89">
        <f t="shared" si="39"/>
        <v>6.2785535870068898</v>
      </c>
      <c r="AJ89">
        <f t="shared" si="40"/>
        <v>4726.147367780095</v>
      </c>
      <c r="AK89">
        <f t="shared" si="41"/>
        <v>0.51697499249745904</v>
      </c>
      <c r="AL89">
        <f t="shared" si="51"/>
        <v>1.6680364181058782E-2</v>
      </c>
      <c r="AM89" s="1">
        <v>12.04598</v>
      </c>
      <c r="AN89" s="2">
        <f t="shared" si="42"/>
        <v>-3.5851143603905768</v>
      </c>
      <c r="AO89" s="2">
        <f t="shared" si="52"/>
        <v>4.2058901264905302E-3</v>
      </c>
    </row>
    <row r="90" spans="1:41" x14ac:dyDescent="0.25">
      <c r="A90">
        <f t="shared" si="53"/>
        <v>1981.4</v>
      </c>
      <c r="B90">
        <v>635.70000000000005</v>
      </c>
      <c r="C90">
        <v>1103.5999999999999</v>
      </c>
      <c r="D90">
        <v>236.8</v>
      </c>
      <c r="E90">
        <v>503.8</v>
      </c>
      <c r="F90">
        <f t="shared" si="28"/>
        <v>1739.3</v>
      </c>
      <c r="G90">
        <f t="shared" si="29"/>
        <v>740.6</v>
      </c>
      <c r="H90">
        <v>56.386000000000003</v>
      </c>
      <c r="I90">
        <v>38.779000000000003</v>
      </c>
      <c r="J90">
        <v>109.208</v>
      </c>
      <c r="K90">
        <v>78.518000000000001</v>
      </c>
      <c r="L90">
        <f t="shared" si="30"/>
        <v>1127.4075125031036</v>
      </c>
      <c r="M90">
        <f t="shared" si="30"/>
        <v>2845.8701874726007</v>
      </c>
      <c r="N90">
        <f t="shared" si="30"/>
        <v>216.83393158010404</v>
      </c>
      <c r="O90">
        <f t="shared" si="30"/>
        <v>641.63631269263101</v>
      </c>
      <c r="P90">
        <f t="shared" si="43"/>
        <v>3.852990838439041E-3</v>
      </c>
      <c r="Q90">
        <f t="shared" si="43"/>
        <v>9.0178075979441275E-4</v>
      </c>
      <c r="R90">
        <f t="shared" si="43"/>
        <v>-7.4616705786000104E-2</v>
      </c>
      <c r="S90">
        <f t="shared" si="43"/>
        <v>2.2464283944363395E-2</v>
      </c>
      <c r="T90">
        <f t="shared" si="44"/>
        <v>1.9879600498402417E-3</v>
      </c>
      <c r="U90">
        <f t="shared" si="45"/>
        <v>-1.0852747817324022E-2</v>
      </c>
      <c r="V90">
        <f t="shared" si="46"/>
        <v>1.7294646496343278</v>
      </c>
      <c r="W90">
        <f t="shared" si="47"/>
        <v>2.1141801881551214</v>
      </c>
      <c r="X90">
        <f t="shared" si="31"/>
        <v>5.6376349904573351</v>
      </c>
      <c r="Y90">
        <f t="shared" si="32"/>
        <v>8.2827926504378393</v>
      </c>
      <c r="Z90">
        <f t="shared" si="33"/>
        <v>4018.1971094594924</v>
      </c>
      <c r="AA90">
        <f t="shared" si="34"/>
        <v>831.32352242111858</v>
      </c>
      <c r="AB90">
        <f t="shared" si="35"/>
        <v>0.43285581882118318</v>
      </c>
      <c r="AC90">
        <f t="shared" si="36"/>
        <v>0.89086857285488752</v>
      </c>
      <c r="AD90">
        <f t="shared" si="37"/>
        <v>2.0581185099487223</v>
      </c>
      <c r="AE90">
        <f t="shared" si="48"/>
        <v>4.3935442802758295E-3</v>
      </c>
      <c r="AF90">
        <f t="shared" si="38"/>
        <v>2479.9</v>
      </c>
      <c r="AG90">
        <f t="shared" si="49"/>
        <v>-1.8695603424564765E-3</v>
      </c>
      <c r="AH90">
        <f t="shared" si="50"/>
        <v>1.8352700730694975</v>
      </c>
      <c r="AI90">
        <f t="shared" si="39"/>
        <v>6.2668264179535162</v>
      </c>
      <c r="AJ90">
        <f t="shared" si="40"/>
        <v>4717.3198044910268</v>
      </c>
      <c r="AK90">
        <f t="shared" si="41"/>
        <v>0.52570105542538426</v>
      </c>
      <c r="AL90">
        <f t="shared" si="51"/>
        <v>1.6738212553137344E-2</v>
      </c>
      <c r="AM90" s="1">
        <v>12.04936</v>
      </c>
      <c r="AN90" s="2">
        <f t="shared" si="42"/>
        <v>-3.5903639207330329</v>
      </c>
      <c r="AO90" s="2">
        <f t="shared" si="52"/>
        <v>-5.24956034245605E-3</v>
      </c>
    </row>
    <row r="91" spans="1:41" x14ac:dyDescent="0.25">
      <c r="A91">
        <f t="shared" si="53"/>
        <v>1982.1</v>
      </c>
      <c r="B91">
        <v>639.9</v>
      </c>
      <c r="C91">
        <v>1128.0999999999999</v>
      </c>
      <c r="D91">
        <v>246.4</v>
      </c>
      <c r="E91">
        <v>500.1</v>
      </c>
      <c r="F91">
        <f t="shared" si="28"/>
        <v>1768</v>
      </c>
      <c r="G91">
        <f t="shared" si="29"/>
        <v>746.5</v>
      </c>
      <c r="H91">
        <v>56.65</v>
      </c>
      <c r="I91">
        <v>39.482999999999997</v>
      </c>
      <c r="J91">
        <v>110.105</v>
      </c>
      <c r="K91">
        <v>80.03</v>
      </c>
      <c r="L91">
        <f t="shared" si="30"/>
        <v>1129.5675198587819</v>
      </c>
      <c r="M91">
        <f t="shared" si="30"/>
        <v>2857.1790390801107</v>
      </c>
      <c r="N91">
        <f t="shared" si="30"/>
        <v>223.78638572271922</v>
      </c>
      <c r="O91">
        <f t="shared" si="30"/>
        <v>624.89066600024989</v>
      </c>
      <c r="P91">
        <f t="shared" si="43"/>
        <v>1.9140734692859596E-3</v>
      </c>
      <c r="Q91">
        <f t="shared" si="43"/>
        <v>3.9659017415951681E-3</v>
      </c>
      <c r="R91">
        <f t="shared" si="43"/>
        <v>3.1560193392035529E-2</v>
      </c>
      <c r="S91">
        <f t="shared" si="43"/>
        <v>-2.6444952006268174E-2</v>
      </c>
      <c r="T91">
        <f t="shared" si="44"/>
        <v>3.2159752006264085E-3</v>
      </c>
      <c r="U91">
        <f t="shared" si="45"/>
        <v>-7.8983432696784952E-3</v>
      </c>
      <c r="V91">
        <f t="shared" si="46"/>
        <v>1.7326806248349542</v>
      </c>
      <c r="W91">
        <f t="shared" si="47"/>
        <v>2.106281844885443</v>
      </c>
      <c r="X91">
        <f t="shared" si="31"/>
        <v>5.6557946696644548</v>
      </c>
      <c r="Y91">
        <f t="shared" si="32"/>
        <v>8.2176299881483423</v>
      </c>
      <c r="Z91">
        <f t="shared" si="33"/>
        <v>4031.1403331024339</v>
      </c>
      <c r="AA91">
        <f t="shared" si="34"/>
        <v>824.78330630910727</v>
      </c>
      <c r="AB91">
        <f t="shared" si="35"/>
        <v>0.43858557477688137</v>
      </c>
      <c r="AC91">
        <f t="shared" si="36"/>
        <v>0.90508621390577859</v>
      </c>
      <c r="AD91">
        <f t="shared" si="37"/>
        <v>2.0636479308883264</v>
      </c>
      <c r="AE91">
        <f t="shared" si="48"/>
        <v>2.6830361865562979E-3</v>
      </c>
      <c r="AF91">
        <f t="shared" si="38"/>
        <v>2514.5</v>
      </c>
      <c r="AG91">
        <f t="shared" si="49"/>
        <v>-1.0321680675607139E-4</v>
      </c>
      <c r="AH91">
        <f t="shared" si="50"/>
        <v>1.8351668562627415</v>
      </c>
      <c r="AI91">
        <f t="shared" si="39"/>
        <v>6.2661796095234852</v>
      </c>
      <c r="AJ91">
        <f t="shared" si="40"/>
        <v>4716.8329229319725</v>
      </c>
      <c r="AK91">
        <f t="shared" si="41"/>
        <v>0.53309074989177119</v>
      </c>
      <c r="AL91">
        <f t="shared" si="51"/>
        <v>1.3958956653369992E-2</v>
      </c>
      <c r="AM91" s="1">
        <v>12.05232</v>
      </c>
      <c r="AN91" s="2">
        <f t="shared" si="42"/>
        <v>-3.5934271375397895</v>
      </c>
      <c r="AO91" s="2">
        <f t="shared" si="52"/>
        <v>-3.0632168067565857E-3</v>
      </c>
    </row>
    <row r="92" spans="1:41" x14ac:dyDescent="0.25">
      <c r="A92">
        <f t="shared" si="53"/>
        <v>1982.2</v>
      </c>
      <c r="B92">
        <v>638.70000000000005</v>
      </c>
      <c r="C92">
        <v>1153.0999999999999</v>
      </c>
      <c r="D92">
        <v>249.2</v>
      </c>
      <c r="E92">
        <v>490.1</v>
      </c>
      <c r="F92">
        <f t="shared" si="28"/>
        <v>1791.8</v>
      </c>
      <c r="G92">
        <f t="shared" si="29"/>
        <v>739.3</v>
      </c>
      <c r="H92">
        <v>56.646999999999998</v>
      </c>
      <c r="I92">
        <v>40.088999999999999</v>
      </c>
      <c r="J92">
        <v>110.94499999999999</v>
      </c>
      <c r="K92">
        <v>81.004999999999995</v>
      </c>
      <c r="L92">
        <f t="shared" si="30"/>
        <v>1127.5089589916502</v>
      </c>
      <c r="M92">
        <f t="shared" si="30"/>
        <v>2876.3501209808178</v>
      </c>
      <c r="N92">
        <f t="shared" si="30"/>
        <v>224.61580062192976</v>
      </c>
      <c r="O92">
        <f t="shared" si="30"/>
        <v>605.02438121103648</v>
      </c>
      <c r="P92">
        <f t="shared" si="43"/>
        <v>-1.8240954236263818E-3</v>
      </c>
      <c r="Q92">
        <f t="shared" si="43"/>
        <v>6.6873832194591643E-3</v>
      </c>
      <c r="R92">
        <f t="shared" si="43"/>
        <v>3.6994281937090534E-3</v>
      </c>
      <c r="S92">
        <f t="shared" si="43"/>
        <v>-3.2307943292781971E-2</v>
      </c>
      <c r="T92">
        <f t="shared" si="44"/>
        <v>3.6067863960935298E-3</v>
      </c>
      <c r="U92">
        <f t="shared" si="45"/>
        <v>-2.0422857781366852E-2</v>
      </c>
      <c r="V92">
        <f t="shared" si="46"/>
        <v>1.7362874112310478</v>
      </c>
      <c r="W92">
        <f t="shared" si="47"/>
        <v>2.0858589871040762</v>
      </c>
      <c r="X92">
        <f t="shared" si="31"/>
        <v>5.6762307450632203</v>
      </c>
      <c r="Y92">
        <f t="shared" si="32"/>
        <v>8.0515046507744952</v>
      </c>
      <c r="Z92">
        <f t="shared" si="33"/>
        <v>4045.7060471358914</v>
      </c>
      <c r="AA92">
        <f t="shared" si="34"/>
        <v>808.10971486990559</v>
      </c>
      <c r="AB92">
        <f t="shared" si="35"/>
        <v>0.44288931996640812</v>
      </c>
      <c r="AC92">
        <f t="shared" si="36"/>
        <v>0.91485102381056882</v>
      </c>
      <c r="AD92">
        <f t="shared" si="37"/>
        <v>2.0656425489780554</v>
      </c>
      <c r="AE92">
        <f t="shared" si="48"/>
        <v>9.6608279538012987E-4</v>
      </c>
      <c r="AF92">
        <f t="shared" si="38"/>
        <v>2531.1</v>
      </c>
      <c r="AG92">
        <f t="shared" si="49"/>
        <v>-3.527088878702323E-3</v>
      </c>
      <c r="AH92">
        <f t="shared" si="50"/>
        <v>1.8316397673840392</v>
      </c>
      <c r="AI92">
        <f t="shared" si="39"/>
        <v>6.2441171680787599</v>
      </c>
      <c r="AJ92">
        <f t="shared" si="40"/>
        <v>4700.2255390630871</v>
      </c>
      <c r="AK92">
        <f t="shared" si="41"/>
        <v>0.53850607358397806</v>
      </c>
      <c r="AL92">
        <f t="shared" si="51"/>
        <v>1.0107103106373305E-2</v>
      </c>
      <c r="AM92" s="1">
        <v>12.05537</v>
      </c>
      <c r="AN92" s="2">
        <f t="shared" si="42"/>
        <v>-3.6000042264184913</v>
      </c>
      <c r="AO92" s="2">
        <f t="shared" si="52"/>
        <v>-6.5770888787017867E-3</v>
      </c>
    </row>
    <row r="93" spans="1:41" x14ac:dyDescent="0.25">
      <c r="A93">
        <f t="shared" si="53"/>
        <v>1982.3</v>
      </c>
      <c r="B93">
        <v>649.70000000000005</v>
      </c>
      <c r="C93">
        <v>1187.4000000000001</v>
      </c>
      <c r="D93">
        <v>252.1</v>
      </c>
      <c r="E93">
        <v>478.7</v>
      </c>
      <c r="F93">
        <f t="shared" si="28"/>
        <v>1837.1000000000001</v>
      </c>
      <c r="G93">
        <f t="shared" si="29"/>
        <v>730.8</v>
      </c>
      <c r="H93">
        <v>57.378</v>
      </c>
      <c r="I93">
        <v>40.89</v>
      </c>
      <c r="J93">
        <v>111.328</v>
      </c>
      <c r="K93">
        <v>81.501000000000005</v>
      </c>
      <c r="L93">
        <f t="shared" si="30"/>
        <v>1132.3155216284986</v>
      </c>
      <c r="M93">
        <f t="shared" si="30"/>
        <v>2903.8884812912693</v>
      </c>
      <c r="N93">
        <f t="shared" si="30"/>
        <v>226.44797355561943</v>
      </c>
      <c r="O93">
        <f t="shared" si="30"/>
        <v>587.3547563833572</v>
      </c>
      <c r="P93">
        <f t="shared" si="43"/>
        <v>4.2539320432517513E-3</v>
      </c>
      <c r="Q93">
        <f t="shared" si="43"/>
        <v>9.5285231499868672E-3</v>
      </c>
      <c r="R93">
        <f t="shared" si="43"/>
        <v>8.1238313294242914E-3</v>
      </c>
      <c r="S93">
        <f t="shared" si="43"/>
        <v>-2.963976446485006E-2</v>
      </c>
      <c r="T93">
        <f t="shared" si="44"/>
        <v>7.6483572051985436E-3</v>
      </c>
      <c r="U93">
        <f t="shared" si="45"/>
        <v>-1.6910577298702129E-2</v>
      </c>
      <c r="V93">
        <f t="shared" si="46"/>
        <v>1.7439357684362464</v>
      </c>
      <c r="W93">
        <f t="shared" si="47"/>
        <v>2.0689484098053743</v>
      </c>
      <c r="X93">
        <f t="shared" si="31"/>
        <v>5.7198110317362536</v>
      </c>
      <c r="Y93">
        <f t="shared" si="32"/>
        <v>7.91649383182994</v>
      </c>
      <c r="Z93">
        <f t="shared" si="33"/>
        <v>4076.7676859676726</v>
      </c>
      <c r="AA93">
        <f t="shared" si="34"/>
        <v>794.5590111028597</v>
      </c>
      <c r="AB93">
        <f t="shared" si="35"/>
        <v>0.45062660948852695</v>
      </c>
      <c r="AC93">
        <f t="shared" si="36"/>
        <v>0.91975547415369274</v>
      </c>
      <c r="AD93">
        <f t="shared" si="37"/>
        <v>2.0410589494429532</v>
      </c>
      <c r="AE93">
        <f t="shared" si="48"/>
        <v>-1.1972573706715339E-2</v>
      </c>
      <c r="AF93">
        <f t="shared" si="38"/>
        <v>2567.9</v>
      </c>
      <c r="AG93">
        <f t="shared" si="49"/>
        <v>4.7502534208220502E-4</v>
      </c>
      <c r="AH93">
        <f t="shared" si="50"/>
        <v>1.8321147927261214</v>
      </c>
      <c r="AI93">
        <f t="shared" si="39"/>
        <v>6.2470839865737249</v>
      </c>
      <c r="AJ93">
        <f t="shared" si="40"/>
        <v>4702.4587956923961</v>
      </c>
      <c r="AK93">
        <f t="shared" si="41"/>
        <v>0.54607602353736295</v>
      </c>
      <c r="AL93">
        <f t="shared" si="51"/>
        <v>1.3959428059897361E-2</v>
      </c>
      <c r="AM93" s="1">
        <v>12.05828</v>
      </c>
      <c r="AN93" s="2">
        <f t="shared" si="42"/>
        <v>-3.6024392010764092</v>
      </c>
      <c r="AO93" s="2">
        <f t="shared" si="52"/>
        <v>-2.4349746579179765E-3</v>
      </c>
    </row>
    <row r="94" spans="1:41" x14ac:dyDescent="0.25">
      <c r="A94">
        <f t="shared" si="53"/>
        <v>1982.4</v>
      </c>
      <c r="B94">
        <v>656.7</v>
      </c>
      <c r="C94">
        <v>1229.8</v>
      </c>
      <c r="D94">
        <v>264.39999999999998</v>
      </c>
      <c r="E94">
        <v>471.5</v>
      </c>
      <c r="F94">
        <f t="shared" si="28"/>
        <v>1886.5</v>
      </c>
      <c r="G94">
        <f t="shared" si="29"/>
        <v>735.9</v>
      </c>
      <c r="H94">
        <v>57.408000000000001</v>
      </c>
      <c r="I94">
        <v>41.654000000000003</v>
      </c>
      <c r="J94">
        <v>111.64100000000001</v>
      </c>
      <c r="K94">
        <v>81.688999999999993</v>
      </c>
      <c r="L94">
        <f t="shared" si="30"/>
        <v>1143.9172240802675</v>
      </c>
      <c r="M94">
        <f t="shared" si="30"/>
        <v>2952.4175349306188</v>
      </c>
      <c r="N94">
        <f t="shared" si="30"/>
        <v>236.83055508281004</v>
      </c>
      <c r="O94">
        <f t="shared" si="30"/>
        <v>577.18909522701961</v>
      </c>
      <c r="P94">
        <f t="shared" si="43"/>
        <v>1.0193863469571518E-2</v>
      </c>
      <c r="Q94">
        <f t="shared" si="43"/>
        <v>1.6573643642520786E-2</v>
      </c>
      <c r="R94">
        <f t="shared" si="43"/>
        <v>4.4829706762231858E-2</v>
      </c>
      <c r="S94">
        <f t="shared" si="43"/>
        <v>-1.7459058093193924E-2</v>
      </c>
      <c r="T94">
        <f t="shared" si="44"/>
        <v>1.4317401098094712E-2</v>
      </c>
      <c r="U94">
        <f t="shared" si="45"/>
        <v>4.0283497065499736E-3</v>
      </c>
      <c r="V94">
        <f t="shared" si="46"/>
        <v>1.7582531695343411</v>
      </c>
      <c r="W94">
        <f t="shared" si="47"/>
        <v>2.0729767595119242</v>
      </c>
      <c r="X94">
        <f t="shared" si="31"/>
        <v>5.802292914605081</v>
      </c>
      <c r="Y94">
        <f t="shared" si="32"/>
        <v>7.9484485566250553</v>
      </c>
      <c r="Z94">
        <f t="shared" si="33"/>
        <v>4135.5562495918339</v>
      </c>
      <c r="AA94">
        <f t="shared" si="34"/>
        <v>797.76622822102195</v>
      </c>
      <c r="AB94">
        <f t="shared" si="35"/>
        <v>0.45616596320898584</v>
      </c>
      <c r="AC94">
        <f t="shared" si="36"/>
        <v>0.92245068037164157</v>
      </c>
      <c r="AD94">
        <f t="shared" si="37"/>
        <v>2.0221821765974988</v>
      </c>
      <c r="AE94">
        <f t="shared" si="48"/>
        <v>-9.2915522692272878E-3</v>
      </c>
      <c r="AF94">
        <f t="shared" si="38"/>
        <v>2622.4</v>
      </c>
      <c r="AG94">
        <f t="shared" si="49"/>
        <v>1.138923459747518E-2</v>
      </c>
      <c r="AH94">
        <f t="shared" si="50"/>
        <v>1.8435040273235965</v>
      </c>
      <c r="AI94">
        <f t="shared" si="39"/>
        <v>6.3186402034280569</v>
      </c>
      <c r="AJ94">
        <f t="shared" si="40"/>
        <v>4756.3223522023318</v>
      </c>
      <c r="AK94">
        <f t="shared" si="41"/>
        <v>0.55135035134566601</v>
      </c>
      <c r="AL94">
        <f t="shared" si="51"/>
        <v>9.6122501504199986E-3</v>
      </c>
      <c r="AM94" s="1">
        <v>12.061310000000001</v>
      </c>
      <c r="AN94" s="2">
        <f t="shared" si="42"/>
        <v>-3.5940799664789349</v>
      </c>
      <c r="AO94" s="2">
        <f t="shared" si="52"/>
        <v>8.3592345974743409E-3</v>
      </c>
    </row>
    <row r="95" spans="1:41" x14ac:dyDescent="0.25">
      <c r="A95">
        <f t="shared" si="53"/>
        <v>1983.1</v>
      </c>
      <c r="B95">
        <v>657</v>
      </c>
      <c r="C95">
        <v>1264.7</v>
      </c>
      <c r="D95">
        <v>268.89999999999998</v>
      </c>
      <c r="E95">
        <v>462.1</v>
      </c>
      <c r="F95">
        <f t="shared" si="28"/>
        <v>1921.7</v>
      </c>
      <c r="G95">
        <f t="shared" si="29"/>
        <v>731</v>
      </c>
      <c r="H95">
        <v>57.246000000000002</v>
      </c>
      <c r="I95">
        <v>42.283000000000001</v>
      </c>
      <c r="J95">
        <v>112.434</v>
      </c>
      <c r="K95">
        <v>81.254000000000005</v>
      </c>
      <c r="L95">
        <f t="shared" si="30"/>
        <v>1147.6784404150508</v>
      </c>
      <c r="M95">
        <f t="shared" si="30"/>
        <v>2991.0365868079366</v>
      </c>
      <c r="N95">
        <f t="shared" si="30"/>
        <v>239.16253090702102</v>
      </c>
      <c r="O95">
        <f t="shared" si="30"/>
        <v>568.71046348487459</v>
      </c>
      <c r="P95">
        <f t="shared" si="43"/>
        <v>3.282620726250407E-3</v>
      </c>
      <c r="Q95">
        <f t="shared" si="43"/>
        <v>1.2995673764041094E-2</v>
      </c>
      <c r="R95">
        <f t="shared" si="43"/>
        <v>9.7984384666611746E-3</v>
      </c>
      <c r="S95">
        <f t="shared" si="43"/>
        <v>-1.4798481086139681E-2</v>
      </c>
      <c r="T95">
        <f t="shared" si="44"/>
        <v>9.6145118610900492E-3</v>
      </c>
      <c r="U95">
        <f t="shared" si="45"/>
        <v>-5.9611043640843131E-3</v>
      </c>
      <c r="V95">
        <f t="shared" si="46"/>
        <v>1.767867681395431</v>
      </c>
      <c r="W95">
        <f t="shared" si="47"/>
        <v>2.06701565514784</v>
      </c>
      <c r="X95">
        <f t="shared" si="31"/>
        <v>5.8583481688010259</v>
      </c>
      <c r="Y95">
        <f t="shared" si="32"/>
        <v>7.9012079681756289</v>
      </c>
      <c r="Z95">
        <f t="shared" si="33"/>
        <v>4175.5093612710079</v>
      </c>
      <c r="AA95">
        <f t="shared" si="34"/>
        <v>793.02480657153183</v>
      </c>
      <c r="AB95">
        <f t="shared" si="35"/>
        <v>0.46023127569160627</v>
      </c>
      <c r="AC95">
        <f t="shared" si="36"/>
        <v>0.92178705374970249</v>
      </c>
      <c r="AD95">
        <f t="shared" si="37"/>
        <v>2.0028779060364803</v>
      </c>
      <c r="AE95">
        <f t="shared" si="48"/>
        <v>-9.5921144916168988E-3</v>
      </c>
      <c r="AF95">
        <f t="shared" si="38"/>
        <v>2652.7</v>
      </c>
      <c r="AG95">
        <f t="shared" si="49"/>
        <v>5.2436698918611711E-3</v>
      </c>
      <c r="AH95">
        <f t="shared" si="50"/>
        <v>1.8487476972154577</v>
      </c>
      <c r="AI95">
        <f t="shared" si="39"/>
        <v>6.3518600877559086</v>
      </c>
      <c r="AJ95">
        <f t="shared" si="40"/>
        <v>4781.3284410567685</v>
      </c>
      <c r="AK95">
        <f t="shared" si="41"/>
        <v>0.55480396979666602</v>
      </c>
      <c r="AL95">
        <f t="shared" si="51"/>
        <v>6.2443903297360048E-3</v>
      </c>
      <c r="AM95" s="1">
        <v>12.06396</v>
      </c>
      <c r="AN95" s="2">
        <f t="shared" si="42"/>
        <v>-3.5914862965870729</v>
      </c>
      <c r="AO95" s="2">
        <f t="shared" si="52"/>
        <v>2.5936698918620493E-3</v>
      </c>
    </row>
    <row r="96" spans="1:41" x14ac:dyDescent="0.25">
      <c r="A96">
        <f t="shared" si="53"/>
        <v>1983.2</v>
      </c>
      <c r="B96">
        <v>673</v>
      </c>
      <c r="C96">
        <v>1291.9000000000001</v>
      </c>
      <c r="D96">
        <v>289.60000000000002</v>
      </c>
      <c r="E96">
        <v>466.4</v>
      </c>
      <c r="F96">
        <f t="shared" si="28"/>
        <v>1964.9</v>
      </c>
      <c r="G96">
        <f t="shared" si="29"/>
        <v>756</v>
      </c>
      <c r="H96">
        <v>57.962000000000003</v>
      </c>
      <c r="I96">
        <v>42.654000000000003</v>
      </c>
      <c r="J96">
        <v>112.85</v>
      </c>
      <c r="K96">
        <v>80.88</v>
      </c>
      <c r="L96">
        <f t="shared" si="30"/>
        <v>1161.1055519133224</v>
      </c>
      <c r="M96">
        <f t="shared" si="30"/>
        <v>3028.7897969709757</v>
      </c>
      <c r="N96">
        <f t="shared" si="30"/>
        <v>256.62383695170581</v>
      </c>
      <c r="O96">
        <f t="shared" si="30"/>
        <v>576.65677546983181</v>
      </c>
      <c r="P96">
        <f t="shared" si="43"/>
        <v>1.1631458744491674E-2</v>
      </c>
      <c r="Q96">
        <f t="shared" si="43"/>
        <v>1.2543120924268791E-2</v>
      </c>
      <c r="R96">
        <f t="shared" si="43"/>
        <v>7.0467976794780895E-2</v>
      </c>
      <c r="S96">
        <f t="shared" si="43"/>
        <v>1.3875793215129661E-2</v>
      </c>
      <c r="T96">
        <f t="shared" si="44"/>
        <v>1.2231437491832111E-2</v>
      </c>
      <c r="U96">
        <f t="shared" si="45"/>
        <v>3.4693355683759232E-2</v>
      </c>
      <c r="V96">
        <f t="shared" si="46"/>
        <v>1.7800991188872632</v>
      </c>
      <c r="W96">
        <f t="shared" si="47"/>
        <v>2.1017090108315992</v>
      </c>
      <c r="X96">
        <f t="shared" si="31"/>
        <v>5.9304442084910463</v>
      </c>
      <c r="Y96">
        <f t="shared" si="32"/>
        <v>8.1801379177372571</v>
      </c>
      <c r="Z96">
        <f t="shared" si="33"/>
        <v>4226.8954653334877</v>
      </c>
      <c r="AA96">
        <f t="shared" si="34"/>
        <v>821.02031943349641</v>
      </c>
      <c r="AB96">
        <f t="shared" si="35"/>
        <v>0.4648565397736838</v>
      </c>
      <c r="AC96">
        <f t="shared" si="36"/>
        <v>0.92080546864131163</v>
      </c>
      <c r="AD96">
        <f t="shared" si="37"/>
        <v>1.9808379356986294</v>
      </c>
      <c r="AE96">
        <f t="shared" si="48"/>
        <v>-1.1065144246941383E-2</v>
      </c>
      <c r="AF96">
        <f t="shared" si="38"/>
        <v>2720.9</v>
      </c>
      <c r="AG96">
        <f t="shared" si="49"/>
        <v>1.8421229853689363E-2</v>
      </c>
      <c r="AH96">
        <f t="shared" si="50"/>
        <v>1.8671689270691472</v>
      </c>
      <c r="AI96">
        <f t="shared" si="39"/>
        <v>6.4699535362263454</v>
      </c>
      <c r="AJ96">
        <f t="shared" si="40"/>
        <v>4870.2226478045841</v>
      </c>
      <c r="AK96">
        <f t="shared" si="41"/>
        <v>0.55868082360188132</v>
      </c>
      <c r="AL96">
        <f t="shared" si="51"/>
        <v>6.9634888486389546E-3</v>
      </c>
      <c r="AM96" s="1">
        <v>12.066560000000001</v>
      </c>
      <c r="AN96" s="2">
        <f t="shared" si="42"/>
        <v>-3.575665066733384</v>
      </c>
      <c r="AO96" s="2">
        <f t="shared" si="52"/>
        <v>1.5821229853688834E-2</v>
      </c>
    </row>
    <row r="97" spans="1:41" x14ac:dyDescent="0.25">
      <c r="A97">
        <f t="shared" si="53"/>
        <v>1983.3</v>
      </c>
      <c r="B97">
        <v>688.4</v>
      </c>
      <c r="C97">
        <v>1333.5</v>
      </c>
      <c r="D97">
        <v>302.39999999999998</v>
      </c>
      <c r="E97">
        <v>485.4</v>
      </c>
      <c r="F97">
        <f t="shared" si="28"/>
        <v>2021.9</v>
      </c>
      <c r="G97">
        <f t="shared" si="29"/>
        <v>787.8</v>
      </c>
      <c r="H97">
        <v>58.399000000000001</v>
      </c>
      <c r="I97">
        <v>43.417000000000002</v>
      </c>
      <c r="J97">
        <v>113.47</v>
      </c>
      <c r="K97">
        <v>80.754000000000005</v>
      </c>
      <c r="L97">
        <f t="shared" si="30"/>
        <v>1178.7873080018494</v>
      </c>
      <c r="M97">
        <f t="shared" si="30"/>
        <v>3071.3775709975357</v>
      </c>
      <c r="N97">
        <f t="shared" si="30"/>
        <v>266.50215916101172</v>
      </c>
      <c r="O97">
        <f t="shared" si="30"/>
        <v>601.08477598632885</v>
      </c>
      <c r="P97">
        <f t="shared" si="43"/>
        <v>1.5113591706141349E-2</v>
      </c>
      <c r="Q97">
        <f t="shared" si="43"/>
        <v>1.3963048352133356E-2</v>
      </c>
      <c r="R97">
        <f t="shared" si="43"/>
        <v>3.7771002254463504E-2</v>
      </c>
      <c r="S97">
        <f t="shared" si="43"/>
        <v>4.1488736488800804E-2</v>
      </c>
      <c r="T97">
        <f t="shared" si="44"/>
        <v>1.4357122186551077E-2</v>
      </c>
      <c r="U97">
        <f t="shared" si="45"/>
        <v>4.0064588559880057E-2</v>
      </c>
      <c r="V97">
        <f t="shared" si="46"/>
        <v>1.7944562410738143</v>
      </c>
      <c r="W97">
        <f t="shared" si="47"/>
        <v>2.1417735993914793</v>
      </c>
      <c r="X97">
        <f t="shared" si="31"/>
        <v>6.0162024684354343</v>
      </c>
      <c r="Y97">
        <f t="shared" si="32"/>
        <v>8.5145256023477778</v>
      </c>
      <c r="Z97">
        <f t="shared" si="33"/>
        <v>4288.0192508932305</v>
      </c>
      <c r="AA97">
        <f t="shared" si="34"/>
        <v>854.58198873472725</v>
      </c>
      <c r="AB97">
        <f t="shared" si="35"/>
        <v>0.47152306967344454</v>
      </c>
      <c r="AC97">
        <f t="shared" si="36"/>
        <v>0.92185420519615324</v>
      </c>
      <c r="AD97">
        <f t="shared" si="37"/>
        <v>1.9550564213848276</v>
      </c>
      <c r="AE97">
        <f t="shared" si="48"/>
        <v>-1.3100901966161538E-2</v>
      </c>
      <c r="AF97">
        <f t="shared" si="38"/>
        <v>2809.7000000000003</v>
      </c>
      <c r="AG97">
        <f t="shared" si="49"/>
        <v>2.1499922207954551E-2</v>
      </c>
      <c r="AH97">
        <f t="shared" si="50"/>
        <v>1.8886688492771018</v>
      </c>
      <c r="AI97">
        <f t="shared" si="39"/>
        <v>6.6105631656725059</v>
      </c>
      <c r="AJ97">
        <f t="shared" si="40"/>
        <v>4976.0657884073398</v>
      </c>
      <c r="AK97">
        <f t="shared" si="41"/>
        <v>0.56464285631948696</v>
      </c>
      <c r="AL97">
        <f t="shared" si="51"/>
        <v>1.0615085941088065E-2</v>
      </c>
      <c r="AM97" s="1">
        <v>12.06939</v>
      </c>
      <c r="AN97" s="2">
        <f t="shared" si="42"/>
        <v>-3.5569951445254286</v>
      </c>
      <c r="AO97" s="2">
        <f t="shared" si="52"/>
        <v>1.8669922207955381E-2</v>
      </c>
    </row>
    <row r="98" spans="1:41" x14ac:dyDescent="0.25">
      <c r="A98">
        <f t="shared" si="53"/>
        <v>1983.4</v>
      </c>
      <c r="B98">
        <v>696.5</v>
      </c>
      <c r="C98">
        <v>1360.9</v>
      </c>
      <c r="D98">
        <v>319.3</v>
      </c>
      <c r="E98">
        <v>514.70000000000005</v>
      </c>
      <c r="F98">
        <f t="shared" si="28"/>
        <v>2057.4</v>
      </c>
      <c r="G98">
        <f t="shared" si="29"/>
        <v>834</v>
      </c>
      <c r="H98">
        <v>58.372999999999998</v>
      </c>
      <c r="I98">
        <v>43.866999999999997</v>
      </c>
      <c r="J98">
        <v>114.182</v>
      </c>
      <c r="K98">
        <v>80.748000000000005</v>
      </c>
      <c r="L98">
        <f t="shared" si="30"/>
        <v>1193.1886317304234</v>
      </c>
      <c r="M98">
        <f t="shared" si="30"/>
        <v>3102.3320491485629</v>
      </c>
      <c r="N98">
        <f t="shared" si="30"/>
        <v>279.64127445656931</v>
      </c>
      <c r="O98">
        <f t="shared" si="30"/>
        <v>637.41516817753995</v>
      </c>
      <c r="P98">
        <f t="shared" si="43"/>
        <v>1.2143041122219422E-2</v>
      </c>
      <c r="Q98">
        <f t="shared" si="43"/>
        <v>1.0027921444851984E-2</v>
      </c>
      <c r="R98">
        <f t="shared" si="43"/>
        <v>4.8125273633062626E-2</v>
      </c>
      <c r="S98">
        <f t="shared" si="43"/>
        <v>5.8685215851659756E-2</v>
      </c>
      <c r="T98">
        <f t="shared" si="44"/>
        <v>1.074806011931647E-2</v>
      </c>
      <c r="U98">
        <f t="shared" si="45"/>
        <v>5.4631742220149507E-2</v>
      </c>
      <c r="V98">
        <f t="shared" si="46"/>
        <v>1.8052043011931307</v>
      </c>
      <c r="W98">
        <f t="shared" si="47"/>
        <v>2.1964053416116287</v>
      </c>
      <c r="X98">
        <f t="shared" si="31"/>
        <v>6.0812137208360095</v>
      </c>
      <c r="Y98">
        <f t="shared" si="32"/>
        <v>8.9926298978163874</v>
      </c>
      <c r="Z98">
        <f t="shared" si="33"/>
        <v>4334.355707034947</v>
      </c>
      <c r="AA98">
        <f t="shared" si="34"/>
        <v>902.56814072087184</v>
      </c>
      <c r="AB98">
        <f t="shared" si="35"/>
        <v>0.47467262473652155</v>
      </c>
      <c r="AC98">
        <f t="shared" si="36"/>
        <v>0.92402995671206922</v>
      </c>
      <c r="AD98">
        <f t="shared" si="37"/>
        <v>1.9466678897376359</v>
      </c>
      <c r="AE98">
        <f t="shared" si="48"/>
        <v>-4.2999166025661228E-3</v>
      </c>
      <c r="AF98">
        <f t="shared" si="38"/>
        <v>2891.4000000000005</v>
      </c>
      <c r="AG98">
        <f t="shared" si="49"/>
        <v>2.3052421709178823E-2</v>
      </c>
      <c r="AH98">
        <f t="shared" si="50"/>
        <v>1.9117212709862805</v>
      </c>
      <c r="AI98">
        <f t="shared" si="39"/>
        <v>6.7647227040275828</v>
      </c>
      <c r="AJ98">
        <f t="shared" si="40"/>
        <v>5092.1085498998591</v>
      </c>
      <c r="AK98">
        <f t="shared" si="41"/>
        <v>0.56781978853472448</v>
      </c>
      <c r="AL98">
        <f t="shared" si="51"/>
        <v>5.6106761026298857E-3</v>
      </c>
      <c r="AM98" s="1">
        <v>12.07226</v>
      </c>
      <c r="AN98" s="2">
        <f t="shared" si="42"/>
        <v>-3.5368127228162507</v>
      </c>
      <c r="AO98" s="2">
        <f t="shared" si="52"/>
        <v>2.0182421709177945E-2</v>
      </c>
    </row>
    <row r="99" spans="1:41" x14ac:dyDescent="0.25">
      <c r="A99">
        <f t="shared" si="53"/>
        <v>1984.1</v>
      </c>
      <c r="B99">
        <v>706.5</v>
      </c>
      <c r="C99">
        <v>1384.9</v>
      </c>
      <c r="D99">
        <v>331.4</v>
      </c>
      <c r="E99">
        <v>531.5</v>
      </c>
      <c r="F99">
        <f t="shared" si="28"/>
        <v>2091.4</v>
      </c>
      <c r="G99">
        <f t="shared" si="29"/>
        <v>862.9</v>
      </c>
      <c r="H99">
        <v>59.055999999999997</v>
      </c>
      <c r="I99">
        <v>44.427999999999997</v>
      </c>
      <c r="J99">
        <v>114.227</v>
      </c>
      <c r="K99">
        <v>80.814999999999998</v>
      </c>
      <c r="L99">
        <f t="shared" si="30"/>
        <v>1196.3221349227852</v>
      </c>
      <c r="M99">
        <f t="shared" si="30"/>
        <v>3117.1783559917171</v>
      </c>
      <c r="N99">
        <f t="shared" si="30"/>
        <v>290.12405123132004</v>
      </c>
      <c r="O99">
        <f t="shared" si="30"/>
        <v>657.674936583555</v>
      </c>
      <c r="P99">
        <f t="shared" si="43"/>
        <v>2.6227167772407967E-3</v>
      </c>
      <c r="Q99">
        <f t="shared" si="43"/>
        <v>4.7741169559589736E-3</v>
      </c>
      <c r="R99">
        <f t="shared" si="43"/>
        <v>3.6800975259054347E-2</v>
      </c>
      <c r="S99">
        <f t="shared" si="43"/>
        <v>3.1289593255703352E-2</v>
      </c>
      <c r="T99">
        <f t="shared" si="44"/>
        <v>4.0457946926765733E-3</v>
      </c>
      <c r="U99">
        <f t="shared" si="45"/>
        <v>3.3399646341638577E-2</v>
      </c>
      <c r="V99">
        <f t="shared" si="46"/>
        <v>1.8092500958858073</v>
      </c>
      <c r="W99">
        <f t="shared" si="47"/>
        <v>2.2298049879532673</v>
      </c>
      <c r="X99">
        <f t="shared" si="31"/>
        <v>6.1058669002561663</v>
      </c>
      <c r="Y99">
        <f t="shared" si="32"/>
        <v>9.2980526703891417</v>
      </c>
      <c r="Z99">
        <f t="shared" si="33"/>
        <v>4351.9271415908806</v>
      </c>
      <c r="AA99">
        <f t="shared" si="34"/>
        <v>933.22267305537196</v>
      </c>
      <c r="AB99">
        <f t="shared" si="35"/>
        <v>0.48056870713958522</v>
      </c>
      <c r="AC99">
        <f t="shared" si="36"/>
        <v>0.92464534447589508</v>
      </c>
      <c r="AD99">
        <f t="shared" si="37"/>
        <v>1.9240648230708124</v>
      </c>
      <c r="AE99">
        <f t="shared" si="48"/>
        <v>-1.1679092961005555E-2</v>
      </c>
      <c r="AF99">
        <f t="shared" si="38"/>
        <v>2954.3</v>
      </c>
      <c r="AG99">
        <f t="shared" si="49"/>
        <v>1.2512666199640086E-2</v>
      </c>
      <c r="AH99">
        <f t="shared" si="50"/>
        <v>1.9242339371859205</v>
      </c>
      <c r="AI99">
        <f t="shared" si="39"/>
        <v>6.8498992023873626</v>
      </c>
      <c r="AJ99">
        <f t="shared" si="40"/>
        <v>5156.2246998922501</v>
      </c>
      <c r="AK99">
        <f t="shared" si="41"/>
        <v>0.57295796284086231</v>
      </c>
      <c r="AL99">
        <f t="shared" si="51"/>
        <v>9.0082560713206083E-3</v>
      </c>
      <c r="AM99" s="1">
        <v>12.076409999999999</v>
      </c>
      <c r="AN99" s="2">
        <f t="shared" si="42"/>
        <v>-3.5284500566166095</v>
      </c>
      <c r="AO99" s="2">
        <f t="shared" si="52"/>
        <v>8.3626661996412111E-3</v>
      </c>
    </row>
    <row r="100" spans="1:41" x14ac:dyDescent="0.25">
      <c r="A100">
        <f t="shared" si="53"/>
        <v>1984.2</v>
      </c>
      <c r="B100">
        <v>722.4</v>
      </c>
      <c r="C100">
        <v>1417.6</v>
      </c>
      <c r="D100">
        <v>341.3</v>
      </c>
      <c r="E100">
        <v>558.29999999999995</v>
      </c>
      <c r="F100">
        <f t="shared" si="28"/>
        <v>2140</v>
      </c>
      <c r="G100">
        <f t="shared" si="29"/>
        <v>899.59999999999991</v>
      </c>
      <c r="H100">
        <v>59.094000000000001</v>
      </c>
      <c r="I100">
        <v>45.101999999999997</v>
      </c>
      <c r="J100">
        <v>114.946</v>
      </c>
      <c r="K100">
        <v>81.114000000000004</v>
      </c>
      <c r="L100">
        <f t="shared" si="30"/>
        <v>1222.459132906894</v>
      </c>
      <c r="M100">
        <f t="shared" si="30"/>
        <v>3143.0978670568934</v>
      </c>
      <c r="N100">
        <f t="shared" si="30"/>
        <v>296.92203295460479</v>
      </c>
      <c r="O100">
        <f t="shared" si="30"/>
        <v>688.29055403506163</v>
      </c>
      <c r="P100">
        <f t="shared" si="43"/>
        <v>2.1612549850215323E-2</v>
      </c>
      <c r="Q100">
        <f t="shared" si="43"/>
        <v>8.2806758836309058E-3</v>
      </c>
      <c r="R100">
        <f t="shared" si="43"/>
        <v>2.3160994652476674E-2</v>
      </c>
      <c r="S100">
        <f t="shared" si="43"/>
        <v>4.5500273785760825E-2</v>
      </c>
      <c r="T100">
        <f t="shared" si="44"/>
        <v>1.2784342784937156E-2</v>
      </c>
      <c r="U100">
        <f t="shared" si="45"/>
        <v>3.6920789367206684E-2</v>
      </c>
      <c r="V100">
        <f t="shared" si="46"/>
        <v>1.8220344386707445</v>
      </c>
      <c r="W100">
        <f t="shared" si="47"/>
        <v>2.2667257773204739</v>
      </c>
      <c r="X100">
        <f t="shared" si="31"/>
        <v>6.1844274985284544</v>
      </c>
      <c r="Y100">
        <f t="shared" si="32"/>
        <v>9.6477601279962357</v>
      </c>
      <c r="Z100">
        <f t="shared" si="33"/>
        <v>4407.9208285588102</v>
      </c>
      <c r="AA100">
        <f t="shared" si="34"/>
        <v>968.32195028519561</v>
      </c>
      <c r="AB100">
        <f t="shared" si="35"/>
        <v>0.48548966354726536</v>
      </c>
      <c r="AC100">
        <f t="shared" si="36"/>
        <v>0.92902985389832859</v>
      </c>
      <c r="AD100">
        <f t="shared" si="37"/>
        <v>1.9135934782015847</v>
      </c>
      <c r="AE100">
        <f t="shared" si="48"/>
        <v>-5.4571668627794168E-3</v>
      </c>
      <c r="AF100">
        <f t="shared" si="38"/>
        <v>3039.6000000000004</v>
      </c>
      <c r="AG100">
        <f t="shared" si="49"/>
        <v>1.9834181919703556E-2</v>
      </c>
      <c r="AH100">
        <f t="shared" si="50"/>
        <v>1.9440681191056242</v>
      </c>
      <c r="AI100">
        <f t="shared" si="39"/>
        <v>6.9871176588238715</v>
      </c>
      <c r="AJ100">
        <f t="shared" si="40"/>
        <v>5259.5151532922682</v>
      </c>
      <c r="AK100">
        <f t="shared" si="41"/>
        <v>0.57792399325959154</v>
      </c>
      <c r="AL100">
        <f t="shared" si="51"/>
        <v>8.6300097306236667E-3</v>
      </c>
      <c r="AM100" s="1">
        <v>12.078950000000001</v>
      </c>
      <c r="AN100" s="2">
        <f t="shared" si="42"/>
        <v>-3.5111558746969074</v>
      </c>
      <c r="AO100" s="2">
        <f t="shared" si="52"/>
        <v>1.7294181919702112E-2</v>
      </c>
    </row>
    <row r="101" spans="1:41" x14ac:dyDescent="0.25">
      <c r="A101">
        <f t="shared" si="53"/>
        <v>1984.3</v>
      </c>
      <c r="B101">
        <v>724.6</v>
      </c>
      <c r="C101">
        <v>1453.1</v>
      </c>
      <c r="D101">
        <v>342.1</v>
      </c>
      <c r="E101">
        <v>576.6</v>
      </c>
      <c r="F101">
        <f t="shared" si="28"/>
        <v>2177.6999999999998</v>
      </c>
      <c r="G101">
        <f t="shared" si="29"/>
        <v>918.7</v>
      </c>
      <c r="H101">
        <v>59.228999999999999</v>
      </c>
      <c r="I101">
        <v>45.637999999999998</v>
      </c>
      <c r="J101">
        <v>115.181</v>
      </c>
      <c r="K101">
        <v>81.290000000000006</v>
      </c>
      <c r="L101">
        <f t="shared" si="30"/>
        <v>1223.3871920849585</v>
      </c>
      <c r="M101">
        <f t="shared" si="30"/>
        <v>3183.9694991016254</v>
      </c>
      <c r="N101">
        <f t="shared" si="30"/>
        <v>297.01079171043835</v>
      </c>
      <c r="O101">
        <f t="shared" si="30"/>
        <v>709.31233854102595</v>
      </c>
      <c r="P101">
        <f t="shared" si="43"/>
        <v>7.5888596362094773E-4</v>
      </c>
      <c r="Q101">
        <f t="shared" si="43"/>
        <v>1.291979307498714E-2</v>
      </c>
      <c r="R101">
        <f t="shared" si="43"/>
        <v>2.988848327900584E-4</v>
      </c>
      <c r="S101">
        <f t="shared" si="43"/>
        <v>3.0084897739829586E-2</v>
      </c>
      <c r="T101">
        <f t="shared" si="44"/>
        <v>8.8146345248698785E-3</v>
      </c>
      <c r="U101">
        <f t="shared" si="45"/>
        <v>1.8784357271651963E-2</v>
      </c>
      <c r="V101">
        <f t="shared" si="46"/>
        <v>1.8308490731956144</v>
      </c>
      <c r="W101">
        <f t="shared" si="47"/>
        <v>2.2855101345921258</v>
      </c>
      <c r="X101">
        <f t="shared" si="31"/>
        <v>6.2391819323103617</v>
      </c>
      <c r="Y101">
        <f t="shared" si="32"/>
        <v>9.8306999251740805</v>
      </c>
      <c r="Z101">
        <f t="shared" si="33"/>
        <v>4446.9467867708909</v>
      </c>
      <c r="AA101">
        <f t="shared" si="34"/>
        <v>986.6831676908796</v>
      </c>
      <c r="AB101">
        <f t="shared" si="35"/>
        <v>0.48970678184825245</v>
      </c>
      <c r="AC101">
        <f t="shared" si="36"/>
        <v>0.93109929315001938</v>
      </c>
      <c r="AD101">
        <f t="shared" si="37"/>
        <v>1.9013404095321333</v>
      </c>
      <c r="AE101">
        <f t="shared" si="48"/>
        <v>-6.4237604975292406E-3</v>
      </c>
      <c r="AF101">
        <f t="shared" si="38"/>
        <v>3096.3999999999996</v>
      </c>
      <c r="AG101">
        <f t="shared" si="49"/>
        <v>1.1765273616528373E-2</v>
      </c>
      <c r="AH101">
        <f t="shared" si="50"/>
        <v>1.9558333927221525</v>
      </c>
      <c r="AI101">
        <f t="shared" si="39"/>
        <v>7.0698084961863161</v>
      </c>
      <c r="AJ101">
        <f t="shared" si="40"/>
        <v>5321.7602353679886</v>
      </c>
      <c r="AK101">
        <f t="shared" si="41"/>
        <v>0.5818375618318119</v>
      </c>
      <c r="AL101">
        <f t="shared" si="51"/>
        <v>6.7489449183998351E-3</v>
      </c>
      <c r="AM101" s="1">
        <v>12.08161</v>
      </c>
      <c r="AN101" s="2">
        <f t="shared" si="42"/>
        <v>-3.5020506010803771</v>
      </c>
      <c r="AO101" s="2">
        <f t="shared" si="52"/>
        <v>9.1052736165302406E-3</v>
      </c>
    </row>
    <row r="102" spans="1:41" x14ac:dyDescent="0.25">
      <c r="A102">
        <f t="shared" si="53"/>
        <v>1984.4</v>
      </c>
      <c r="B102">
        <v>732.8</v>
      </c>
      <c r="C102">
        <v>1482.3</v>
      </c>
      <c r="D102">
        <v>353.8</v>
      </c>
      <c r="E102">
        <v>590.9</v>
      </c>
      <c r="F102">
        <f t="shared" si="28"/>
        <v>2215.1</v>
      </c>
      <c r="G102">
        <f t="shared" si="29"/>
        <v>944.7</v>
      </c>
      <c r="H102">
        <v>59.442999999999998</v>
      </c>
      <c r="I102">
        <v>46.029000000000003</v>
      </c>
      <c r="J102">
        <v>115.398</v>
      </c>
      <c r="K102">
        <v>81.385999999999996</v>
      </c>
      <c r="L102">
        <f t="shared" si="30"/>
        <v>1232.7776188954124</v>
      </c>
      <c r="M102">
        <f t="shared" si="30"/>
        <v>3220.3610767125069</v>
      </c>
      <c r="N102">
        <f t="shared" si="30"/>
        <v>306.59110209882323</v>
      </c>
      <c r="O102">
        <f t="shared" si="30"/>
        <v>726.04624874056958</v>
      </c>
      <c r="P102">
        <f t="shared" si="43"/>
        <v>7.6464515100047592E-3</v>
      </c>
      <c r="Q102">
        <f t="shared" si="43"/>
        <v>1.1364800386218121E-2</v>
      </c>
      <c r="R102">
        <f t="shared" si="43"/>
        <v>3.1746470944536753E-2</v>
      </c>
      <c r="S102">
        <f t="shared" si="43"/>
        <v>2.3317752861308882E-2</v>
      </c>
      <c r="T102">
        <f t="shared" si="44"/>
        <v>1.0127570466713965E-2</v>
      </c>
      <c r="U102">
        <f t="shared" si="45"/>
        <v>2.6456388385715388E-2</v>
      </c>
      <c r="V102">
        <f t="shared" si="46"/>
        <v>1.8409766436623283</v>
      </c>
      <c r="W102">
        <f t="shared" si="47"/>
        <v>2.311966522977841</v>
      </c>
      <c r="X102">
        <f t="shared" si="31"/>
        <v>6.3026907391142259</v>
      </c>
      <c r="Y102">
        <f t="shared" si="32"/>
        <v>10.094255735332844</v>
      </c>
      <c r="Z102">
        <f t="shared" si="33"/>
        <v>4492.2123820704201</v>
      </c>
      <c r="AA102">
        <f t="shared" si="34"/>
        <v>1013.1356160017947</v>
      </c>
      <c r="AB102">
        <f t="shared" si="35"/>
        <v>0.49309779048760832</v>
      </c>
      <c r="AC102">
        <f t="shared" si="36"/>
        <v>0.93245167288475483</v>
      </c>
      <c r="AD102">
        <f t="shared" si="37"/>
        <v>1.8910076071577684</v>
      </c>
      <c r="AE102">
        <f t="shared" si="48"/>
        <v>-5.4493036494444036E-3</v>
      </c>
      <c r="AF102">
        <f t="shared" si="38"/>
        <v>3159.8</v>
      </c>
      <c r="AG102">
        <f t="shared" si="49"/>
        <v>1.4972320829130518E-2</v>
      </c>
      <c r="AH102">
        <f t="shared" si="50"/>
        <v>1.9708057135512831</v>
      </c>
      <c r="AI102">
        <f t="shared" si="39"/>
        <v>7.1764563276999098</v>
      </c>
      <c r="AJ102">
        <f t="shared" si="40"/>
        <v>5402.0388156496783</v>
      </c>
      <c r="AK102">
        <f t="shared" si="41"/>
        <v>0.58492730389979353</v>
      </c>
      <c r="AL102">
        <f t="shared" si="51"/>
        <v>5.296267279059852E-3</v>
      </c>
      <c r="AM102" s="1">
        <v>12.08465</v>
      </c>
      <c r="AN102" s="2">
        <f t="shared" si="42"/>
        <v>-3.4901182802512469</v>
      </c>
      <c r="AO102" s="2">
        <f t="shared" si="52"/>
        <v>1.1932320829130205E-2</v>
      </c>
    </row>
    <row r="103" spans="1:41" x14ac:dyDescent="0.25">
      <c r="A103">
        <f t="shared" si="53"/>
        <v>1985.1</v>
      </c>
      <c r="B103">
        <v>742.4</v>
      </c>
      <c r="C103">
        <v>1533.5</v>
      </c>
      <c r="D103">
        <v>368</v>
      </c>
      <c r="E103">
        <v>599.4</v>
      </c>
      <c r="F103">
        <f t="shared" si="28"/>
        <v>2275.9</v>
      </c>
      <c r="G103">
        <f t="shared" si="29"/>
        <v>967.4</v>
      </c>
      <c r="H103">
        <v>59.856000000000002</v>
      </c>
      <c r="I103">
        <v>46.77</v>
      </c>
      <c r="J103">
        <v>115.99</v>
      </c>
      <c r="K103">
        <v>81.643000000000001</v>
      </c>
      <c r="L103">
        <f t="shared" si="30"/>
        <v>1240.3100775193798</v>
      </c>
      <c r="M103">
        <f t="shared" si="30"/>
        <v>3278.8112037630954</v>
      </c>
      <c r="N103">
        <f t="shared" si="30"/>
        <v>317.26873006293647</v>
      </c>
      <c r="O103">
        <f t="shared" si="30"/>
        <v>734.17194370613527</v>
      </c>
      <c r="P103">
        <f t="shared" si="43"/>
        <v>6.0915607054194965E-3</v>
      </c>
      <c r="Q103">
        <f t="shared" si="43"/>
        <v>1.7987429927876164E-2</v>
      </c>
      <c r="R103">
        <f t="shared" si="43"/>
        <v>3.4234198850745301E-2</v>
      </c>
      <c r="S103">
        <f t="shared" si="43"/>
        <v>1.112954061613447E-2</v>
      </c>
      <c r="T103">
        <f t="shared" si="44"/>
        <v>1.4052035152824814E-2</v>
      </c>
      <c r="U103">
        <f t="shared" si="45"/>
        <v>1.9782476027805168E-2</v>
      </c>
      <c r="V103">
        <f t="shared" si="46"/>
        <v>1.8550286788151531</v>
      </c>
      <c r="W103">
        <f t="shared" si="47"/>
        <v>2.3317489990056464</v>
      </c>
      <c r="X103">
        <f t="shared" si="31"/>
        <v>6.3918815595820728</v>
      </c>
      <c r="Y103">
        <f t="shared" si="32"/>
        <v>10.295933371832492</v>
      </c>
      <c r="Z103">
        <f t="shared" si="33"/>
        <v>4555.7827085638619</v>
      </c>
      <c r="AA103">
        <f t="shared" si="34"/>
        <v>1033.3775042445955</v>
      </c>
      <c r="AB103">
        <f t="shared" si="35"/>
        <v>0.49956289524559905</v>
      </c>
      <c r="AC103">
        <f t="shared" si="36"/>
        <v>0.93615353152783654</v>
      </c>
      <c r="AD103">
        <f t="shared" si="37"/>
        <v>1.8739452838417821</v>
      </c>
      <c r="AE103">
        <f t="shared" si="48"/>
        <v>-9.0638266240388177E-3</v>
      </c>
      <c r="AF103">
        <f t="shared" si="38"/>
        <v>3243.3</v>
      </c>
      <c r="AG103">
        <f t="shared" si="49"/>
        <v>1.5765291528099811E-2</v>
      </c>
      <c r="AH103">
        <f t="shared" si="50"/>
        <v>1.986571005079383</v>
      </c>
      <c r="AI103">
        <f t="shared" si="39"/>
        <v>7.2904917931265345</v>
      </c>
      <c r="AJ103">
        <f t="shared" si="40"/>
        <v>5487.8783975360129</v>
      </c>
      <c r="AK103">
        <f t="shared" si="41"/>
        <v>0.59099341586289522</v>
      </c>
      <c r="AL103">
        <f t="shared" si="51"/>
        <v>1.0317303999986871E-2</v>
      </c>
      <c r="AM103" s="1">
        <v>12.08685</v>
      </c>
      <c r="AN103" s="2">
        <f t="shared" si="42"/>
        <v>-3.4765529887231477</v>
      </c>
      <c r="AO103" s="2">
        <f t="shared" si="52"/>
        <v>1.3565291528099266E-2</v>
      </c>
    </row>
    <row r="104" spans="1:41" x14ac:dyDescent="0.25">
      <c r="A104">
        <f t="shared" si="53"/>
        <v>1985.2</v>
      </c>
      <c r="B104">
        <v>752.8</v>
      </c>
      <c r="C104">
        <v>1565.2</v>
      </c>
      <c r="D104">
        <v>373.3</v>
      </c>
      <c r="E104">
        <v>609.1</v>
      </c>
      <c r="F104">
        <f t="shared" si="28"/>
        <v>2318</v>
      </c>
      <c r="G104">
        <f t="shared" si="29"/>
        <v>982.40000000000009</v>
      </c>
      <c r="H104">
        <v>60.222999999999999</v>
      </c>
      <c r="I104">
        <v>47.283999999999999</v>
      </c>
      <c r="J104">
        <v>116.258</v>
      </c>
      <c r="K104">
        <v>81.787999999999997</v>
      </c>
      <c r="L104">
        <f t="shared" si="30"/>
        <v>1250.0207561894956</v>
      </c>
      <c r="M104">
        <f t="shared" si="30"/>
        <v>3310.2106420776586</v>
      </c>
      <c r="N104">
        <f t="shared" si="30"/>
        <v>321.0961826282923</v>
      </c>
      <c r="O104">
        <f t="shared" si="30"/>
        <v>744.73027828043246</v>
      </c>
      <c r="P104">
        <f t="shared" si="43"/>
        <v>7.7987452557914949E-3</v>
      </c>
      <c r="Q104">
        <f t="shared" si="43"/>
        <v>9.5309066316158209E-3</v>
      </c>
      <c r="R104">
        <f t="shared" si="43"/>
        <v>1.1991568941421171E-2</v>
      </c>
      <c r="S104">
        <f t="shared" si="43"/>
        <v>1.4278853338366204E-2</v>
      </c>
      <c r="T104">
        <f t="shared" si="44"/>
        <v>8.9658745100762178E-3</v>
      </c>
      <c r="U104">
        <f t="shared" si="45"/>
        <v>1.340876789483119E-2</v>
      </c>
      <c r="V104">
        <f t="shared" si="46"/>
        <v>1.8639945533252293</v>
      </c>
      <c r="W104">
        <f t="shared" si="47"/>
        <v>2.3451577669004777</v>
      </c>
      <c r="X104">
        <f t="shared" si="31"/>
        <v>6.4494480488558175</v>
      </c>
      <c r="Y104">
        <f t="shared" si="32"/>
        <v>10.434918882499947</v>
      </c>
      <c r="Z104">
        <f t="shared" si="33"/>
        <v>4596.8129457454152</v>
      </c>
      <c r="AA104">
        <f t="shared" si="34"/>
        <v>1047.3271380420149</v>
      </c>
      <c r="AB104">
        <f t="shared" si="35"/>
        <v>0.50426241558195817</v>
      </c>
      <c r="AC104">
        <f t="shared" si="36"/>
        <v>0.93800682166663174</v>
      </c>
      <c r="AD104">
        <f t="shared" si="37"/>
        <v>1.8601561264170337</v>
      </c>
      <c r="AE104">
        <f t="shared" si="48"/>
        <v>-7.3855627305888794E-3</v>
      </c>
      <c r="AF104">
        <f t="shared" si="38"/>
        <v>3300.4</v>
      </c>
      <c r="AG104">
        <f t="shared" si="49"/>
        <v>1.0291084962520321E-2</v>
      </c>
      <c r="AH104">
        <f t="shared" si="50"/>
        <v>1.9968620900419034</v>
      </c>
      <c r="AI104">
        <f t="shared" si="39"/>
        <v>7.365906246288823</v>
      </c>
      <c r="AJ104">
        <f t="shared" si="40"/>
        <v>5544.6462206287579</v>
      </c>
      <c r="AK104">
        <f t="shared" si="41"/>
        <v>0.59524086274809029</v>
      </c>
      <c r="AL104">
        <f t="shared" si="51"/>
        <v>7.1612583008322517E-3</v>
      </c>
      <c r="AM104" s="1">
        <v>12.08924</v>
      </c>
      <c r="AN104" s="2">
        <f t="shared" si="42"/>
        <v>-3.4686519037606285</v>
      </c>
      <c r="AO104" s="2">
        <f t="shared" si="52"/>
        <v>7.9010849625191781E-3</v>
      </c>
    </row>
    <row r="105" spans="1:41" x14ac:dyDescent="0.25">
      <c r="A105">
        <f t="shared" si="53"/>
        <v>1985.3</v>
      </c>
      <c r="B105">
        <v>760.5</v>
      </c>
      <c r="C105">
        <v>1607.8</v>
      </c>
      <c r="D105">
        <v>396.5</v>
      </c>
      <c r="E105">
        <v>604.4</v>
      </c>
      <c r="F105">
        <f t="shared" si="28"/>
        <v>2368.3000000000002</v>
      </c>
      <c r="G105">
        <f t="shared" si="29"/>
        <v>1000.9</v>
      </c>
      <c r="H105">
        <v>60.344999999999999</v>
      </c>
      <c r="I105">
        <v>47.908999999999999</v>
      </c>
      <c r="J105">
        <v>116.05500000000001</v>
      </c>
      <c r="K105">
        <v>82.094999999999999</v>
      </c>
      <c r="L105">
        <f t="shared" si="30"/>
        <v>1260.2535421327366</v>
      </c>
      <c r="M105">
        <f t="shared" si="30"/>
        <v>3355.9456469556867</v>
      </c>
      <c r="N105">
        <f t="shared" si="30"/>
        <v>341.64835638274951</v>
      </c>
      <c r="O105">
        <f t="shared" si="30"/>
        <v>736.22023265728728</v>
      </c>
      <c r="P105">
        <f t="shared" si="43"/>
        <v>8.1527685074949119E-3</v>
      </c>
      <c r="Q105">
        <f t="shared" si="43"/>
        <v>1.3721767237749205E-2</v>
      </c>
      <c r="R105">
        <f t="shared" si="43"/>
        <v>6.2041297788808514E-2</v>
      </c>
      <c r="S105">
        <f t="shared" si="43"/>
        <v>-1.1492807127037707E-2</v>
      </c>
      <c r="T105">
        <f t="shared" si="44"/>
        <v>1.191316402630165E-2</v>
      </c>
      <c r="U105">
        <f t="shared" si="45"/>
        <v>1.6449254523089929E-2</v>
      </c>
      <c r="V105">
        <f t="shared" si="46"/>
        <v>1.8759077173515311</v>
      </c>
      <c r="W105">
        <f t="shared" si="47"/>
        <v>2.3616070214235676</v>
      </c>
      <c r="X105">
        <f t="shared" si="31"/>
        <v>6.5267408682218857</v>
      </c>
      <c r="Y105">
        <f t="shared" si="32"/>
        <v>10.607985021303062</v>
      </c>
      <c r="Z105">
        <f t="shared" si="33"/>
        <v>4651.9030294213571</v>
      </c>
      <c r="AA105">
        <f t="shared" si="34"/>
        <v>1064.6973606461052</v>
      </c>
      <c r="AB105">
        <f t="shared" si="35"/>
        <v>0.50910347550700974</v>
      </c>
      <c r="AC105">
        <f t="shared" si="36"/>
        <v>0.9400793474237692</v>
      </c>
      <c r="AD105">
        <f t="shared" si="37"/>
        <v>1.8465388524161144</v>
      </c>
      <c r="AE105">
        <f t="shared" si="48"/>
        <v>-7.3474269336841758E-3</v>
      </c>
      <c r="AF105">
        <f t="shared" si="38"/>
        <v>3369.2000000000003</v>
      </c>
      <c r="AG105">
        <f t="shared" si="49"/>
        <v>1.3263380758832499E-2</v>
      </c>
      <c r="AH105">
        <f t="shared" si="50"/>
        <v>2.0101254708007361</v>
      </c>
      <c r="AI105">
        <f t="shared" si="39"/>
        <v>7.4642538344725784</v>
      </c>
      <c r="AJ105">
        <f t="shared" si="40"/>
        <v>5618.6768374867661</v>
      </c>
      <c r="AK105">
        <f t="shared" si="41"/>
        <v>0.59964295819993152</v>
      </c>
      <c r="AL105">
        <f t="shared" si="51"/>
        <v>7.3682734521878235E-3</v>
      </c>
      <c r="AM105" s="1">
        <v>12.09186</v>
      </c>
      <c r="AN105" s="2">
        <f t="shared" si="42"/>
        <v>-3.4580085230017943</v>
      </c>
      <c r="AO105" s="2">
        <f t="shared" si="52"/>
        <v>1.0643380758834198E-2</v>
      </c>
    </row>
    <row r="106" spans="1:41" x14ac:dyDescent="0.25">
      <c r="A106">
        <f t="shared" si="53"/>
        <v>1985.4</v>
      </c>
      <c r="B106">
        <v>773.3</v>
      </c>
      <c r="C106">
        <v>1633.8</v>
      </c>
      <c r="D106">
        <v>383.8</v>
      </c>
      <c r="E106">
        <v>618.1</v>
      </c>
      <c r="F106">
        <f t="shared" si="28"/>
        <v>2407.1</v>
      </c>
      <c r="G106">
        <f t="shared" si="29"/>
        <v>1001.9000000000001</v>
      </c>
      <c r="H106">
        <v>60.823</v>
      </c>
      <c r="I106">
        <v>48.264000000000003</v>
      </c>
      <c r="J106">
        <v>116.345</v>
      </c>
      <c r="K106">
        <v>82.456000000000003</v>
      </c>
      <c r="L106">
        <f t="shared" si="30"/>
        <v>1271.3940450158655</v>
      </c>
      <c r="M106">
        <f t="shared" si="30"/>
        <v>3385.1317752362006</v>
      </c>
      <c r="N106">
        <f t="shared" si="30"/>
        <v>329.88095749709913</v>
      </c>
      <c r="O106">
        <f t="shared" si="30"/>
        <v>749.61191423304547</v>
      </c>
      <c r="P106">
        <f t="shared" si="43"/>
        <v>8.8010470731205714E-3</v>
      </c>
      <c r="Q106">
        <f t="shared" si="43"/>
        <v>8.6592420834321615E-3</v>
      </c>
      <c r="R106">
        <f t="shared" si="43"/>
        <v>-3.5050155870686162E-2</v>
      </c>
      <c r="S106">
        <f t="shared" si="43"/>
        <v>1.8026321796142497E-2</v>
      </c>
      <c r="T106">
        <f t="shared" si="44"/>
        <v>8.7047779930120427E-3</v>
      </c>
      <c r="U106">
        <f t="shared" si="45"/>
        <v>-2.9995782886787278E-3</v>
      </c>
      <c r="V106">
        <f t="shared" si="46"/>
        <v>1.8846124953445431</v>
      </c>
      <c r="W106">
        <f t="shared" si="47"/>
        <v>2.3586074431348889</v>
      </c>
      <c r="X106">
        <f t="shared" si="31"/>
        <v>6.5838026934454543</v>
      </c>
      <c r="Y106">
        <f t="shared" si="32"/>
        <v>10.576213214579504</v>
      </c>
      <c r="Z106">
        <f t="shared" si="33"/>
        <v>4692.5735697386945</v>
      </c>
      <c r="AA106">
        <f t="shared" si="34"/>
        <v>1061.5085025648016</v>
      </c>
      <c r="AB106">
        <f t="shared" si="35"/>
        <v>0.51295945907440277</v>
      </c>
      <c r="AC106">
        <f t="shared" si="36"/>
        <v>0.94384547799591212</v>
      </c>
      <c r="AD106">
        <f t="shared" si="37"/>
        <v>1.8400001428943549</v>
      </c>
      <c r="AE106">
        <f t="shared" si="48"/>
        <v>-3.5473469217728315E-3</v>
      </c>
      <c r="AF106">
        <f t="shared" si="38"/>
        <v>3409</v>
      </c>
      <c r="AG106">
        <f t="shared" si="49"/>
        <v>5.2277240329193526E-3</v>
      </c>
      <c r="AH106">
        <f t="shared" si="50"/>
        <v>2.0153531948336556</v>
      </c>
      <c r="AI106">
        <f t="shared" si="39"/>
        <v>7.5033770672628304</v>
      </c>
      <c r="AJ106">
        <f t="shared" si="40"/>
        <v>5648.126640073996</v>
      </c>
      <c r="AK106">
        <f t="shared" si="41"/>
        <v>0.60356295409752692</v>
      </c>
      <c r="AL106">
        <f t="shared" si="51"/>
        <v>6.5159416637748935E-3</v>
      </c>
      <c r="AM106" s="1">
        <v>12.094810000000001</v>
      </c>
      <c r="AN106" s="2">
        <f t="shared" si="42"/>
        <v>-3.4557307989688759</v>
      </c>
      <c r="AO106" s="2">
        <f t="shared" si="52"/>
        <v>2.2777240329183712E-3</v>
      </c>
    </row>
    <row r="107" spans="1:41" x14ac:dyDescent="0.25">
      <c r="A107">
        <f t="shared" si="53"/>
        <v>1986.1</v>
      </c>
      <c r="B107">
        <v>779.3</v>
      </c>
      <c r="C107">
        <v>1663.9</v>
      </c>
      <c r="D107">
        <v>391.6</v>
      </c>
      <c r="E107">
        <v>613.5</v>
      </c>
      <c r="F107">
        <f t="shared" si="28"/>
        <v>2443.1999999999998</v>
      </c>
      <c r="G107">
        <f t="shared" si="29"/>
        <v>1005.1</v>
      </c>
      <c r="H107">
        <v>60.52</v>
      </c>
      <c r="I107">
        <v>48.970999999999997</v>
      </c>
      <c r="J107">
        <v>116.35599999999999</v>
      </c>
      <c r="K107">
        <v>82.668000000000006</v>
      </c>
      <c r="L107">
        <f t="shared" si="30"/>
        <v>1287.6734963648378</v>
      </c>
      <c r="M107">
        <f t="shared" si="30"/>
        <v>3397.7251842927449</v>
      </c>
      <c r="N107">
        <f t="shared" si="30"/>
        <v>336.55333631269554</v>
      </c>
      <c r="O107">
        <f t="shared" si="30"/>
        <v>742.12512701408036</v>
      </c>
      <c r="P107">
        <f t="shared" si="43"/>
        <v>1.272312722675295E-2</v>
      </c>
      <c r="Q107">
        <f t="shared" si="43"/>
        <v>3.7133094807124678E-3</v>
      </c>
      <c r="R107">
        <f t="shared" si="43"/>
        <v>2.0024785159788117E-2</v>
      </c>
      <c r="S107">
        <f t="shared" si="43"/>
        <v>-1.003776117882893E-2</v>
      </c>
      <c r="T107">
        <f t="shared" si="44"/>
        <v>6.6077850168402173E-3</v>
      </c>
      <c r="U107">
        <f t="shared" si="45"/>
        <v>1.4783634691012248E-3</v>
      </c>
      <c r="V107">
        <f t="shared" si="46"/>
        <v>1.8912202803613833</v>
      </c>
      <c r="W107">
        <f t="shared" si="47"/>
        <v>2.36008580660399</v>
      </c>
      <c r="X107">
        <f t="shared" si="31"/>
        <v>6.6274510970531253</v>
      </c>
      <c r="Y107">
        <f t="shared" si="32"/>
        <v>10.59186026500144</v>
      </c>
      <c r="Z107">
        <f t="shared" si="33"/>
        <v>4723.6837585866315</v>
      </c>
      <c r="AA107">
        <f t="shared" si="34"/>
        <v>1063.0789585234663</v>
      </c>
      <c r="AB107">
        <f t="shared" si="35"/>
        <v>0.51722344781417529</v>
      </c>
      <c r="AC107">
        <f t="shared" si="36"/>
        <v>0.94546128671007224</v>
      </c>
      <c r="AD107">
        <f t="shared" si="37"/>
        <v>1.8279551917177419</v>
      </c>
      <c r="AE107">
        <f t="shared" si="48"/>
        <v>-6.5676887387562388E-3</v>
      </c>
      <c r="AF107">
        <f t="shared" si="38"/>
        <v>3448.2999999999997</v>
      </c>
      <c r="AG107">
        <f t="shared" si="49"/>
        <v>5.1002556977789975E-3</v>
      </c>
      <c r="AH107">
        <f t="shared" si="50"/>
        <v>2.0204534505314347</v>
      </c>
      <c r="AI107">
        <f t="shared" si="39"/>
        <v>7.5417439662317021</v>
      </c>
      <c r="AJ107">
        <f t="shared" si="40"/>
        <v>5677.0071164542351</v>
      </c>
      <c r="AK107">
        <f t="shared" si="41"/>
        <v>0.60741512724291791</v>
      </c>
      <c r="AL107">
        <f t="shared" si="51"/>
        <v>6.3621071235722138E-3</v>
      </c>
      <c r="AM107" s="1">
        <v>12.099740000000001</v>
      </c>
      <c r="AN107" s="2">
        <f t="shared" si="42"/>
        <v>-3.4555605432710959</v>
      </c>
      <c r="AO107" s="2">
        <f t="shared" si="52"/>
        <v>1.70255697780064E-4</v>
      </c>
    </row>
    <row r="108" spans="1:41" x14ac:dyDescent="0.25">
      <c r="A108">
        <f t="shared" si="53"/>
        <v>1986.2</v>
      </c>
      <c r="B108">
        <v>767.5</v>
      </c>
      <c r="C108">
        <v>1688.3</v>
      </c>
      <c r="D108">
        <v>407.3</v>
      </c>
      <c r="E108">
        <v>605</v>
      </c>
      <c r="F108">
        <f t="shared" si="28"/>
        <v>2455.8000000000002</v>
      </c>
      <c r="G108">
        <f t="shared" si="29"/>
        <v>1012.3</v>
      </c>
      <c r="H108">
        <v>59.078000000000003</v>
      </c>
      <c r="I108">
        <v>49.366</v>
      </c>
      <c r="J108">
        <v>116.881</v>
      </c>
      <c r="K108">
        <v>83.209000000000003</v>
      </c>
      <c r="L108">
        <f t="shared" si="30"/>
        <v>1299.1299637767017</v>
      </c>
      <c r="M108">
        <f t="shared" si="30"/>
        <v>3419.9651582060528</v>
      </c>
      <c r="N108">
        <f t="shared" si="30"/>
        <v>348.47408903072352</v>
      </c>
      <c r="O108">
        <f t="shared" si="30"/>
        <v>727.08481053732169</v>
      </c>
      <c r="P108">
        <f t="shared" si="43"/>
        <v>8.8576828453392764E-3</v>
      </c>
      <c r="Q108">
        <f t="shared" si="43"/>
        <v>6.5242191075949307E-3</v>
      </c>
      <c r="R108">
        <f t="shared" si="43"/>
        <v>3.4807237770335675E-2</v>
      </c>
      <c r="S108">
        <f t="shared" si="43"/>
        <v>-2.0474734774865944E-2</v>
      </c>
      <c r="T108">
        <f t="shared" si="44"/>
        <v>7.2685168690652035E-3</v>
      </c>
      <c r="U108">
        <f t="shared" si="45"/>
        <v>1.063838947849163E-3</v>
      </c>
      <c r="V108">
        <f t="shared" si="46"/>
        <v>1.8984887972304485</v>
      </c>
      <c r="W108">
        <f t="shared" si="47"/>
        <v>2.3611496455518393</v>
      </c>
      <c r="X108">
        <f t="shared" si="31"/>
        <v>6.6757983306385071</v>
      </c>
      <c r="Y108">
        <f t="shared" si="32"/>
        <v>10.603134294293969</v>
      </c>
      <c r="Z108">
        <f t="shared" si="33"/>
        <v>4758.1430158056564</v>
      </c>
      <c r="AA108">
        <f t="shared" si="34"/>
        <v>1064.2105051091278</v>
      </c>
      <c r="AB108">
        <f t="shared" si="35"/>
        <v>0.51612572212358776</v>
      </c>
      <c r="AC108">
        <f t="shared" si="36"/>
        <v>0.95122158176421612</v>
      </c>
      <c r="AD108">
        <f t="shared" si="37"/>
        <v>1.8430036345610448</v>
      </c>
      <c r="AE108">
        <f t="shared" si="48"/>
        <v>8.1986902331834255E-3</v>
      </c>
      <c r="AF108">
        <f t="shared" si="38"/>
        <v>3468.1000000000004</v>
      </c>
      <c r="AG108">
        <f t="shared" si="49"/>
        <v>5.4599962129116657E-3</v>
      </c>
      <c r="AH108">
        <f t="shared" si="50"/>
        <v>2.0259134467443465</v>
      </c>
      <c r="AI108">
        <f t="shared" si="39"/>
        <v>7.5830344801731213</v>
      </c>
      <c r="AJ108">
        <f t="shared" si="40"/>
        <v>5708.0883282451741</v>
      </c>
      <c r="AK108">
        <f t="shared" si="41"/>
        <v>0.60757644250858878</v>
      </c>
      <c r="AL108">
        <f t="shared" si="51"/>
        <v>2.6554137598133742E-4</v>
      </c>
      <c r="AM108" s="1">
        <v>12.10249</v>
      </c>
      <c r="AN108" s="2">
        <f t="shared" si="42"/>
        <v>-3.4528505470581834</v>
      </c>
      <c r="AO108" s="2">
        <f t="shared" si="52"/>
        <v>2.7099962129124577E-3</v>
      </c>
    </row>
    <row r="109" spans="1:41" x14ac:dyDescent="0.25">
      <c r="A109">
        <f t="shared" si="53"/>
        <v>1986.3</v>
      </c>
      <c r="B109">
        <v>771</v>
      </c>
      <c r="C109">
        <v>1713</v>
      </c>
      <c r="D109">
        <v>445.7</v>
      </c>
      <c r="E109">
        <v>602</v>
      </c>
      <c r="F109">
        <f t="shared" si="28"/>
        <v>2484</v>
      </c>
      <c r="G109">
        <f t="shared" si="29"/>
        <v>1047.7</v>
      </c>
      <c r="H109">
        <v>59.231000000000002</v>
      </c>
      <c r="I109">
        <v>49.634999999999998</v>
      </c>
      <c r="J109">
        <v>117.85299999999999</v>
      </c>
      <c r="K109">
        <v>83.751999999999995</v>
      </c>
      <c r="L109">
        <f t="shared" si="30"/>
        <v>1301.6832401951681</v>
      </c>
      <c r="M109">
        <f t="shared" si="30"/>
        <v>3451.1937141130252</v>
      </c>
      <c r="N109">
        <f t="shared" si="30"/>
        <v>378.18299067482371</v>
      </c>
      <c r="O109">
        <f t="shared" si="30"/>
        <v>718.78880504346171</v>
      </c>
      <c r="P109">
        <f t="shared" si="43"/>
        <v>1.9634453061314616E-3</v>
      </c>
      <c r="Q109">
        <f t="shared" si="43"/>
        <v>9.0898119248183917E-3</v>
      </c>
      <c r="R109">
        <f t="shared" si="43"/>
        <v>8.1814303341309902E-2</v>
      </c>
      <c r="S109">
        <f t="shared" si="43"/>
        <v>-1.1475548685273118E-2</v>
      </c>
      <c r="T109">
        <f t="shared" si="44"/>
        <v>6.8626409907674834E-3</v>
      </c>
      <c r="U109">
        <f t="shared" si="45"/>
        <v>2.6059724188803011E-2</v>
      </c>
      <c r="V109">
        <f t="shared" si="46"/>
        <v>1.905351438221216</v>
      </c>
      <c r="W109">
        <f t="shared" si="47"/>
        <v>2.3872093697406425</v>
      </c>
      <c r="X109">
        <f t="shared" si="31"/>
        <v>6.7217694993009083</v>
      </c>
      <c r="Y109">
        <f t="shared" si="32"/>
        <v>10.883080872164252</v>
      </c>
      <c r="Z109">
        <f t="shared" si="33"/>
        <v>4790.9087442273094</v>
      </c>
      <c r="AA109">
        <f t="shared" si="34"/>
        <v>1092.3080544534976</v>
      </c>
      <c r="AB109">
        <f t="shared" si="35"/>
        <v>0.51848201095314872</v>
      </c>
      <c r="AC109">
        <f t="shared" si="36"/>
        <v>0.95916165382867591</v>
      </c>
      <c r="AD109">
        <f t="shared" si="37"/>
        <v>1.8499420106502944</v>
      </c>
      <c r="AE109">
        <f t="shared" si="48"/>
        <v>3.7576422292207035E-3</v>
      </c>
      <c r="AF109">
        <f t="shared" si="38"/>
        <v>3531.7</v>
      </c>
      <c r="AG109">
        <f t="shared" si="49"/>
        <v>1.2466057074897514E-2</v>
      </c>
      <c r="AH109">
        <f t="shared" si="50"/>
        <v>2.038379503819244</v>
      </c>
      <c r="AI109">
        <f t="shared" si="39"/>
        <v>7.6781566883924022</v>
      </c>
      <c r="AJ109">
        <f t="shared" si="40"/>
        <v>5779.6910577214867</v>
      </c>
      <c r="AK109">
        <f t="shared" si="41"/>
        <v>0.61105342218625314</v>
      </c>
      <c r="AL109">
        <f t="shared" si="51"/>
        <v>5.7063907810495085E-3</v>
      </c>
      <c r="AM109" s="1">
        <v>12.10535</v>
      </c>
      <c r="AN109" s="2">
        <f t="shared" si="42"/>
        <v>-3.4432444899832859</v>
      </c>
      <c r="AO109" s="2">
        <f t="shared" si="52"/>
        <v>9.6060570748974783E-3</v>
      </c>
    </row>
    <row r="110" spans="1:41" x14ac:dyDescent="0.25">
      <c r="A110">
        <f t="shared" si="53"/>
        <v>1986.4</v>
      </c>
      <c r="B110">
        <v>779</v>
      </c>
      <c r="C110">
        <v>1746</v>
      </c>
      <c r="D110">
        <v>441.1</v>
      </c>
      <c r="E110">
        <v>610.6</v>
      </c>
      <c r="F110">
        <f t="shared" si="28"/>
        <v>2525</v>
      </c>
      <c r="G110">
        <f t="shared" si="29"/>
        <v>1051.7</v>
      </c>
      <c r="H110">
        <v>59.36</v>
      </c>
      <c r="I110">
        <v>50.021000000000001</v>
      </c>
      <c r="J110">
        <v>118.52200000000001</v>
      </c>
      <c r="K110">
        <v>84.134</v>
      </c>
      <c r="L110">
        <f t="shared" si="30"/>
        <v>1312.3315363881402</v>
      </c>
      <c r="M110">
        <f t="shared" si="30"/>
        <v>3490.5339757301931</v>
      </c>
      <c r="N110">
        <f t="shared" si="30"/>
        <v>372.16719258871768</v>
      </c>
      <c r="O110">
        <f t="shared" si="30"/>
        <v>725.74702260679396</v>
      </c>
      <c r="P110">
        <f t="shared" si="43"/>
        <v>8.1471269307922256E-3</v>
      </c>
      <c r="Q110">
        <f t="shared" si="43"/>
        <v>1.133455086427837E-2</v>
      </c>
      <c r="R110">
        <f t="shared" si="43"/>
        <v>-1.6034985047280514E-2</v>
      </c>
      <c r="S110">
        <f t="shared" si="43"/>
        <v>9.6339201111863559E-3</v>
      </c>
      <c r="T110">
        <f t="shared" si="44"/>
        <v>1.034521759023738E-2</v>
      </c>
      <c r="U110">
        <f t="shared" si="45"/>
        <v>-1.2858384352760696E-3</v>
      </c>
      <c r="V110">
        <f t="shared" si="46"/>
        <v>1.9156966558114534</v>
      </c>
      <c r="W110">
        <f t="shared" si="47"/>
        <v>2.3859235313053664</v>
      </c>
      <c r="X110">
        <f t="shared" si="31"/>
        <v>6.7916686046869339</v>
      </c>
      <c r="Y110">
        <f t="shared" si="32"/>
        <v>10.869095981566389</v>
      </c>
      <c r="Z110">
        <f t="shared" si="33"/>
        <v>4840.7289939758921</v>
      </c>
      <c r="AA110">
        <f t="shared" si="34"/>
        <v>1090.9044253874151</v>
      </c>
      <c r="AB110">
        <f t="shared" si="35"/>
        <v>0.52161564986229736</v>
      </c>
      <c r="AC110">
        <f t="shared" si="36"/>
        <v>0.96406245636642973</v>
      </c>
      <c r="AD110">
        <f t="shared" si="37"/>
        <v>1.8482237958560772</v>
      </c>
      <c r="AE110">
        <f t="shared" si="48"/>
        <v>-9.2922546351403845E-4</v>
      </c>
      <c r="AF110">
        <f t="shared" si="38"/>
        <v>3576.7</v>
      </c>
      <c r="AG110">
        <f t="shared" si="49"/>
        <v>6.8947950181246749E-3</v>
      </c>
      <c r="AH110">
        <f t="shared" si="50"/>
        <v>2.0452742988373687</v>
      </c>
      <c r="AI110">
        <f t="shared" si="39"/>
        <v>7.7312789279076286</v>
      </c>
      <c r="AJ110">
        <f t="shared" si="40"/>
        <v>5819.6785371586348</v>
      </c>
      <c r="AK110">
        <f t="shared" si="41"/>
        <v>0.61458721081633261</v>
      </c>
      <c r="AL110">
        <f t="shared" si="51"/>
        <v>5.7664511554795794E-3</v>
      </c>
      <c r="AM110" s="1">
        <v>12.108269999999999</v>
      </c>
      <c r="AN110" s="2">
        <f t="shared" si="42"/>
        <v>-3.4392696949651622</v>
      </c>
      <c r="AO110" s="2">
        <f t="shared" si="52"/>
        <v>3.9747950181237002E-3</v>
      </c>
    </row>
    <row r="111" spans="1:41" x14ac:dyDescent="0.25">
      <c r="A111">
        <f t="shared" si="53"/>
        <v>1987.1</v>
      </c>
      <c r="B111">
        <v>797.4</v>
      </c>
      <c r="C111">
        <v>1782.4</v>
      </c>
      <c r="D111">
        <v>418.5</v>
      </c>
      <c r="E111">
        <v>596.6</v>
      </c>
      <c r="F111">
        <f t="shared" si="28"/>
        <v>2579.8000000000002</v>
      </c>
      <c r="G111">
        <f t="shared" si="29"/>
        <v>1015.1</v>
      </c>
      <c r="H111">
        <v>60.680999999999997</v>
      </c>
      <c r="I111">
        <v>50.323999999999998</v>
      </c>
      <c r="J111">
        <v>119.53</v>
      </c>
      <c r="K111">
        <v>84.194999999999993</v>
      </c>
      <c r="L111">
        <f t="shared" si="30"/>
        <v>1314.0851337321403</v>
      </c>
      <c r="M111">
        <f t="shared" si="30"/>
        <v>3541.8488196486765</v>
      </c>
      <c r="N111">
        <f t="shared" si="30"/>
        <v>350.12130845812766</v>
      </c>
      <c r="O111">
        <f t="shared" si="30"/>
        <v>708.59314686145262</v>
      </c>
      <c r="P111">
        <f t="shared" si="43"/>
        <v>1.3353536965636792E-3</v>
      </c>
      <c r="Q111">
        <f t="shared" si="43"/>
        <v>1.4594130097368208E-2</v>
      </c>
      <c r="R111">
        <f t="shared" si="43"/>
        <v>-6.1063505719202382E-2</v>
      </c>
      <c r="S111">
        <f t="shared" si="43"/>
        <v>-2.3919979384578127E-2</v>
      </c>
      <c r="T111">
        <f t="shared" si="44"/>
        <v>1.0503600665199205E-2</v>
      </c>
      <c r="U111">
        <f t="shared" si="45"/>
        <v>-3.9498575434975348E-2</v>
      </c>
      <c r="V111">
        <f t="shared" si="46"/>
        <v>1.9262002564766527</v>
      </c>
      <c r="W111">
        <f t="shared" si="47"/>
        <v>2.3464249558703911</v>
      </c>
      <c r="X111">
        <f t="shared" si="31"/>
        <v>6.8633815422770708</v>
      </c>
      <c r="Y111">
        <f t="shared" si="32"/>
        <v>10.448150278178577</v>
      </c>
      <c r="Z111">
        <f t="shared" si="33"/>
        <v>4891.8420438670773</v>
      </c>
      <c r="AA111">
        <f t="shared" si="34"/>
        <v>1048.655140676673</v>
      </c>
      <c r="AB111">
        <f t="shared" si="35"/>
        <v>0.52736780477904155</v>
      </c>
      <c r="AC111">
        <f t="shared" si="36"/>
        <v>0.96800173920377619</v>
      </c>
      <c r="AD111">
        <f t="shared" si="37"/>
        <v>1.8355343849808068</v>
      </c>
      <c r="AE111">
        <f t="shared" si="48"/>
        <v>-6.8894104569985348E-3</v>
      </c>
      <c r="AF111">
        <f t="shared" si="38"/>
        <v>3594.9</v>
      </c>
      <c r="AG111">
        <f t="shared" si="49"/>
        <v>-4.1991389004768587E-3</v>
      </c>
      <c r="AH111">
        <f t="shared" si="50"/>
        <v>2.0410751599368919</v>
      </c>
      <c r="AI111">
        <f t="shared" si="39"/>
        <v>7.6988822804258898</v>
      </c>
      <c r="AJ111">
        <f t="shared" si="40"/>
        <v>5795.2921354024129</v>
      </c>
      <c r="AK111">
        <f t="shared" si="41"/>
        <v>0.62031385407465367</v>
      </c>
      <c r="AL111">
        <f t="shared" si="51"/>
        <v>9.2747256793587751E-3</v>
      </c>
      <c r="AM111" s="1">
        <v>12.11177</v>
      </c>
      <c r="AN111" s="2">
        <f t="shared" si="42"/>
        <v>-3.4469688338656397</v>
      </c>
      <c r="AO111" s="2">
        <f t="shared" si="52"/>
        <v>-7.6991389004774646E-3</v>
      </c>
    </row>
    <row r="112" spans="1:41" x14ac:dyDescent="0.25">
      <c r="A112">
        <f t="shared" si="53"/>
        <v>1987.2</v>
      </c>
      <c r="B112">
        <v>812.3</v>
      </c>
      <c r="C112">
        <v>1817.4</v>
      </c>
      <c r="D112">
        <v>439.1</v>
      </c>
      <c r="E112">
        <v>608.4</v>
      </c>
      <c r="F112">
        <f t="shared" si="28"/>
        <v>2629.7</v>
      </c>
      <c r="G112">
        <f t="shared" si="29"/>
        <v>1047.5</v>
      </c>
      <c r="H112">
        <v>61.347000000000001</v>
      </c>
      <c r="I112">
        <v>50.79</v>
      </c>
      <c r="J112">
        <v>120.474</v>
      </c>
      <c r="K112">
        <v>84.165999999999997</v>
      </c>
      <c r="L112">
        <f t="shared" si="30"/>
        <v>1324.1071283029323</v>
      </c>
      <c r="M112">
        <f t="shared" si="30"/>
        <v>3578.2634376845836</v>
      </c>
      <c r="N112">
        <f t="shared" si="30"/>
        <v>364.4769825854541</v>
      </c>
      <c r="O112">
        <f t="shared" si="30"/>
        <v>722.85721075018421</v>
      </c>
      <c r="P112">
        <f t="shared" si="43"/>
        <v>7.5976591429345319E-3</v>
      </c>
      <c r="Q112">
        <f t="shared" si="43"/>
        <v>1.0228753204012619E-2</v>
      </c>
      <c r="R112">
        <f t="shared" si="43"/>
        <v>4.0183711513361864E-2</v>
      </c>
      <c r="S112">
        <f t="shared" si="43"/>
        <v>1.9930186142905981E-2</v>
      </c>
      <c r="T112">
        <f t="shared" si="44"/>
        <v>9.41549853143968E-3</v>
      </c>
      <c r="U112">
        <f t="shared" si="45"/>
        <v>2.828020128184381E-2</v>
      </c>
      <c r="V112">
        <f t="shared" si="46"/>
        <v>1.9356157550080924</v>
      </c>
      <c r="W112">
        <f t="shared" si="47"/>
        <v>2.3747051571522348</v>
      </c>
      <c r="X112">
        <f t="shared" si="31"/>
        <v>6.928308883091387</v>
      </c>
      <c r="Y112">
        <f t="shared" si="32"/>
        <v>10.747843793991466</v>
      </c>
      <c r="Z112">
        <f t="shared" si="33"/>
        <v>4938.1186924309841</v>
      </c>
      <c r="AA112">
        <f t="shared" si="34"/>
        <v>1078.7346416043183</v>
      </c>
      <c r="AB112">
        <f t="shared" si="35"/>
        <v>0.5325307396986495</v>
      </c>
      <c r="AC112">
        <f t="shared" si="36"/>
        <v>0.97104511118891534</v>
      </c>
      <c r="AD112">
        <f t="shared" si="37"/>
        <v>1.8234536315000596</v>
      </c>
      <c r="AE112">
        <f t="shared" si="48"/>
        <v>-6.6033544379067166E-3</v>
      </c>
      <c r="AF112">
        <f t="shared" si="38"/>
        <v>3677.2</v>
      </c>
      <c r="AG112">
        <f t="shared" si="49"/>
        <v>1.4742367084649847E-2</v>
      </c>
      <c r="AH112">
        <f t="shared" si="50"/>
        <v>2.0558175270215417</v>
      </c>
      <c r="AI112">
        <f t="shared" si="39"/>
        <v>7.8132227831123835</v>
      </c>
      <c r="AJ112">
        <f t="shared" si="40"/>
        <v>5881.3613324417965</v>
      </c>
      <c r="AK112">
        <f t="shared" si="41"/>
        <v>0.62522939709832737</v>
      </c>
      <c r="AL112">
        <f t="shared" si="51"/>
        <v>7.8930515483689456E-3</v>
      </c>
      <c r="AM112" s="1">
        <v>12.114649999999999</v>
      </c>
      <c r="AN112" s="2">
        <f t="shared" si="42"/>
        <v>-3.4351064667809883</v>
      </c>
      <c r="AO112" s="2">
        <f t="shared" si="52"/>
        <v>1.1862367084651382E-2</v>
      </c>
    </row>
    <row r="113" spans="1:41" x14ac:dyDescent="0.25">
      <c r="A113">
        <f t="shared" si="53"/>
        <v>1987.3</v>
      </c>
      <c r="B113">
        <v>820.7</v>
      </c>
      <c r="C113">
        <v>1852.3</v>
      </c>
      <c r="D113">
        <v>460.5</v>
      </c>
      <c r="E113">
        <v>625.5</v>
      </c>
      <c r="F113">
        <f t="shared" si="28"/>
        <v>2673</v>
      </c>
      <c r="G113">
        <f t="shared" si="29"/>
        <v>1086</v>
      </c>
      <c r="H113">
        <v>61.929000000000002</v>
      </c>
      <c r="I113">
        <v>51.292000000000002</v>
      </c>
      <c r="J113">
        <v>121.342</v>
      </c>
      <c r="K113">
        <v>84.192999999999998</v>
      </c>
      <c r="L113">
        <f t="shared" si="30"/>
        <v>1325.2272763971646</v>
      </c>
      <c r="M113">
        <f t="shared" si="30"/>
        <v>3611.2844108242998</v>
      </c>
      <c r="N113">
        <f t="shared" si="30"/>
        <v>379.50585947157623</v>
      </c>
      <c r="O113">
        <f t="shared" si="30"/>
        <v>742.93587352867814</v>
      </c>
      <c r="P113">
        <f t="shared" si="43"/>
        <v>8.4560722798254773E-4</v>
      </c>
      <c r="Q113">
        <f t="shared" si="43"/>
        <v>9.185892083714009E-3</v>
      </c>
      <c r="R113">
        <f t="shared" si="43"/>
        <v>4.0406635153199311E-2</v>
      </c>
      <c r="S113">
        <f t="shared" si="43"/>
        <v>2.7398026345265336E-2</v>
      </c>
      <c r="T113">
        <f t="shared" si="44"/>
        <v>6.609623540416042E-3</v>
      </c>
      <c r="U113">
        <f t="shared" si="45"/>
        <v>3.2851086132915749E-2</v>
      </c>
      <c r="V113">
        <f t="shared" si="46"/>
        <v>1.9422253785485084</v>
      </c>
      <c r="W113">
        <f t="shared" si="47"/>
        <v>2.4075562432851507</v>
      </c>
      <c r="X113">
        <f t="shared" si="31"/>
        <v>6.974254069505557</v>
      </c>
      <c r="Y113">
        <f t="shared" si="32"/>
        <v>11.106785671401509</v>
      </c>
      <c r="Z113">
        <f t="shared" si="33"/>
        <v>4970.8659021307058</v>
      </c>
      <c r="AA113">
        <f t="shared" si="34"/>
        <v>1114.760754832831</v>
      </c>
      <c r="AB113">
        <f t="shared" si="35"/>
        <v>0.53773327477095056</v>
      </c>
      <c r="AC113">
        <f t="shared" si="36"/>
        <v>0.97420006516362878</v>
      </c>
      <c r="AD113">
        <f t="shared" si="37"/>
        <v>1.8116789696129421</v>
      </c>
      <c r="AE113">
        <f t="shared" si="48"/>
        <v>-6.4782798093848681E-3</v>
      </c>
      <c r="AF113">
        <f t="shared" si="38"/>
        <v>3759</v>
      </c>
      <c r="AG113">
        <f t="shared" si="49"/>
        <v>1.4084857975759086E-2</v>
      </c>
      <c r="AH113">
        <f t="shared" si="50"/>
        <v>2.0699023849973006</v>
      </c>
      <c r="AI113">
        <f t="shared" si="39"/>
        <v>7.9240495739748047</v>
      </c>
      <c r="AJ113">
        <f t="shared" si="40"/>
        <v>5964.785601846439</v>
      </c>
      <c r="AK113">
        <f t="shared" si="41"/>
        <v>0.63019867785966632</v>
      </c>
      <c r="AL113">
        <f t="shared" si="51"/>
        <v>7.9165135988195079E-3</v>
      </c>
      <c r="AM113" s="1">
        <v>12.117330000000001</v>
      </c>
      <c r="AN113" s="2">
        <f t="shared" si="42"/>
        <v>-3.4237016088052314</v>
      </c>
      <c r="AO113" s="2">
        <f t="shared" si="52"/>
        <v>1.1404857975756855E-2</v>
      </c>
    </row>
    <row r="114" spans="1:41" x14ac:dyDescent="0.25">
      <c r="A114">
        <f t="shared" si="53"/>
        <v>1987.4</v>
      </c>
      <c r="B114">
        <v>826.8</v>
      </c>
      <c r="C114">
        <v>1890.9</v>
      </c>
      <c r="D114">
        <v>449.9</v>
      </c>
      <c r="E114">
        <v>630.5</v>
      </c>
      <c r="F114">
        <f t="shared" si="28"/>
        <v>2717.7</v>
      </c>
      <c r="G114">
        <f t="shared" si="29"/>
        <v>1080.4000000000001</v>
      </c>
      <c r="H114">
        <v>62.314999999999998</v>
      </c>
      <c r="I114">
        <v>51.856000000000002</v>
      </c>
      <c r="J114">
        <v>121.842</v>
      </c>
      <c r="K114">
        <v>84.981999999999999</v>
      </c>
      <c r="L114">
        <f t="shared" si="30"/>
        <v>1326.8073497552755</v>
      </c>
      <c r="M114">
        <f t="shared" si="30"/>
        <v>3646.4439987658129</v>
      </c>
      <c r="N114">
        <f t="shared" si="30"/>
        <v>369.24869913494524</v>
      </c>
      <c r="O114">
        <f t="shared" si="30"/>
        <v>741.92181873808568</v>
      </c>
      <c r="P114">
        <f t="shared" si="43"/>
        <v>1.1915934501693926E-3</v>
      </c>
      <c r="Q114">
        <f t="shared" si="43"/>
        <v>9.6889442561742811E-3</v>
      </c>
      <c r="R114">
        <f t="shared" si="43"/>
        <v>-2.7399638281710104E-2</v>
      </c>
      <c r="S114">
        <f t="shared" si="43"/>
        <v>-1.3658614606955055E-3</v>
      </c>
      <c r="T114">
        <f t="shared" si="44"/>
        <v>7.0799746315995662E-3</v>
      </c>
      <c r="U114">
        <f t="shared" si="45"/>
        <v>-1.2405045830932359E-2</v>
      </c>
      <c r="V114">
        <f t="shared" si="46"/>
        <v>1.9493053531801079</v>
      </c>
      <c r="W114">
        <f t="shared" si="47"/>
        <v>2.3951511974542186</v>
      </c>
      <c r="X114">
        <f t="shared" si="31"/>
        <v>7.0238068205119157</v>
      </c>
      <c r="Y114">
        <f t="shared" si="32"/>
        <v>10.969856548080815</v>
      </c>
      <c r="Z114">
        <f t="shared" si="33"/>
        <v>5006.1843860688368</v>
      </c>
      <c r="AA114">
        <f t="shared" si="34"/>
        <v>1101.0175155746349</v>
      </c>
      <c r="AB114">
        <f t="shared" si="35"/>
        <v>0.54286853827493653</v>
      </c>
      <c r="AC114">
        <f t="shared" si="36"/>
        <v>0.98127412572190165</v>
      </c>
      <c r="AD114">
        <f t="shared" si="37"/>
        <v>1.8075722878324807</v>
      </c>
      <c r="AE114">
        <f t="shared" si="48"/>
        <v>-2.2693553173214198E-3</v>
      </c>
      <c r="AF114">
        <f t="shared" si="38"/>
        <v>3798.1</v>
      </c>
      <c r="AG114">
        <f t="shared" si="49"/>
        <v>1.4506231492080605E-3</v>
      </c>
      <c r="AH114">
        <f t="shared" si="50"/>
        <v>2.0713530081465086</v>
      </c>
      <c r="AI114">
        <f t="shared" si="39"/>
        <v>7.9355527250737401</v>
      </c>
      <c r="AJ114">
        <f t="shared" si="40"/>
        <v>5973.4445368278839</v>
      </c>
      <c r="AK114">
        <f t="shared" si="41"/>
        <v>0.63583079688506305</v>
      </c>
      <c r="AL114">
        <f t="shared" si="51"/>
        <v>8.8973539594088824E-3</v>
      </c>
      <c r="AM114" s="1">
        <v>12.11979</v>
      </c>
      <c r="AN114" s="2">
        <f t="shared" si="42"/>
        <v>-3.4247109856560218</v>
      </c>
      <c r="AO114" s="2">
        <f t="shared" si="52"/>
        <v>-1.0093768507903889E-3</v>
      </c>
    </row>
    <row r="115" spans="1:41" x14ac:dyDescent="0.25">
      <c r="A115">
        <f t="shared" si="53"/>
        <v>1988.1</v>
      </c>
      <c r="B115">
        <v>838.4</v>
      </c>
      <c r="C115">
        <v>1940.2</v>
      </c>
      <c r="D115">
        <v>470.4</v>
      </c>
      <c r="E115">
        <v>641.5</v>
      </c>
      <c r="F115">
        <f t="shared" si="28"/>
        <v>2778.6</v>
      </c>
      <c r="G115">
        <f t="shared" si="29"/>
        <v>1111.9000000000001</v>
      </c>
      <c r="H115">
        <v>62.515000000000001</v>
      </c>
      <c r="I115">
        <v>52.48</v>
      </c>
      <c r="J115">
        <v>121.63500000000001</v>
      </c>
      <c r="K115">
        <v>85.772000000000006</v>
      </c>
      <c r="L115">
        <f t="shared" si="30"/>
        <v>1341.1181316484044</v>
      </c>
      <c r="M115">
        <f t="shared" si="30"/>
        <v>3697.0274390243908</v>
      </c>
      <c r="N115">
        <f t="shared" si="30"/>
        <v>386.7307929461092</v>
      </c>
      <c r="O115">
        <f t="shared" si="30"/>
        <v>747.91307186494419</v>
      </c>
      <c r="P115">
        <f t="shared" si="43"/>
        <v>1.0728125090541774E-2</v>
      </c>
      <c r="Q115">
        <f t="shared" si="43"/>
        <v>1.3776656103367202E-2</v>
      </c>
      <c r="R115">
        <f t="shared" si="43"/>
        <v>4.6258427095295929E-2</v>
      </c>
      <c r="S115">
        <f t="shared" si="43"/>
        <v>8.0428851028546688E-3</v>
      </c>
      <c r="T115">
        <f t="shared" si="44"/>
        <v>1.28492080990238E-2</v>
      </c>
      <c r="U115">
        <f t="shared" si="45"/>
        <v>2.3956595156908091E-2</v>
      </c>
      <c r="V115">
        <f t="shared" si="46"/>
        <v>1.9621545612791318</v>
      </c>
      <c r="W115">
        <f t="shared" si="47"/>
        <v>2.4191077926111269</v>
      </c>
      <c r="X115">
        <f t="shared" si="31"/>
        <v>7.1146394902146444</v>
      </c>
      <c r="Y115">
        <f t="shared" si="32"/>
        <v>11.235830150819318</v>
      </c>
      <c r="Z115">
        <f t="shared" si="33"/>
        <v>5070.9249326742474</v>
      </c>
      <c r="AA115">
        <f t="shared" si="34"/>
        <v>1127.7126317789407</v>
      </c>
      <c r="AB115">
        <f t="shared" si="35"/>
        <v>0.54794737387971015</v>
      </c>
      <c r="AC115">
        <f t="shared" si="36"/>
        <v>0.98597813721923422</v>
      </c>
      <c r="AD115">
        <f t="shared" si="37"/>
        <v>1.7994029795928617</v>
      </c>
      <c r="AE115">
        <f t="shared" si="48"/>
        <v>-4.529735638550636E-3</v>
      </c>
      <c r="AF115">
        <f t="shared" si="38"/>
        <v>3890.5</v>
      </c>
      <c r="AG115">
        <f t="shared" si="49"/>
        <v>1.6008793412032461E-2</v>
      </c>
      <c r="AH115">
        <f t="shared" si="50"/>
        <v>2.0873618015585409</v>
      </c>
      <c r="AI115">
        <f t="shared" si="39"/>
        <v>8.0636136648656027</v>
      </c>
      <c r="AJ115">
        <f t="shared" si="40"/>
        <v>6069.8417189376705</v>
      </c>
      <c r="AK115">
        <f t="shared" si="41"/>
        <v>0.64095575801619198</v>
      </c>
      <c r="AL115">
        <f t="shared" si="51"/>
        <v>8.0279489721577502E-3</v>
      </c>
      <c r="AM115" s="1">
        <v>12.12251</v>
      </c>
      <c r="AN115" s="2">
        <f t="shared" si="42"/>
        <v>-3.4114221922439896</v>
      </c>
      <c r="AO115" s="2">
        <f t="shared" si="52"/>
        <v>1.3288793412032263E-2</v>
      </c>
    </row>
    <row r="116" spans="1:41" x14ac:dyDescent="0.25">
      <c r="A116">
        <f t="shared" si="53"/>
        <v>1988.2</v>
      </c>
      <c r="B116">
        <v>853.5</v>
      </c>
      <c r="C116">
        <v>1982.2</v>
      </c>
      <c r="D116">
        <v>473.2</v>
      </c>
      <c r="E116">
        <v>659.4</v>
      </c>
      <c r="F116">
        <f t="shared" si="28"/>
        <v>2835.7</v>
      </c>
      <c r="G116">
        <f t="shared" si="29"/>
        <v>1132.5999999999999</v>
      </c>
      <c r="H116">
        <v>63.143000000000001</v>
      </c>
      <c r="I116">
        <v>53.151000000000003</v>
      </c>
      <c r="J116">
        <v>122.312</v>
      </c>
      <c r="K116">
        <v>86.230999999999995</v>
      </c>
      <c r="L116">
        <f t="shared" si="30"/>
        <v>1351.693774448474</v>
      </c>
      <c r="M116">
        <f t="shared" si="30"/>
        <v>3729.3748000978344</v>
      </c>
      <c r="N116">
        <f t="shared" si="30"/>
        <v>386.87945581790831</v>
      </c>
      <c r="O116">
        <f t="shared" si="30"/>
        <v>764.69019262214294</v>
      </c>
      <c r="P116">
        <f t="shared" si="43"/>
        <v>7.8547611514157012E-3</v>
      </c>
      <c r="Q116">
        <f t="shared" si="43"/>
        <v>8.7115037948493068E-3</v>
      </c>
      <c r="R116">
        <f t="shared" si="43"/>
        <v>3.8433532613169064E-4</v>
      </c>
      <c r="S116">
        <f t="shared" si="43"/>
        <v>2.2184017699902192E-2</v>
      </c>
      <c r="T116">
        <f t="shared" si="44"/>
        <v>8.4529948218935967E-3</v>
      </c>
      <c r="U116">
        <f t="shared" si="45"/>
        <v>1.2961452191653568E-2</v>
      </c>
      <c r="V116">
        <f t="shared" si="46"/>
        <v>1.9706075561010254</v>
      </c>
      <c r="W116">
        <f t="shared" si="47"/>
        <v>2.4320692448027805</v>
      </c>
      <c r="X116">
        <f t="shared" si="31"/>
        <v>7.1750344002995341</v>
      </c>
      <c r="Y116">
        <f t="shared" si="32"/>
        <v>11.382410722576218</v>
      </c>
      <c r="Z116">
        <f t="shared" si="33"/>
        <v>5113.9711131275662</v>
      </c>
      <c r="AA116">
        <f t="shared" si="34"/>
        <v>1142.4245631738436</v>
      </c>
      <c r="AB116">
        <f t="shared" si="35"/>
        <v>0.55450059010320896</v>
      </c>
      <c r="AC116">
        <f t="shared" si="36"/>
        <v>0.99140025215621286</v>
      </c>
      <c r="AD116">
        <f t="shared" si="37"/>
        <v>1.7879155944120528</v>
      </c>
      <c r="AE116">
        <f t="shared" si="48"/>
        <v>-6.4044629484559801E-3</v>
      </c>
      <c r="AF116">
        <f t="shared" si="38"/>
        <v>3968.2999999999997</v>
      </c>
      <c r="AG116">
        <f t="shared" si="49"/>
        <v>9.7415062598671508E-3</v>
      </c>
      <c r="AH116">
        <f t="shared" si="50"/>
        <v>2.0971033078184083</v>
      </c>
      <c r="AI116">
        <f t="shared" si="39"/>
        <v>8.1425492594254028</v>
      </c>
      <c r="AJ116">
        <f t="shared" si="40"/>
        <v>6129.2600622365135</v>
      </c>
      <c r="AK116">
        <f t="shared" si="41"/>
        <v>0.64743540977310099</v>
      </c>
      <c r="AL116">
        <f t="shared" si="51"/>
        <v>1.005860106871892E-2</v>
      </c>
      <c r="AM116" s="1">
        <v>12.1248</v>
      </c>
      <c r="AN116" s="2">
        <f t="shared" si="42"/>
        <v>-3.4039706859841221</v>
      </c>
      <c r="AO116" s="2">
        <f t="shared" si="52"/>
        <v>7.4515062598674575E-3</v>
      </c>
    </row>
    <row r="117" spans="1:41" x14ac:dyDescent="0.25">
      <c r="A117">
        <f t="shared" si="53"/>
        <v>1988.3</v>
      </c>
      <c r="B117">
        <v>870.8</v>
      </c>
      <c r="C117">
        <v>2037.2</v>
      </c>
      <c r="D117">
        <v>470.4</v>
      </c>
      <c r="E117">
        <v>666.3</v>
      </c>
      <c r="F117">
        <f t="shared" si="28"/>
        <v>2908</v>
      </c>
      <c r="G117">
        <f t="shared" si="29"/>
        <v>1136.6999999999998</v>
      </c>
      <c r="H117">
        <v>63.976999999999997</v>
      </c>
      <c r="I117">
        <v>53.85</v>
      </c>
      <c r="J117">
        <v>123.185</v>
      </c>
      <c r="K117">
        <v>86.597999999999999</v>
      </c>
      <c r="L117">
        <f t="shared" si="30"/>
        <v>1361.1141503977992</v>
      </c>
      <c r="M117">
        <f t="shared" si="30"/>
        <v>3783.1012070566389</v>
      </c>
      <c r="N117">
        <f t="shared" si="30"/>
        <v>381.8646750821934</v>
      </c>
      <c r="O117">
        <f t="shared" si="30"/>
        <v>769.41730755906599</v>
      </c>
      <c r="P117">
        <f t="shared" si="43"/>
        <v>6.945138820160679E-3</v>
      </c>
      <c r="Q117">
        <f t="shared" si="43"/>
        <v>1.4303492721854383E-2</v>
      </c>
      <c r="R117">
        <f t="shared" si="43"/>
        <v>-1.3046868701639625E-2</v>
      </c>
      <c r="S117">
        <f t="shared" si="43"/>
        <v>6.162710106401903E-3</v>
      </c>
      <c r="T117">
        <f t="shared" si="44"/>
        <v>1.2088746784309658E-2</v>
      </c>
      <c r="U117">
        <f t="shared" si="45"/>
        <v>-1.8630471706290444E-3</v>
      </c>
      <c r="V117">
        <f t="shared" si="46"/>
        <v>1.982696302885335</v>
      </c>
      <c r="W117">
        <f t="shared" si="47"/>
        <v>2.4302061976321516</v>
      </c>
      <c r="X117">
        <f t="shared" si="31"/>
        <v>7.2622979651970514</v>
      </c>
      <c r="Y117">
        <f t="shared" si="32"/>
        <v>11.361224496082267</v>
      </c>
      <c r="Z117">
        <f t="shared" si="33"/>
        <v>5176.1677975219718</v>
      </c>
      <c r="AA117">
        <f t="shared" si="34"/>
        <v>1140.29815373936</v>
      </c>
      <c r="AB117">
        <f t="shared" si="35"/>
        <v>0.56180558933815283</v>
      </c>
      <c r="AC117">
        <f t="shared" si="36"/>
        <v>0.99684455006126171</v>
      </c>
      <c r="AD117">
        <f t="shared" si="37"/>
        <v>1.7743585485427724</v>
      </c>
      <c r="AE117">
        <f t="shared" si="48"/>
        <v>-7.6114924215533453E-3</v>
      </c>
      <c r="AF117">
        <f t="shared" si="38"/>
        <v>4044.7</v>
      </c>
      <c r="AG117">
        <f t="shared" si="49"/>
        <v>8.1067389135933386E-3</v>
      </c>
      <c r="AH117">
        <f t="shared" si="50"/>
        <v>2.1052100467320014</v>
      </c>
      <c r="AI117">
        <f t="shared" si="39"/>
        <v>8.2088270658220228</v>
      </c>
      <c r="AJ117">
        <f t="shared" si="40"/>
        <v>6179.1503237279267</v>
      </c>
      <c r="AK117">
        <f t="shared" si="41"/>
        <v>0.65457219651516796</v>
      </c>
      <c r="AL117">
        <f t="shared" si="51"/>
        <v>1.0962851806432583E-2</v>
      </c>
      <c r="AM117" s="1">
        <v>12.12725</v>
      </c>
      <c r="AN117" s="2">
        <f t="shared" si="42"/>
        <v>-3.3983139470705304</v>
      </c>
      <c r="AO117" s="2">
        <f t="shared" si="52"/>
        <v>5.6567389135917523E-3</v>
      </c>
    </row>
    <row r="118" spans="1:41" x14ac:dyDescent="0.25">
      <c r="A118">
        <f t="shared" si="53"/>
        <v>1988.4</v>
      </c>
      <c r="B118">
        <v>886.3</v>
      </c>
      <c r="C118">
        <v>2078.8000000000002</v>
      </c>
      <c r="D118">
        <v>486.2</v>
      </c>
      <c r="E118">
        <v>681.9</v>
      </c>
      <c r="F118">
        <f t="shared" si="28"/>
        <v>2965.1000000000004</v>
      </c>
      <c r="G118">
        <f t="shared" si="29"/>
        <v>1168.0999999999999</v>
      </c>
      <c r="H118">
        <v>64.447000000000003</v>
      </c>
      <c r="I118">
        <v>54.484000000000002</v>
      </c>
      <c r="J118">
        <v>124.102</v>
      </c>
      <c r="K118">
        <v>87.406999999999996</v>
      </c>
      <c r="L118">
        <f t="shared" si="30"/>
        <v>1375.2385681257467</v>
      </c>
      <c r="M118">
        <f t="shared" si="30"/>
        <v>3815.4320534468839</v>
      </c>
      <c r="N118">
        <f t="shared" si="30"/>
        <v>391.77450806594572</v>
      </c>
      <c r="O118">
        <f t="shared" si="30"/>
        <v>780.14346677039589</v>
      </c>
      <c r="P118">
        <f t="shared" si="43"/>
        <v>1.0323627562547344E-2</v>
      </c>
      <c r="Q118">
        <f t="shared" si="43"/>
        <v>8.509811141138357E-3</v>
      </c>
      <c r="R118">
        <f t="shared" si="43"/>
        <v>2.5620147621588707E-2</v>
      </c>
      <c r="S118">
        <f t="shared" si="43"/>
        <v>1.3844349584081428E-2</v>
      </c>
      <c r="T118">
        <f t="shared" si="44"/>
        <v>9.0529580942893002E-3</v>
      </c>
      <c r="U118">
        <f t="shared" si="45"/>
        <v>1.8717522274187375E-2</v>
      </c>
      <c r="V118">
        <f t="shared" si="46"/>
        <v>1.9917492609796243</v>
      </c>
      <c r="W118">
        <f t="shared" si="47"/>
        <v>2.4489237199063392</v>
      </c>
      <c r="X118">
        <f t="shared" si="31"/>
        <v>7.3283417390461238</v>
      </c>
      <c r="Y118">
        <f t="shared" si="32"/>
        <v>11.57588112177157</v>
      </c>
      <c r="Z118">
        <f t="shared" si="33"/>
        <v>5223.2401783389869</v>
      </c>
      <c r="AA118">
        <f t="shared" si="34"/>
        <v>1161.8427111984472</v>
      </c>
      <c r="AB118">
        <f t="shared" si="35"/>
        <v>0.56767445086986501</v>
      </c>
      <c r="AC118">
        <f t="shared" si="36"/>
        <v>1.0053856591268695</v>
      </c>
      <c r="AD118">
        <f t="shared" si="37"/>
        <v>1.771060257487872</v>
      </c>
      <c r="AE118">
        <f t="shared" si="48"/>
        <v>-1.8605937334086331E-3</v>
      </c>
      <c r="AF118">
        <f t="shared" si="38"/>
        <v>4133.2</v>
      </c>
      <c r="AG118">
        <f t="shared" si="49"/>
        <v>1.1769033477702195E-2</v>
      </c>
      <c r="AH118">
        <f t="shared" si="50"/>
        <v>2.1169790802097035</v>
      </c>
      <c r="AI118">
        <f t="shared" si="39"/>
        <v>8.3060077661231144</v>
      </c>
      <c r="AJ118">
        <f t="shared" si="40"/>
        <v>6252.3025720224232</v>
      </c>
      <c r="AK118">
        <f t="shared" si="41"/>
        <v>0.66106845476338483</v>
      </c>
      <c r="AL118">
        <f t="shared" si="51"/>
        <v>9.8755097569007688E-3</v>
      </c>
      <c r="AM118" s="1">
        <v>12.129479999999999</v>
      </c>
      <c r="AN118" s="2">
        <f t="shared" si="42"/>
        <v>-3.388774913592826</v>
      </c>
      <c r="AO118" s="2">
        <f t="shared" si="52"/>
        <v>9.5390334777043506E-3</v>
      </c>
    </row>
    <row r="119" spans="1:41" x14ac:dyDescent="0.25">
      <c r="A119">
        <f t="shared" si="53"/>
        <v>1989.1</v>
      </c>
      <c r="B119">
        <v>902.5</v>
      </c>
      <c r="C119">
        <v>2117.1</v>
      </c>
      <c r="D119">
        <v>486.4</v>
      </c>
      <c r="E119">
        <v>696.3</v>
      </c>
      <c r="F119">
        <f t="shared" si="28"/>
        <v>3019.6</v>
      </c>
      <c r="G119">
        <f t="shared" si="29"/>
        <v>1182.6999999999998</v>
      </c>
      <c r="H119">
        <v>65.33</v>
      </c>
      <c r="I119">
        <v>55.116999999999997</v>
      </c>
      <c r="J119">
        <v>124.729</v>
      </c>
      <c r="K119">
        <v>87.861999999999995</v>
      </c>
      <c r="L119">
        <f t="shared" si="30"/>
        <v>1381.4480330629115</v>
      </c>
      <c r="M119">
        <f t="shared" si="30"/>
        <v>3841.1016564762235</v>
      </c>
      <c r="N119">
        <f t="shared" si="30"/>
        <v>389.96544508494412</v>
      </c>
      <c r="O119">
        <f t="shared" si="30"/>
        <v>792.49277275727843</v>
      </c>
      <c r="P119">
        <f t="shared" si="43"/>
        <v>4.5050282004384101E-3</v>
      </c>
      <c r="Q119">
        <f t="shared" si="43"/>
        <v>6.7053056068573369E-3</v>
      </c>
      <c r="R119">
        <f t="shared" si="43"/>
        <v>-4.628306901984125E-3</v>
      </c>
      <c r="S119">
        <f t="shared" si="43"/>
        <v>1.5705551633493187E-2</v>
      </c>
      <c r="T119">
        <f t="shared" si="44"/>
        <v>6.0476192336122205E-3</v>
      </c>
      <c r="U119">
        <f t="shared" si="45"/>
        <v>7.2419594582093334E-3</v>
      </c>
      <c r="V119">
        <f t="shared" si="46"/>
        <v>1.9977968802132366</v>
      </c>
      <c r="W119">
        <f t="shared" si="47"/>
        <v>2.4561656793645485</v>
      </c>
      <c r="X119">
        <f t="shared" si="31"/>
        <v>7.3727950423385975</v>
      </c>
      <c r="Y119">
        <f t="shared" si="32"/>
        <v>11.660017471849168</v>
      </c>
      <c r="Z119">
        <f t="shared" si="33"/>
        <v>5254.9240555495717</v>
      </c>
      <c r="AA119">
        <f t="shared" si="34"/>
        <v>1170.2872696779434</v>
      </c>
      <c r="AB119">
        <f t="shared" si="35"/>
        <v>0.57462295707415378</v>
      </c>
      <c r="AC119">
        <f t="shared" si="36"/>
        <v>1.0106065669888662</v>
      </c>
      <c r="AD119">
        <f t="shared" si="37"/>
        <v>1.7587298846092738</v>
      </c>
      <c r="AE119">
        <f t="shared" si="48"/>
        <v>-6.9864907187399128E-3</v>
      </c>
      <c r="AF119">
        <f t="shared" si="38"/>
        <v>4202.3</v>
      </c>
      <c r="AG119">
        <f t="shared" si="49"/>
        <v>6.3851564484462206E-3</v>
      </c>
      <c r="AH119">
        <f t="shared" si="50"/>
        <v>2.1233642366581496</v>
      </c>
      <c r="AI119">
        <f t="shared" si="39"/>
        <v>8.3592126050175892</v>
      </c>
      <c r="AJ119">
        <f t="shared" si="40"/>
        <v>6292.3522276970443</v>
      </c>
      <c r="AK119">
        <f t="shared" si="41"/>
        <v>0.66784246144116632</v>
      </c>
      <c r="AL119">
        <f t="shared" si="51"/>
        <v>1.0194912641841247E-2</v>
      </c>
      <c r="AM119" s="1">
        <v>12.13228</v>
      </c>
      <c r="AN119" s="2">
        <f t="shared" si="42"/>
        <v>-3.3851897571443814</v>
      </c>
      <c r="AO119" s="2">
        <f t="shared" si="52"/>
        <v>3.585156448444593E-3</v>
      </c>
    </row>
    <row r="120" spans="1:41" x14ac:dyDescent="0.25">
      <c r="A120">
        <f t="shared" si="53"/>
        <v>1989.2</v>
      </c>
      <c r="B120">
        <v>927.7</v>
      </c>
      <c r="C120">
        <v>2148.4</v>
      </c>
      <c r="D120">
        <v>493.3</v>
      </c>
      <c r="E120">
        <v>708.9</v>
      </c>
      <c r="F120">
        <f t="shared" si="28"/>
        <v>3076.1000000000004</v>
      </c>
      <c r="G120">
        <f t="shared" si="29"/>
        <v>1202.2</v>
      </c>
      <c r="H120">
        <v>67.054000000000002</v>
      </c>
      <c r="I120">
        <v>55.704000000000001</v>
      </c>
      <c r="J120">
        <v>124.83</v>
      </c>
      <c r="K120">
        <v>88.248000000000005</v>
      </c>
      <c r="L120">
        <f t="shared" si="30"/>
        <v>1383.5117964625526</v>
      </c>
      <c r="M120">
        <f t="shared" si="30"/>
        <v>3856.8145914117481</v>
      </c>
      <c r="N120">
        <f t="shared" si="30"/>
        <v>395.1774413201955</v>
      </c>
      <c r="O120">
        <f t="shared" si="30"/>
        <v>803.30432417731845</v>
      </c>
      <c r="P120">
        <f t="shared" si="43"/>
        <v>1.4927983841586112E-3</v>
      </c>
      <c r="Q120">
        <f t="shared" si="43"/>
        <v>4.0823922350110564E-3</v>
      </c>
      <c r="R120">
        <f t="shared" si="43"/>
        <v>1.3276749712849423E-2</v>
      </c>
      <c r="S120">
        <f t="shared" si="43"/>
        <v>1.3550240021306337E-2</v>
      </c>
      <c r="T120">
        <f t="shared" si="44"/>
        <v>3.3084127508428451E-3</v>
      </c>
      <c r="U120">
        <f t="shared" si="45"/>
        <v>1.3437763750034297E-2</v>
      </c>
      <c r="V120">
        <f t="shared" si="46"/>
        <v>2.0011052929640796</v>
      </c>
      <c r="W120">
        <f t="shared" si="47"/>
        <v>2.469603443114583</v>
      </c>
      <c r="X120">
        <f t="shared" si="31"/>
        <v>7.3972276858148147</v>
      </c>
      <c r="Y120">
        <f t="shared" si="32"/>
        <v>11.817759508405409</v>
      </c>
      <c r="Z120">
        <f t="shared" si="33"/>
        <v>5272.3383041766592</v>
      </c>
      <c r="AA120">
        <f t="shared" si="34"/>
        <v>1186.1194498372383</v>
      </c>
      <c r="AB120">
        <f t="shared" si="35"/>
        <v>0.58344131626818496</v>
      </c>
      <c r="AC120">
        <f t="shared" si="36"/>
        <v>1.0135572771907317</v>
      </c>
      <c r="AD120">
        <f t="shared" si="37"/>
        <v>1.7372051805889581</v>
      </c>
      <c r="AE120">
        <f t="shared" si="48"/>
        <v>-1.2314288235761306E-2</v>
      </c>
      <c r="AF120">
        <f t="shared" si="38"/>
        <v>4278.3</v>
      </c>
      <c r="AG120">
        <f t="shared" si="49"/>
        <v>6.1592285961522535E-3</v>
      </c>
      <c r="AH120">
        <f t="shared" si="50"/>
        <v>2.1295234652543016</v>
      </c>
      <c r="AI120">
        <f t="shared" si="39"/>
        <v>8.4108577903188504</v>
      </c>
      <c r="AJ120">
        <f t="shared" si="40"/>
        <v>6331.2278625367608</v>
      </c>
      <c r="AK120">
        <f t="shared" si="41"/>
        <v>0.67574569939515572</v>
      </c>
      <c r="AL120">
        <f t="shared" si="51"/>
        <v>1.1764511384191934E-2</v>
      </c>
      <c r="AM120" s="1">
        <v>12.134460000000001</v>
      </c>
      <c r="AN120" s="2">
        <f t="shared" si="42"/>
        <v>-3.3812105285482303</v>
      </c>
      <c r="AO120" s="2">
        <f t="shared" si="52"/>
        <v>3.9792285961510743E-3</v>
      </c>
    </row>
    <row r="121" spans="1:41" x14ac:dyDescent="0.25">
      <c r="A121">
        <f t="shared" si="53"/>
        <v>1989.3</v>
      </c>
      <c r="B121">
        <v>936.3</v>
      </c>
      <c r="C121">
        <v>2183.6</v>
      </c>
      <c r="D121">
        <v>505.6</v>
      </c>
      <c r="E121">
        <v>731.2</v>
      </c>
      <c r="F121">
        <f t="shared" si="28"/>
        <v>3119.8999999999996</v>
      </c>
      <c r="G121">
        <f t="shared" si="29"/>
        <v>1236.8000000000002</v>
      </c>
      <c r="H121">
        <v>66.998999999999995</v>
      </c>
      <c r="I121">
        <v>56.222999999999999</v>
      </c>
      <c r="J121">
        <v>125.113</v>
      </c>
      <c r="K121">
        <v>88.747</v>
      </c>
      <c r="L121">
        <f t="shared" si="30"/>
        <v>1397.4835445305155</v>
      </c>
      <c r="M121">
        <f t="shared" si="30"/>
        <v>3883.8197890543015</v>
      </c>
      <c r="N121">
        <f t="shared" si="30"/>
        <v>404.11468032898262</v>
      </c>
      <c r="O121">
        <f t="shared" si="30"/>
        <v>823.91517459745126</v>
      </c>
      <c r="P121">
        <f t="shared" si="43"/>
        <v>1.0048104299860583E-2</v>
      </c>
      <c r="Q121">
        <f t="shared" si="43"/>
        <v>6.9775436688903625E-3</v>
      </c>
      <c r="R121">
        <f t="shared" si="43"/>
        <v>2.2363817315525836E-2</v>
      </c>
      <c r="S121">
        <f t="shared" si="43"/>
        <v>2.5333954978753681E-2</v>
      </c>
      <c r="T121">
        <f t="shared" si="44"/>
        <v>7.9035730883991791E-3</v>
      </c>
      <c r="U121">
        <f t="shared" si="45"/>
        <v>2.4115215243875707E-2</v>
      </c>
      <c r="V121">
        <f t="shared" si="46"/>
        <v>2.0090088660524787</v>
      </c>
      <c r="W121">
        <f t="shared" si="47"/>
        <v>2.4937186583584587</v>
      </c>
      <c r="X121">
        <f t="shared" si="31"/>
        <v>7.4559238647061932</v>
      </c>
      <c r="Y121">
        <f t="shared" si="32"/>
        <v>12.106211383367254</v>
      </c>
      <c r="Z121">
        <f t="shared" si="33"/>
        <v>5314.173722176738</v>
      </c>
      <c r="AA121">
        <f t="shared" si="34"/>
        <v>1215.070654927418</v>
      </c>
      <c r="AB121">
        <f t="shared" si="35"/>
        <v>0.58709032920400239</v>
      </c>
      <c r="AC121">
        <f t="shared" si="36"/>
        <v>1.017883194680461</v>
      </c>
      <c r="AD121">
        <f t="shared" si="37"/>
        <v>1.7337761227655422</v>
      </c>
      <c r="AE121">
        <f t="shared" si="48"/>
        <v>-1.9758440851739278E-3</v>
      </c>
      <c r="AF121">
        <f t="shared" si="38"/>
        <v>4356.7</v>
      </c>
      <c r="AG121">
        <f t="shared" si="49"/>
        <v>1.2459035818762614E-2</v>
      </c>
      <c r="AH121">
        <f t="shared" si="50"/>
        <v>2.141982501073064</v>
      </c>
      <c r="AI121">
        <f t="shared" si="39"/>
        <v>8.5163044868635183</v>
      </c>
      <c r="AJ121">
        <f t="shared" si="40"/>
        <v>6410.6022949453672</v>
      </c>
      <c r="AK121">
        <f t="shared" si="41"/>
        <v>0.67960852967515573</v>
      </c>
      <c r="AL121">
        <f t="shared" si="51"/>
        <v>5.7001198007057274E-3</v>
      </c>
      <c r="AM121" s="1">
        <v>12.13673</v>
      </c>
      <c r="AN121" s="2">
        <f t="shared" si="42"/>
        <v>-3.3710214927294668</v>
      </c>
      <c r="AO121" s="2">
        <f t="shared" si="52"/>
        <v>1.0189035818763514E-2</v>
      </c>
    </row>
    <row r="122" spans="1:41" x14ac:dyDescent="0.25">
      <c r="A122">
        <f t="shared" si="53"/>
        <v>1989.4</v>
      </c>
      <c r="B122">
        <v>951.3</v>
      </c>
      <c r="C122">
        <v>2226.9</v>
      </c>
      <c r="D122">
        <v>491.9</v>
      </c>
      <c r="E122">
        <v>727.5</v>
      </c>
      <c r="F122">
        <f t="shared" si="28"/>
        <v>3178.2</v>
      </c>
      <c r="G122">
        <f t="shared" si="29"/>
        <v>1219.4000000000001</v>
      </c>
      <c r="H122">
        <v>67.313000000000002</v>
      </c>
      <c r="I122">
        <v>56.795999999999999</v>
      </c>
      <c r="J122">
        <v>125.523</v>
      </c>
      <c r="K122">
        <v>89.188000000000002</v>
      </c>
      <c r="L122">
        <f t="shared" si="30"/>
        <v>1413.2485552567855</v>
      </c>
      <c r="M122">
        <f t="shared" si="30"/>
        <v>3920.8747094865835</v>
      </c>
      <c r="N122">
        <f t="shared" si="30"/>
        <v>391.88037252137053</v>
      </c>
      <c r="O122">
        <f t="shared" si="30"/>
        <v>815.69269408440596</v>
      </c>
      <c r="P122">
        <f t="shared" si="43"/>
        <v>1.1217843244141434E-2</v>
      </c>
      <c r="Q122">
        <f t="shared" si="43"/>
        <v>9.4956180195495676E-3</v>
      </c>
      <c r="R122">
        <f t="shared" si="43"/>
        <v>-3.0742078803741357E-2</v>
      </c>
      <c r="S122">
        <f t="shared" si="43"/>
        <v>-1.0029897515122066E-2</v>
      </c>
      <c r="T122">
        <f t="shared" si="44"/>
        <v>1.0012467751202944E-2</v>
      </c>
      <c r="U122">
        <f t="shared" si="45"/>
        <v>-1.8496972919007829E-2</v>
      </c>
      <c r="V122">
        <f t="shared" si="46"/>
        <v>2.0190213338036815</v>
      </c>
      <c r="W122">
        <f t="shared" si="47"/>
        <v>2.4752216854394509</v>
      </c>
      <c r="X122">
        <f t="shared" si="31"/>
        <v>7.5309510387518763</v>
      </c>
      <c r="Y122">
        <f t="shared" si="32"/>
        <v>11.884341406543655</v>
      </c>
      <c r="Z122">
        <f t="shared" si="33"/>
        <v>5367.6489780937272</v>
      </c>
      <c r="AA122">
        <f t="shared" si="34"/>
        <v>1192.8021111600285</v>
      </c>
      <c r="AB122">
        <f t="shared" si="35"/>
        <v>0.59210280198477305</v>
      </c>
      <c r="AC122">
        <f t="shared" si="36"/>
        <v>1.0222986600971928</v>
      </c>
      <c r="AD122">
        <f t="shared" si="37"/>
        <v>1.7265560248496898</v>
      </c>
      <c r="AE122">
        <f t="shared" si="48"/>
        <v>-4.1730724599439162E-3</v>
      </c>
      <c r="AF122">
        <f t="shared" si="38"/>
        <v>4397.6000000000004</v>
      </c>
      <c r="AG122">
        <f t="shared" si="49"/>
        <v>1.9190768312597089E-3</v>
      </c>
      <c r="AH122">
        <f t="shared" si="50"/>
        <v>2.1439015779043236</v>
      </c>
      <c r="AI122">
        <f t="shared" si="39"/>
        <v>8.5326636216898279</v>
      </c>
      <c r="AJ122">
        <f t="shared" si="40"/>
        <v>6422.9165455011835</v>
      </c>
      <c r="AK122">
        <f t="shared" si="41"/>
        <v>0.68467338301012493</v>
      </c>
      <c r="AL122">
        <f t="shared" si="51"/>
        <v>7.4249706848919517E-3</v>
      </c>
      <c r="AM122" s="1">
        <v>12.138960000000001</v>
      </c>
      <c r="AN122" s="2">
        <f t="shared" si="42"/>
        <v>-3.371332415898209</v>
      </c>
      <c r="AO122" s="2">
        <f t="shared" si="52"/>
        <v>-3.1092316874214987E-4</v>
      </c>
    </row>
    <row r="123" spans="1:41" x14ac:dyDescent="0.25">
      <c r="A123">
        <f t="shared" si="53"/>
        <v>1990.1</v>
      </c>
      <c r="B123">
        <v>974.2</v>
      </c>
      <c r="C123">
        <v>2264.9</v>
      </c>
      <c r="D123">
        <v>515.4</v>
      </c>
      <c r="E123">
        <v>740.9</v>
      </c>
      <c r="F123">
        <f t="shared" si="28"/>
        <v>3239.1000000000004</v>
      </c>
      <c r="G123">
        <f t="shared" si="29"/>
        <v>1256.3</v>
      </c>
      <c r="H123">
        <v>69.018000000000001</v>
      </c>
      <c r="I123">
        <v>57.451999999999998</v>
      </c>
      <c r="J123">
        <v>126.193</v>
      </c>
      <c r="K123">
        <v>89.691999999999993</v>
      </c>
      <c r="L123">
        <f t="shared" si="30"/>
        <v>1411.5158364484628</v>
      </c>
      <c r="M123">
        <f t="shared" si="30"/>
        <v>3942.2474413423379</v>
      </c>
      <c r="N123">
        <f t="shared" si="30"/>
        <v>408.4220202388405</v>
      </c>
      <c r="O123">
        <f t="shared" si="30"/>
        <v>826.04914596619551</v>
      </c>
      <c r="P123">
        <f t="shared" si="43"/>
        <v>-1.2268060520232993E-3</v>
      </c>
      <c r="Q123">
        <f t="shared" si="43"/>
        <v>5.4362081830383602E-3</v>
      </c>
      <c r="R123">
        <f t="shared" si="43"/>
        <v>4.1344382072899144E-2</v>
      </c>
      <c r="S123">
        <f t="shared" si="43"/>
        <v>1.2616586853804179E-2</v>
      </c>
      <c r="T123">
        <f t="shared" si="44"/>
        <v>3.4418322967460706E-3</v>
      </c>
      <c r="U123">
        <f t="shared" si="45"/>
        <v>2.4205239033788441E-2</v>
      </c>
      <c r="V123">
        <f t="shared" si="46"/>
        <v>2.0224631661004278</v>
      </c>
      <c r="W123">
        <f t="shared" si="47"/>
        <v>2.4994269244732394</v>
      </c>
      <c r="X123">
        <f t="shared" si="31"/>
        <v>7.5569159670945831</v>
      </c>
      <c r="Y123">
        <f t="shared" si="32"/>
        <v>12.175514471637888</v>
      </c>
      <c r="Z123">
        <f t="shared" si="33"/>
        <v>5386.1553553584108</v>
      </c>
      <c r="AA123">
        <f t="shared" si="34"/>
        <v>1222.0264354095912</v>
      </c>
      <c r="AB123">
        <f t="shared" si="35"/>
        <v>0.60137515283096787</v>
      </c>
      <c r="AC123">
        <f t="shared" si="36"/>
        <v>1.0280465001388626</v>
      </c>
      <c r="AD123">
        <f t="shared" si="37"/>
        <v>1.7094928104351224</v>
      </c>
      <c r="AE123">
        <f t="shared" si="48"/>
        <v>-9.9319628430546425E-3</v>
      </c>
      <c r="AF123">
        <f t="shared" si="38"/>
        <v>4495.4000000000005</v>
      </c>
      <c r="AG123">
        <f t="shared" si="49"/>
        <v>9.1992677558941222E-3</v>
      </c>
      <c r="AH123">
        <f t="shared" si="50"/>
        <v>2.1531008456602176</v>
      </c>
      <c r="AI123">
        <f t="shared" si="39"/>
        <v>8.611520033528878</v>
      </c>
      <c r="AJ123">
        <f t="shared" si="40"/>
        <v>6482.2752844338202</v>
      </c>
      <c r="AK123">
        <f t="shared" si="41"/>
        <v>0.69349106644622249</v>
      </c>
      <c r="AL123">
        <f t="shared" si="51"/>
        <v>1.2796446408382123E-2</v>
      </c>
      <c r="AM123" s="1">
        <v>12.14696</v>
      </c>
      <c r="AN123" s="2">
        <f t="shared" si="42"/>
        <v>-3.3701331481423136</v>
      </c>
      <c r="AO123" s="2">
        <f t="shared" si="52"/>
        <v>1.1992677558954057E-3</v>
      </c>
    </row>
    <row r="124" spans="1:41" x14ac:dyDescent="0.25">
      <c r="A124">
        <f t="shared" si="53"/>
        <v>1990.2</v>
      </c>
      <c r="B124">
        <v>980.9</v>
      </c>
      <c r="C124">
        <v>2320.9</v>
      </c>
      <c r="D124">
        <v>498.4</v>
      </c>
      <c r="E124">
        <v>734.2</v>
      </c>
      <c r="F124">
        <f t="shared" si="28"/>
        <v>3301.8</v>
      </c>
      <c r="G124">
        <f t="shared" si="29"/>
        <v>1232.5999999999999</v>
      </c>
      <c r="H124">
        <v>69.415000000000006</v>
      </c>
      <c r="I124">
        <v>58.161000000000001</v>
      </c>
      <c r="J124">
        <v>126.20699999999999</v>
      </c>
      <c r="K124">
        <v>90.045000000000002</v>
      </c>
      <c r="L124">
        <f t="shared" si="30"/>
        <v>1413.095152344594</v>
      </c>
      <c r="M124">
        <f t="shared" si="30"/>
        <v>3990.4747167345813</v>
      </c>
      <c r="N124">
        <f t="shared" si="30"/>
        <v>394.90678013105452</v>
      </c>
      <c r="O124">
        <f t="shared" si="30"/>
        <v>815.370092731412</v>
      </c>
      <c r="P124">
        <f t="shared" si="43"/>
        <v>1.1182538529901365E-3</v>
      </c>
      <c r="Q124">
        <f t="shared" si="43"/>
        <v>1.2159223181331669E-2</v>
      </c>
      <c r="R124">
        <f t="shared" si="43"/>
        <v>-3.3651265768906313E-2</v>
      </c>
      <c r="S124">
        <f t="shared" si="43"/>
        <v>-1.3012158820509434E-2</v>
      </c>
      <c r="T124">
        <f t="shared" si="44"/>
        <v>8.8385130088546471E-3</v>
      </c>
      <c r="U124">
        <f t="shared" si="45"/>
        <v>-2.1479400499410772E-2</v>
      </c>
      <c r="V124">
        <f t="shared" si="46"/>
        <v>2.0313016791092826</v>
      </c>
      <c r="W124">
        <f t="shared" si="47"/>
        <v>2.4779475239738287</v>
      </c>
      <c r="X124">
        <f t="shared" si="31"/>
        <v>7.6240039092632799</v>
      </c>
      <c r="Y124">
        <f t="shared" si="32"/>
        <v>11.916780393940577</v>
      </c>
      <c r="Z124">
        <f t="shared" si="33"/>
        <v>5433.9719621018667</v>
      </c>
      <c r="AA124">
        <f t="shared" si="34"/>
        <v>1196.0579325242345</v>
      </c>
      <c r="AB124">
        <f t="shared" si="35"/>
        <v>0.60762183224862654</v>
      </c>
      <c r="AC124">
        <f t="shared" si="36"/>
        <v>1.0305520882242256</v>
      </c>
      <c r="AD124">
        <f t="shared" si="37"/>
        <v>1.6960419022642106</v>
      </c>
      <c r="AE124">
        <f t="shared" si="48"/>
        <v>-7.8994808465274735E-3</v>
      </c>
      <c r="AF124">
        <f t="shared" si="38"/>
        <v>4534.4000000000005</v>
      </c>
      <c r="AG124">
        <f t="shared" si="49"/>
        <v>3.6576425670047834E-4</v>
      </c>
      <c r="AH124">
        <f t="shared" si="50"/>
        <v>2.1534666099169182</v>
      </c>
      <c r="AI124">
        <f t="shared" si="39"/>
        <v>8.6146703958628503</v>
      </c>
      <c r="AJ124">
        <f t="shared" si="40"/>
        <v>6484.646702698541</v>
      </c>
      <c r="AK124">
        <f t="shared" si="41"/>
        <v>0.69925166441419873</v>
      </c>
      <c r="AL124">
        <f t="shared" si="51"/>
        <v>8.272354528933934E-3</v>
      </c>
      <c r="AM124" s="1">
        <v>12.14906</v>
      </c>
      <c r="AN124" s="2">
        <f t="shared" si="42"/>
        <v>-3.371867383885613</v>
      </c>
      <c r="AO124" s="2">
        <f t="shared" si="52"/>
        <v>-1.7342357432994504E-3</v>
      </c>
    </row>
    <row r="125" spans="1:41" x14ac:dyDescent="0.25">
      <c r="A125">
        <f t="shared" si="53"/>
        <v>1990.3</v>
      </c>
      <c r="B125">
        <v>1003.1</v>
      </c>
      <c r="C125">
        <v>2366.6999999999998</v>
      </c>
      <c r="D125">
        <v>493.6</v>
      </c>
      <c r="E125">
        <v>744.3</v>
      </c>
      <c r="F125">
        <f t="shared" si="28"/>
        <v>3369.7999999999997</v>
      </c>
      <c r="G125">
        <f t="shared" si="29"/>
        <v>1237.9000000000001</v>
      </c>
      <c r="H125">
        <v>70.875</v>
      </c>
      <c r="I125">
        <v>58.834000000000003</v>
      </c>
      <c r="J125">
        <v>126.262</v>
      </c>
      <c r="K125">
        <v>90.665000000000006</v>
      </c>
      <c r="L125">
        <f t="shared" si="30"/>
        <v>1415.3086419753088</v>
      </c>
      <c r="M125">
        <f t="shared" si="30"/>
        <v>4022.6739640344008</v>
      </c>
      <c r="N125">
        <f t="shared" si="30"/>
        <v>390.93313902836957</v>
      </c>
      <c r="O125">
        <f t="shared" si="30"/>
        <v>820.9342083494181</v>
      </c>
      <c r="P125">
        <f t="shared" si="43"/>
        <v>1.5651867580190881E-3</v>
      </c>
      <c r="Q125">
        <f t="shared" si="43"/>
        <v>8.0366462394838578E-3</v>
      </c>
      <c r="R125">
        <f t="shared" si="43"/>
        <v>-1.0113191944833844E-2</v>
      </c>
      <c r="S125">
        <f t="shared" si="43"/>
        <v>6.8008585690586543E-3</v>
      </c>
      <c r="T125">
        <f t="shared" si="44"/>
        <v>6.1141025949963679E-3</v>
      </c>
      <c r="U125">
        <f t="shared" si="45"/>
        <v>-3.8312918953694805E-5</v>
      </c>
      <c r="V125">
        <f t="shared" si="46"/>
        <v>2.0374157817042788</v>
      </c>
      <c r="W125">
        <f t="shared" si="47"/>
        <v>2.4779092110548748</v>
      </c>
      <c r="X125">
        <f t="shared" si="31"/>
        <v>7.6707606434281077</v>
      </c>
      <c r="Y125">
        <f t="shared" si="32"/>
        <v>11.916323836045242</v>
      </c>
      <c r="Z125">
        <f t="shared" si="33"/>
        <v>5467.297598541064</v>
      </c>
      <c r="AA125">
        <f t="shared" si="34"/>
        <v>1196.012108931425</v>
      </c>
      <c r="AB125">
        <f t="shared" si="35"/>
        <v>0.61635569296597703</v>
      </c>
      <c r="AC125">
        <f t="shared" si="36"/>
        <v>1.0350229657005727</v>
      </c>
      <c r="AD125">
        <f t="shared" si="37"/>
        <v>1.6792624413346762</v>
      </c>
      <c r="AE125">
        <f t="shared" si="48"/>
        <v>-9.9425695869445052E-3</v>
      </c>
      <c r="AF125">
        <f t="shared" si="38"/>
        <v>4607.7</v>
      </c>
      <c r="AG125">
        <f t="shared" si="49"/>
        <v>4.4416724250742508E-3</v>
      </c>
      <c r="AH125">
        <f t="shared" si="50"/>
        <v>2.1579082823419924</v>
      </c>
      <c r="AI125">
        <f t="shared" si="39"/>
        <v>8.6530190428285358</v>
      </c>
      <c r="AJ125">
        <f t="shared" si="40"/>
        <v>6513.5134399817698</v>
      </c>
      <c r="AK125">
        <f t="shared" si="41"/>
        <v>0.70740623205237385</v>
      </c>
      <c r="AL125">
        <f t="shared" si="51"/>
        <v>1.1594374168256538E-2</v>
      </c>
      <c r="AM125" s="1">
        <v>12.15137</v>
      </c>
      <c r="AN125" s="2">
        <f t="shared" si="42"/>
        <v>-3.3697357114605389</v>
      </c>
      <c r="AO125" s="2">
        <f t="shared" si="52"/>
        <v>2.1316724250741714E-3</v>
      </c>
    </row>
    <row r="126" spans="1:41" x14ac:dyDescent="0.25">
      <c r="A126">
        <f t="shared" si="53"/>
        <v>1990.4</v>
      </c>
      <c r="B126">
        <v>1018.8</v>
      </c>
      <c r="C126">
        <v>2384.6999999999998</v>
      </c>
      <c r="D126">
        <v>480.9</v>
      </c>
      <c r="E126">
        <v>737.6</v>
      </c>
      <c r="F126">
        <f t="shared" si="28"/>
        <v>3403.5</v>
      </c>
      <c r="G126">
        <f t="shared" si="29"/>
        <v>1218.5</v>
      </c>
      <c r="H126">
        <v>72.710999999999999</v>
      </c>
      <c r="I126">
        <v>59.421999999999997</v>
      </c>
      <c r="J126">
        <v>126.51600000000001</v>
      </c>
      <c r="K126">
        <v>91.263000000000005</v>
      </c>
      <c r="L126">
        <f t="shared" si="30"/>
        <v>1401.1635103354374</v>
      </c>
      <c r="M126">
        <f t="shared" si="30"/>
        <v>4013.1601090505201</v>
      </c>
      <c r="N126">
        <f t="shared" si="30"/>
        <v>380.11002560940904</v>
      </c>
      <c r="O126">
        <f t="shared" si="30"/>
        <v>808.21362436036509</v>
      </c>
      <c r="P126">
        <f t="shared" si="43"/>
        <v>-1.0044658570012466E-2</v>
      </c>
      <c r="Q126">
        <f t="shared" si="43"/>
        <v>-2.3678586049715733E-3</v>
      </c>
      <c r="R126">
        <f t="shared" si="43"/>
        <v>-2.8075793546872951E-2</v>
      </c>
      <c r="S126">
        <f t="shared" si="43"/>
        <v>-1.5616560086236575E-2</v>
      </c>
      <c r="T126">
        <f t="shared" si="44"/>
        <v>-4.6530381541829572E-3</v>
      </c>
      <c r="U126">
        <f t="shared" si="45"/>
        <v>-2.0584552360386435E-2</v>
      </c>
      <c r="V126">
        <f t="shared" si="46"/>
        <v>2.0327627435500957</v>
      </c>
      <c r="W126">
        <f t="shared" si="47"/>
        <v>2.4573246586944886</v>
      </c>
      <c r="X126">
        <f t="shared" si="31"/>
        <v>7.6351512117523423</v>
      </c>
      <c r="Y126">
        <f t="shared" si="32"/>
        <v>11.673539025172637</v>
      </c>
      <c r="Z126">
        <f t="shared" si="33"/>
        <v>5441.9171481090552</v>
      </c>
      <c r="AA126">
        <f t="shared" si="34"/>
        <v>1171.644394721618</v>
      </c>
      <c r="AB126">
        <f t="shared" si="35"/>
        <v>0.62542297270781499</v>
      </c>
      <c r="AC126">
        <f t="shared" si="36"/>
        <v>1.0399913194562032</v>
      </c>
      <c r="AD126">
        <f t="shared" si="37"/>
        <v>1.6628607595808063</v>
      </c>
      <c r="AE126">
        <f t="shared" si="48"/>
        <v>-9.815205750022149E-3</v>
      </c>
      <c r="AF126">
        <f t="shared" si="38"/>
        <v>4622</v>
      </c>
      <c r="AG126">
        <f t="shared" si="49"/>
        <v>-8.9331825724088144E-3</v>
      </c>
      <c r="AH126">
        <f t="shared" si="50"/>
        <v>2.1489750997695838</v>
      </c>
      <c r="AI126">
        <f t="shared" si="39"/>
        <v>8.5760642811441041</v>
      </c>
      <c r="AJ126">
        <f t="shared" si="40"/>
        <v>6455.586157952087</v>
      </c>
      <c r="AK126">
        <f t="shared" si="41"/>
        <v>0.71596906724055598</v>
      </c>
      <c r="AL126">
        <f t="shared" si="51"/>
        <v>1.2031877317042639E-2</v>
      </c>
      <c r="AM126" s="1">
        <v>12.154070000000001</v>
      </c>
      <c r="AN126" s="2">
        <f t="shared" si="42"/>
        <v>-3.3813688940329474</v>
      </c>
      <c r="AO126" s="2">
        <f t="shared" si="52"/>
        <v>-1.1633182572408529E-2</v>
      </c>
    </row>
    <row r="127" spans="1:41" x14ac:dyDescent="0.25">
      <c r="A127">
        <f t="shared" si="53"/>
        <v>1991.1</v>
      </c>
      <c r="B127">
        <v>1014.1</v>
      </c>
      <c r="C127">
        <v>2404.4</v>
      </c>
      <c r="D127">
        <v>471.7</v>
      </c>
      <c r="E127">
        <v>729.8</v>
      </c>
      <c r="F127">
        <f t="shared" si="28"/>
        <v>3418.5</v>
      </c>
      <c r="G127">
        <f t="shared" si="29"/>
        <v>1201.5</v>
      </c>
      <c r="H127">
        <v>72.347999999999999</v>
      </c>
      <c r="I127">
        <v>59.926000000000002</v>
      </c>
      <c r="J127">
        <v>127.596</v>
      </c>
      <c r="K127">
        <v>92.155000000000001</v>
      </c>
      <c r="L127">
        <f t="shared" si="30"/>
        <v>1401.6973516890585</v>
      </c>
      <c r="M127">
        <f t="shared" si="30"/>
        <v>4012.2818142375595</v>
      </c>
      <c r="N127">
        <f t="shared" si="30"/>
        <v>369.68243518605601</v>
      </c>
      <c r="O127">
        <f t="shared" si="30"/>
        <v>791.92664532580977</v>
      </c>
      <c r="P127">
        <f t="shared" si="43"/>
        <v>3.8092605117068246E-4</v>
      </c>
      <c r="Q127">
        <f t="shared" si="43"/>
        <v>-2.1887762066263861E-4</v>
      </c>
      <c r="R127">
        <f t="shared" si="43"/>
        <v>-2.7816398067536774E-2</v>
      </c>
      <c r="S127">
        <f t="shared" si="43"/>
        <v>-2.0357642174878343E-2</v>
      </c>
      <c r="T127">
        <f t="shared" si="44"/>
        <v>-3.9333039830028772E-5</v>
      </c>
      <c r="U127">
        <f t="shared" si="45"/>
        <v>-2.3301356338833568E-2</v>
      </c>
      <c r="V127">
        <f t="shared" si="46"/>
        <v>2.0327234105102656</v>
      </c>
      <c r="W127">
        <f t="shared" si="47"/>
        <v>2.434023302355655</v>
      </c>
      <c r="X127">
        <f t="shared" si="31"/>
        <v>7.6348509039516701</v>
      </c>
      <c r="Y127">
        <f t="shared" si="32"/>
        <v>11.404674353342337</v>
      </c>
      <c r="Z127">
        <f t="shared" si="33"/>
        <v>5441.7031051746244</v>
      </c>
      <c r="AA127">
        <f t="shared" si="34"/>
        <v>1144.65910902468</v>
      </c>
      <c r="AB127">
        <f t="shared" si="35"/>
        <v>0.62820406294295617</v>
      </c>
      <c r="AC127">
        <f t="shared" si="36"/>
        <v>1.0496574836361123</v>
      </c>
      <c r="AD127">
        <f t="shared" si="37"/>
        <v>1.6708861746591825</v>
      </c>
      <c r="AE127">
        <f t="shared" si="48"/>
        <v>4.8146609444239541E-3</v>
      </c>
      <c r="AF127">
        <f t="shared" si="38"/>
        <v>4620</v>
      </c>
      <c r="AG127">
        <f t="shared" si="49"/>
        <v>-6.1719110125335796E-3</v>
      </c>
      <c r="AH127">
        <f t="shared" si="50"/>
        <v>2.1428031887570502</v>
      </c>
      <c r="AI127">
        <f t="shared" si="39"/>
        <v>8.5232965818396327</v>
      </c>
      <c r="AJ127">
        <f t="shared" si="40"/>
        <v>6415.8655567474189</v>
      </c>
      <c r="AK127">
        <f t="shared" si="41"/>
        <v>0.72008990199946632</v>
      </c>
      <c r="AL127">
        <f t="shared" si="51"/>
        <v>5.739104253991989E-3</v>
      </c>
      <c r="AM127" s="1">
        <v>12.15621</v>
      </c>
      <c r="AN127" s="2">
        <f t="shared" si="42"/>
        <v>-3.3896808050454812</v>
      </c>
      <c r="AO127" s="2">
        <f t="shared" si="52"/>
        <v>-8.3119110125338125E-3</v>
      </c>
    </row>
    <row r="128" spans="1:41" x14ac:dyDescent="0.25">
      <c r="A128">
        <f t="shared" si="53"/>
        <v>1991.2</v>
      </c>
      <c r="B128">
        <v>1021.8</v>
      </c>
      <c r="C128">
        <v>2446.6999999999998</v>
      </c>
      <c r="D128">
        <v>475.2</v>
      </c>
      <c r="E128">
        <v>726.8</v>
      </c>
      <c r="F128">
        <f t="shared" si="28"/>
        <v>3468.5</v>
      </c>
      <c r="G128">
        <f t="shared" si="29"/>
        <v>1202</v>
      </c>
      <c r="H128">
        <v>72.465999999999994</v>
      </c>
      <c r="I128">
        <v>60.371000000000002</v>
      </c>
      <c r="J128">
        <v>127.91500000000001</v>
      </c>
      <c r="K128">
        <v>92.233000000000004</v>
      </c>
      <c r="L128">
        <f t="shared" si="30"/>
        <v>1410.0405707504208</v>
      </c>
      <c r="M128">
        <f t="shared" si="30"/>
        <v>4052.7736827284616</v>
      </c>
      <c r="N128">
        <f t="shared" si="30"/>
        <v>371.49669702536841</v>
      </c>
      <c r="O128">
        <f t="shared" si="30"/>
        <v>788.00429347413603</v>
      </c>
      <c r="P128">
        <f t="shared" si="43"/>
        <v>5.9345812293480904E-3</v>
      </c>
      <c r="Q128">
        <f t="shared" si="43"/>
        <v>1.0041396178182893E-2</v>
      </c>
      <c r="R128">
        <f t="shared" si="43"/>
        <v>4.8956193827143224E-3</v>
      </c>
      <c r="S128">
        <f t="shared" si="43"/>
        <v>-4.965229572578167E-3</v>
      </c>
      <c r="T128">
        <f t="shared" si="44"/>
        <v>8.8231071509448158E-3</v>
      </c>
      <c r="U128">
        <f t="shared" si="45"/>
        <v>-1.0939333160559304E-3</v>
      </c>
      <c r="V128">
        <f t="shared" si="46"/>
        <v>2.0415465176612106</v>
      </c>
      <c r="W128">
        <f t="shared" si="47"/>
        <v>2.432929369039599</v>
      </c>
      <c r="X128">
        <f t="shared" si="31"/>
        <v>7.7025120634533186</v>
      </c>
      <c r="Y128">
        <f t="shared" si="32"/>
        <v>11.392205221551265</v>
      </c>
      <c r="Z128">
        <f t="shared" si="33"/>
        <v>5489.9282698034804</v>
      </c>
      <c r="AA128">
        <f t="shared" si="34"/>
        <v>1143.4076129412256</v>
      </c>
      <c r="AB128">
        <f t="shared" si="35"/>
        <v>0.6317933185171033</v>
      </c>
      <c r="AC128">
        <f t="shared" si="36"/>
        <v>1.0512436565889702</v>
      </c>
      <c r="AD128">
        <f t="shared" si="37"/>
        <v>1.6639043588754128</v>
      </c>
      <c r="AE128">
        <f t="shared" si="48"/>
        <v>-4.1872650858770788E-3</v>
      </c>
      <c r="AF128">
        <f t="shared" si="38"/>
        <v>4670.5</v>
      </c>
      <c r="AG128">
        <f t="shared" si="49"/>
        <v>6.2440326658579331E-3</v>
      </c>
      <c r="AH128">
        <f t="shared" si="50"/>
        <v>2.1490472214229079</v>
      </c>
      <c r="AI128">
        <f t="shared" si="39"/>
        <v>8.5766828233839512</v>
      </c>
      <c r="AJ128">
        <f t="shared" si="40"/>
        <v>6456.051762288851</v>
      </c>
      <c r="AK128">
        <f t="shared" si="41"/>
        <v>0.72342976357181143</v>
      </c>
      <c r="AL128">
        <f t="shared" si="51"/>
        <v>4.6273945712611009E-3</v>
      </c>
      <c r="AM128" s="1">
        <v>12.15823</v>
      </c>
      <c r="AN128" s="2">
        <f t="shared" si="42"/>
        <v>-3.3854567723796229</v>
      </c>
      <c r="AO128" s="2">
        <f t="shared" si="52"/>
        <v>4.2240326658582461E-3</v>
      </c>
    </row>
    <row r="129" spans="1:41" x14ac:dyDescent="0.25">
      <c r="A129">
        <f t="shared" si="53"/>
        <v>1991.3</v>
      </c>
      <c r="B129">
        <v>1024.4000000000001</v>
      </c>
      <c r="C129">
        <v>2480.9</v>
      </c>
      <c r="D129">
        <v>484.3</v>
      </c>
      <c r="E129">
        <v>720.1</v>
      </c>
      <c r="F129">
        <f t="shared" si="28"/>
        <v>3505.3</v>
      </c>
      <c r="G129">
        <f t="shared" si="29"/>
        <v>1204.4000000000001</v>
      </c>
      <c r="H129">
        <v>72.53</v>
      </c>
      <c r="I129">
        <v>60.963000000000001</v>
      </c>
      <c r="J129">
        <v>128.38800000000001</v>
      </c>
      <c r="K129">
        <v>92.176000000000002</v>
      </c>
      <c r="L129">
        <f t="shared" si="30"/>
        <v>1412.3810836895077</v>
      </c>
      <c r="M129">
        <f t="shared" si="30"/>
        <v>4069.5175762347653</v>
      </c>
      <c r="N129">
        <f t="shared" si="30"/>
        <v>377.21593918434741</v>
      </c>
      <c r="O129">
        <f t="shared" si="30"/>
        <v>781.22287797257422</v>
      </c>
      <c r="P129">
        <f t="shared" si="43"/>
        <v>1.6585143980192285E-3</v>
      </c>
      <c r="Q129">
        <f t="shared" si="43"/>
        <v>4.1229541495670929E-3</v>
      </c>
      <c r="R129">
        <f t="shared" si="43"/>
        <v>1.5277833248732442E-2</v>
      </c>
      <c r="S129">
        <f t="shared" si="43"/>
        <v>-8.6430541613893297E-3</v>
      </c>
      <c r="T129">
        <f t="shared" si="44"/>
        <v>3.3969444802196495E-3</v>
      </c>
      <c r="U129">
        <f t="shared" si="45"/>
        <v>8.1385573652237309E-4</v>
      </c>
      <c r="V129">
        <f t="shared" si="46"/>
        <v>2.0449434621414304</v>
      </c>
      <c r="W129">
        <f t="shared" si="47"/>
        <v>2.4337432247761215</v>
      </c>
      <c r="X129">
        <f t="shared" si="31"/>
        <v>7.7287215601906114</v>
      </c>
      <c r="Y129">
        <f t="shared" si="32"/>
        <v>11.401480607023331</v>
      </c>
      <c r="Z129">
        <f t="shared" si="33"/>
        <v>5508.6089620101311</v>
      </c>
      <c r="AA129">
        <f t="shared" si="34"/>
        <v>1144.3385605633473</v>
      </c>
      <c r="AB129">
        <f t="shared" si="35"/>
        <v>0.63633124517898088</v>
      </c>
      <c r="AC129">
        <f t="shared" si="36"/>
        <v>1.052485725384527</v>
      </c>
      <c r="AD129">
        <f t="shared" si="37"/>
        <v>1.6539903287139301</v>
      </c>
      <c r="AE129">
        <f t="shared" si="48"/>
        <v>-5.9761147358361466E-3</v>
      </c>
      <c r="AF129">
        <f t="shared" si="38"/>
        <v>4709.7000000000007</v>
      </c>
      <c r="AG129">
        <f t="shared" si="49"/>
        <v>2.7321606947739527E-3</v>
      </c>
      <c r="AH129">
        <f t="shared" si="50"/>
        <v>2.1517793821176818</v>
      </c>
      <c r="AI129">
        <f t="shared" si="39"/>
        <v>8.6001477394496835</v>
      </c>
      <c r="AJ129">
        <f t="shared" si="40"/>
        <v>6473.7148513685943</v>
      </c>
      <c r="AK129">
        <f t="shared" si="41"/>
        <v>0.72751119073530601</v>
      </c>
      <c r="AL129">
        <f t="shared" si="51"/>
        <v>5.6259187067044247E-3</v>
      </c>
      <c r="AM129" s="1">
        <v>12.16066</v>
      </c>
      <c r="AN129" s="2">
        <f t="shared" si="42"/>
        <v>-3.3851546116848485</v>
      </c>
      <c r="AO129" s="2">
        <f t="shared" si="52"/>
        <v>3.0216069477440044E-4</v>
      </c>
    </row>
    <row r="130" spans="1:41" x14ac:dyDescent="0.25">
      <c r="A130">
        <f t="shared" si="53"/>
        <v>1991.4</v>
      </c>
      <c r="B130">
        <v>1020.7</v>
      </c>
      <c r="C130">
        <v>2518.9</v>
      </c>
      <c r="D130">
        <v>477.5</v>
      </c>
      <c r="E130">
        <v>717.6</v>
      </c>
      <c r="F130">
        <f t="shared" si="28"/>
        <v>3539.6000000000004</v>
      </c>
      <c r="G130">
        <f t="shared" si="29"/>
        <v>1195.0999999999999</v>
      </c>
      <c r="H130">
        <v>72.894999999999996</v>
      </c>
      <c r="I130">
        <v>61.512</v>
      </c>
      <c r="J130">
        <v>128.66399999999999</v>
      </c>
      <c r="K130">
        <v>91.897999999999996</v>
      </c>
      <c r="L130">
        <f t="shared" si="30"/>
        <v>1400.2332121544689</v>
      </c>
      <c r="M130">
        <f t="shared" si="30"/>
        <v>4094.9733385355703</v>
      </c>
      <c r="N130">
        <f t="shared" si="30"/>
        <v>371.12168127836844</v>
      </c>
      <c r="O130">
        <f t="shared" si="30"/>
        <v>780.86574245358986</v>
      </c>
      <c r="P130">
        <f t="shared" si="43"/>
        <v>-8.6381890973816766E-3</v>
      </c>
      <c r="Q130">
        <f t="shared" si="43"/>
        <v>6.2357457562907115E-3</v>
      </c>
      <c r="R130">
        <f t="shared" si="43"/>
        <v>-1.6287815737275224E-2</v>
      </c>
      <c r="S130">
        <f t="shared" si="43"/>
        <v>-4.5725385939920926E-4</v>
      </c>
      <c r="T130">
        <f t="shared" si="44"/>
        <v>1.8889398155432732E-3</v>
      </c>
      <c r="U130">
        <f t="shared" si="45"/>
        <v>-6.8228642192923955E-3</v>
      </c>
      <c r="V130">
        <f t="shared" si="46"/>
        <v>2.0468324019569737</v>
      </c>
      <c r="W130">
        <f t="shared" si="47"/>
        <v>2.4269203605568292</v>
      </c>
      <c r="X130">
        <f t="shared" si="31"/>
        <v>7.7433344471558954</v>
      </c>
      <c r="Y130">
        <f t="shared" si="32"/>
        <v>11.323954628301356</v>
      </c>
      <c r="Z130">
        <f t="shared" si="33"/>
        <v>5519.0242266138439</v>
      </c>
      <c r="AA130">
        <f t="shared" si="34"/>
        <v>1136.557468795115</v>
      </c>
      <c r="AB130">
        <f t="shared" si="35"/>
        <v>0.64134525500564721</v>
      </c>
      <c r="AC130">
        <f t="shared" si="36"/>
        <v>1.0515086415005015</v>
      </c>
      <c r="AD130">
        <f t="shared" si="37"/>
        <v>1.6395360116778952</v>
      </c>
      <c r="AE130">
        <f t="shared" si="48"/>
        <v>-8.7774672757877648E-3</v>
      </c>
      <c r="AF130">
        <f t="shared" si="38"/>
        <v>4734.7000000000007</v>
      </c>
      <c r="AG130">
        <f t="shared" si="49"/>
        <v>-3.3890840824084864E-4</v>
      </c>
      <c r="AH130">
        <f t="shared" si="50"/>
        <v>2.151440473709441</v>
      </c>
      <c r="AI130">
        <f t="shared" si="39"/>
        <v>8.5972335709146748</v>
      </c>
      <c r="AJ130">
        <f t="shared" si="40"/>
        <v>6471.521226712829</v>
      </c>
      <c r="AK130">
        <f t="shared" si="41"/>
        <v>0.73162087152806321</v>
      </c>
      <c r="AL130">
        <f t="shared" si="51"/>
        <v>5.6330633342918657E-3</v>
      </c>
      <c r="AM130" s="1">
        <v>12.16343</v>
      </c>
      <c r="AN130" s="2">
        <f t="shared" si="42"/>
        <v>-3.3882635200930906</v>
      </c>
      <c r="AO130" s="2">
        <f t="shared" si="52"/>
        <v>-3.1089084082420726E-3</v>
      </c>
    </row>
    <row r="131" spans="1:41" x14ac:dyDescent="0.25">
      <c r="A131">
        <f t="shared" si="53"/>
        <v>1992.1</v>
      </c>
      <c r="B131">
        <v>1037.7</v>
      </c>
      <c r="C131">
        <v>2583.8000000000002</v>
      </c>
      <c r="D131">
        <v>496.2</v>
      </c>
      <c r="E131">
        <v>714.2</v>
      </c>
      <c r="F131">
        <f t="shared" si="28"/>
        <v>3621.5</v>
      </c>
      <c r="G131">
        <f t="shared" si="29"/>
        <v>1210.4000000000001</v>
      </c>
      <c r="H131">
        <v>73.02</v>
      </c>
      <c r="I131">
        <v>62.073</v>
      </c>
      <c r="J131">
        <v>128.65899999999999</v>
      </c>
      <c r="K131">
        <v>91.808999999999997</v>
      </c>
      <c r="L131">
        <f t="shared" si="30"/>
        <v>1421.1175020542319</v>
      </c>
      <c r="M131">
        <f t="shared" si="30"/>
        <v>4162.5183251977514</v>
      </c>
      <c r="N131">
        <f t="shared" si="30"/>
        <v>385.67064876922723</v>
      </c>
      <c r="O131">
        <f t="shared" ref="O131:O194" si="54">E131/(0.01*K131)</f>
        <v>777.91937609602553</v>
      </c>
      <c r="P131">
        <f t="shared" si="43"/>
        <v>1.4804732531074727E-2</v>
      </c>
      <c r="Q131">
        <f t="shared" si="43"/>
        <v>1.6360051199066916E-2</v>
      </c>
      <c r="R131">
        <f t="shared" si="43"/>
        <v>3.8453773001054792E-2</v>
      </c>
      <c r="S131">
        <f t="shared" si="43"/>
        <v>-3.7803412816481696E-3</v>
      </c>
      <c r="T131">
        <f t="shared" si="44"/>
        <v>1.5911550305062049E-2</v>
      </c>
      <c r="U131">
        <f t="shared" si="45"/>
        <v>1.3094221156633704E-2</v>
      </c>
      <c r="V131">
        <f t="shared" si="46"/>
        <v>2.0627439522620357</v>
      </c>
      <c r="W131">
        <f t="shared" si="47"/>
        <v>2.4400145817134629</v>
      </c>
      <c r="X131">
        <f t="shared" si="31"/>
        <v>7.8675283411904395</v>
      </c>
      <c r="Y131">
        <f t="shared" si="32"/>
        <v>11.473208040607235</v>
      </c>
      <c r="Z131">
        <f t="shared" si="33"/>
        <v>5607.5428247257869</v>
      </c>
      <c r="AA131">
        <f t="shared" si="34"/>
        <v>1151.5376666206557</v>
      </c>
      <c r="AB131">
        <f t="shared" si="35"/>
        <v>0.64582654349627622</v>
      </c>
      <c r="AC131">
        <f t="shared" si="36"/>
        <v>1.0511162900576965</v>
      </c>
      <c r="AD131">
        <f t="shared" si="37"/>
        <v>1.6275520116706959</v>
      </c>
      <c r="AE131">
        <f t="shared" si="48"/>
        <v>-7.3362294924462779E-3</v>
      </c>
      <c r="AF131">
        <f t="shared" si="38"/>
        <v>4831.8999999999996</v>
      </c>
      <c r="AG131">
        <f t="shared" si="49"/>
        <v>1.5200419702217785E-2</v>
      </c>
      <c r="AH131">
        <f t="shared" si="50"/>
        <v>2.166640893411659</v>
      </c>
      <c r="AI131">
        <f t="shared" si="39"/>
        <v>8.7289133883102732</v>
      </c>
      <c r="AJ131">
        <f t="shared" si="40"/>
        <v>6570.6424994310973</v>
      </c>
      <c r="AK131">
        <f t="shared" si="41"/>
        <v>0.73537709598693846</v>
      </c>
      <c r="AL131">
        <f t="shared" si="51"/>
        <v>5.120978693609668E-3</v>
      </c>
      <c r="AM131" s="1">
        <v>12.16564</v>
      </c>
      <c r="AN131" s="2">
        <f t="shared" si="42"/>
        <v>-3.3752731003908725</v>
      </c>
      <c r="AO131" s="2">
        <f t="shared" si="52"/>
        <v>1.2990419702218148E-2</v>
      </c>
    </row>
    <row r="132" spans="1:41" x14ac:dyDescent="0.25">
      <c r="A132">
        <f t="shared" si="53"/>
        <v>1992.2</v>
      </c>
      <c r="B132">
        <v>1047.2</v>
      </c>
      <c r="C132">
        <v>2625.2</v>
      </c>
      <c r="D132">
        <v>501</v>
      </c>
      <c r="E132">
        <v>736.7</v>
      </c>
      <c r="F132">
        <f t="shared" ref="F132:F195" si="55">B132+C132</f>
        <v>3672.3999999999996</v>
      </c>
      <c r="G132">
        <f t="shared" ref="G132:G195" si="56">D132+E132</f>
        <v>1237.7</v>
      </c>
      <c r="H132">
        <v>73.382999999999996</v>
      </c>
      <c r="I132">
        <v>62.573</v>
      </c>
      <c r="J132">
        <v>129.01</v>
      </c>
      <c r="K132">
        <v>91.718999999999994</v>
      </c>
      <c r="L132">
        <f t="shared" ref="L132:O195" si="57">B132/(0.01*H132)</f>
        <v>1427.0335091233665</v>
      </c>
      <c r="M132">
        <f t="shared" si="57"/>
        <v>4195.4197497323121</v>
      </c>
      <c r="N132">
        <f t="shared" si="57"/>
        <v>388.34198899310132</v>
      </c>
      <c r="O132">
        <f t="shared" si="54"/>
        <v>803.21416500397959</v>
      </c>
      <c r="P132">
        <f t="shared" si="43"/>
        <v>4.154285046094941E-3</v>
      </c>
      <c r="Q132">
        <f t="shared" si="43"/>
        <v>7.8731366977127237E-3</v>
      </c>
      <c r="R132">
        <f t="shared" si="43"/>
        <v>6.9026026193261814E-3</v>
      </c>
      <c r="S132">
        <f t="shared" ref="S132:S195" si="58">LN(O132)-LN(O131)</f>
        <v>3.1998495382245196E-2</v>
      </c>
      <c r="T132">
        <f t="shared" si="44"/>
        <v>6.8075416793822617E-3</v>
      </c>
      <c r="U132">
        <f t="shared" si="45"/>
        <v>2.1710506296851596E-2</v>
      </c>
      <c r="V132">
        <f t="shared" si="46"/>
        <v>2.0695514939414181</v>
      </c>
      <c r="W132">
        <f t="shared" si="47"/>
        <v>2.4617250880103145</v>
      </c>
      <c r="X132">
        <f t="shared" ref="X132:X195" si="59">EXP(V132)</f>
        <v>7.9212695836183267</v>
      </c>
      <c r="Y132">
        <f t="shared" ref="Y132:Y195" si="60">EXP(W132)</f>
        <v>11.725020796392659</v>
      </c>
      <c r="Z132">
        <f t="shared" ref="Z132:Z195" si="61">X132*$X$1</f>
        <v>5645.8466356940426</v>
      </c>
      <c r="AA132">
        <f t="shared" ref="AA132:AA195" si="62">Y132*$Y$1</f>
        <v>1176.8114934523635</v>
      </c>
      <c r="AB132">
        <f t="shared" ref="AB132:AB195" si="63">F132/Z132</f>
        <v>0.65046046004552027</v>
      </c>
      <c r="AC132">
        <f t="shared" ref="AC132:AC195" si="64">G132/AA132</f>
        <v>1.0517402378260348</v>
      </c>
      <c r="AD132">
        <f t="shared" ref="AD132:AD195" si="65">AC132/AB132</f>
        <v>1.6169164805996543</v>
      </c>
      <c r="AE132">
        <f t="shared" si="48"/>
        <v>-6.5561241798030023E-3</v>
      </c>
      <c r="AF132">
        <f t="shared" ref="AF132:AF195" si="66">B132+C132+D132+E132</f>
        <v>4910.0999999999995</v>
      </c>
      <c r="AG132">
        <f t="shared" si="49"/>
        <v>1.0540762228852425E-2</v>
      </c>
      <c r="AH132">
        <f t="shared" si="50"/>
        <v>2.1771816556405112</v>
      </c>
      <c r="AI132">
        <f t="shared" ref="AI132:AI195" si="67">EXP(AH132)</f>
        <v>8.8214094217840451</v>
      </c>
      <c r="AJ132">
        <f t="shared" ref="AJ132:AJ195" si="68">AI132*$AJ$1</f>
        <v>6640.2683900242464</v>
      </c>
      <c r="AK132">
        <f t="shared" ref="AK132:AK195" si="69">AF132/AJ132</f>
        <v>0.73944300314374356</v>
      </c>
      <c r="AL132">
        <f t="shared" si="51"/>
        <v>5.5137809148352868E-3</v>
      </c>
      <c r="AM132" s="1">
        <v>12.16789</v>
      </c>
      <c r="AN132" s="2">
        <f t="shared" ref="AN132:AN195" si="70">LN(AJ132)-AM132</f>
        <v>-3.3669823381620194</v>
      </c>
      <c r="AO132" s="2">
        <f t="shared" si="52"/>
        <v>8.2907622288530547E-3</v>
      </c>
    </row>
    <row r="133" spans="1:41" x14ac:dyDescent="0.25">
      <c r="A133">
        <f t="shared" si="53"/>
        <v>1992.3</v>
      </c>
      <c r="B133">
        <v>1061.0999999999999</v>
      </c>
      <c r="C133">
        <v>2672.3</v>
      </c>
      <c r="D133">
        <v>512.1</v>
      </c>
      <c r="E133">
        <v>748.6</v>
      </c>
      <c r="F133">
        <f t="shared" si="55"/>
        <v>3733.4</v>
      </c>
      <c r="G133">
        <f t="shared" si="56"/>
        <v>1260.7</v>
      </c>
      <c r="H133">
        <v>73.912000000000006</v>
      </c>
      <c r="I133">
        <v>63.017000000000003</v>
      </c>
      <c r="J133">
        <v>129.114</v>
      </c>
      <c r="K133">
        <v>91.78</v>
      </c>
      <c r="L133">
        <f t="shared" si="57"/>
        <v>1435.6261500162352</v>
      </c>
      <c r="M133">
        <f t="shared" si="57"/>
        <v>4240.6017423869753</v>
      </c>
      <c r="N133">
        <f t="shared" si="57"/>
        <v>396.6262372786839</v>
      </c>
      <c r="O133">
        <f t="shared" si="54"/>
        <v>815.64611026367402</v>
      </c>
      <c r="P133">
        <f t="shared" ref="P133:S196" si="71">LN(L133)-LN(L132)</f>
        <v>6.003275081263304E-3</v>
      </c>
      <c r="Q133">
        <f t="shared" si="71"/>
        <v>1.0711785103914906E-2</v>
      </c>
      <c r="R133">
        <f t="shared" si="71"/>
        <v>2.1108003080223092E-2</v>
      </c>
      <c r="S133">
        <f t="shared" si="58"/>
        <v>1.535918799764957E-2</v>
      </c>
      <c r="T133">
        <f t="shared" ref="T133:T196" si="72">(B132/F132)*P133+(C132/F132)*Q133</f>
        <v>9.3691340594424209E-3</v>
      </c>
      <c r="U133">
        <f t="shared" ref="U133:U196" si="73">(D132/G132)*R133+(E132/G132)*S133</f>
        <v>1.7686210988979725E-2</v>
      </c>
      <c r="V133">
        <f t="shared" ref="V133:V196" si="74">V132+T133</f>
        <v>2.0789206280008607</v>
      </c>
      <c r="W133">
        <f t="shared" ref="W133:W196" si="75">W132+U133</f>
        <v>2.4794112989992945</v>
      </c>
      <c r="X133">
        <f t="shared" si="59"/>
        <v>7.9958337757839999</v>
      </c>
      <c r="Y133">
        <f t="shared" si="60"/>
        <v>11.934236652365879</v>
      </c>
      <c r="Z133">
        <f t="shared" si="61"/>
        <v>5698.9919035122739</v>
      </c>
      <c r="AA133">
        <f t="shared" si="62"/>
        <v>1197.8099742394943</v>
      </c>
      <c r="AB133">
        <f t="shared" si="63"/>
        <v>0.65509831619503012</v>
      </c>
      <c r="AC133">
        <f t="shared" si="64"/>
        <v>1.0525041760488223</v>
      </c>
      <c r="AD133">
        <f t="shared" si="65"/>
        <v>1.6066354469692761</v>
      </c>
      <c r="AE133">
        <f t="shared" ref="AE133:AE196" si="76">LN(AD133)-LN(AD132)</f>
        <v>-6.378720567241758E-3</v>
      </c>
      <c r="AF133">
        <f t="shared" si="66"/>
        <v>4994.1000000000004</v>
      </c>
      <c r="AG133">
        <f t="shared" ref="AG133:AG196" si="77">(B132/AF132)*P133+(C132/AF132)*Q133+(D132/AF132)*R133+(E132/AF132)*S133</f>
        <v>1.1465638431184E-2</v>
      </c>
      <c r="AH133">
        <f t="shared" ref="AH133:AH196" si="78">AH132+AG133</f>
        <v>2.1886472940716954</v>
      </c>
      <c r="AI133">
        <f t="shared" si="67"/>
        <v>8.9231345701490294</v>
      </c>
      <c r="AJ133">
        <f t="shared" si="68"/>
        <v>6716.8414471017768</v>
      </c>
      <c r="AK133">
        <f t="shared" si="69"/>
        <v>0.74351911375768509</v>
      </c>
      <c r="AL133">
        <f t="shared" ref="AL133:AL196" si="79">LN(AK133)-LN(AK132)</f>
        <v>5.4972690569429772E-3</v>
      </c>
      <c r="AM133" s="1">
        <v>12.17057</v>
      </c>
      <c r="AN133" s="2">
        <f t="shared" si="70"/>
        <v>-3.3581966997308346</v>
      </c>
      <c r="AO133" s="2">
        <f t="shared" ref="AO133:AO196" si="80">AN133-AN132</f>
        <v>8.7856384311848501E-3</v>
      </c>
    </row>
    <row r="134" spans="1:41" x14ac:dyDescent="0.25">
      <c r="A134">
        <f t="shared" si="53"/>
        <v>1992.4</v>
      </c>
      <c r="B134">
        <v>1074.8</v>
      </c>
      <c r="C134">
        <v>2728.3</v>
      </c>
      <c r="D134">
        <v>523.1</v>
      </c>
      <c r="E134">
        <v>768.3</v>
      </c>
      <c r="F134">
        <f t="shared" si="55"/>
        <v>3803.1000000000004</v>
      </c>
      <c r="G134">
        <f t="shared" si="56"/>
        <v>1291.4000000000001</v>
      </c>
      <c r="H134">
        <v>74.126999999999995</v>
      </c>
      <c r="I134">
        <v>63.631999999999998</v>
      </c>
      <c r="J134">
        <v>129.31200000000001</v>
      </c>
      <c r="K134">
        <v>91.784000000000006</v>
      </c>
      <c r="L134">
        <f t="shared" si="57"/>
        <v>1449.9440150012815</v>
      </c>
      <c r="M134">
        <f t="shared" si="57"/>
        <v>4287.6225798340465</v>
      </c>
      <c r="N134">
        <f t="shared" si="57"/>
        <v>404.52548874041076</v>
      </c>
      <c r="O134">
        <f t="shared" si="54"/>
        <v>837.07399982567756</v>
      </c>
      <c r="P134">
        <f t="shared" si="71"/>
        <v>9.9238498260856289E-3</v>
      </c>
      <c r="Q134">
        <f t="shared" si="71"/>
        <v>1.102722258371891E-2</v>
      </c>
      <c r="R134">
        <f t="shared" si="71"/>
        <v>1.9720378052459964E-2</v>
      </c>
      <c r="S134">
        <f t="shared" si="58"/>
        <v>2.5931904873106149E-2</v>
      </c>
      <c r="T134">
        <f t="shared" si="72"/>
        <v>1.0713624031963225E-2</v>
      </c>
      <c r="U134">
        <f t="shared" si="73"/>
        <v>2.3408764645571518E-2</v>
      </c>
      <c r="V134">
        <f t="shared" si="74"/>
        <v>2.0896342520328242</v>
      </c>
      <c r="W134">
        <f t="shared" si="75"/>
        <v>2.5028200636448661</v>
      </c>
      <c r="X134">
        <f t="shared" si="59"/>
        <v>8.0819586637189236</v>
      </c>
      <c r="Y134">
        <f t="shared" si="60"/>
        <v>12.216897856813697</v>
      </c>
      <c r="Z134">
        <f t="shared" si="61"/>
        <v>5760.3770014014435</v>
      </c>
      <c r="AA134">
        <f t="shared" si="62"/>
        <v>1226.1799839753935</v>
      </c>
      <c r="AB134">
        <f t="shared" si="63"/>
        <v>0.66021720437303721</v>
      </c>
      <c r="AC134">
        <f t="shared" si="64"/>
        <v>1.0531895944126872</v>
      </c>
      <c r="AD134">
        <f t="shared" si="65"/>
        <v>1.5952168277905281</v>
      </c>
      <c r="AE134">
        <f t="shared" si="76"/>
        <v>-7.1325386727597584E-3</v>
      </c>
      <c r="AF134">
        <f t="shared" si="66"/>
        <v>5094.5000000000009</v>
      </c>
      <c r="AG134">
        <f t="shared" si="77"/>
        <v>1.3918358372800605E-2</v>
      </c>
      <c r="AH134">
        <f t="shared" si="78"/>
        <v>2.2025656524444961</v>
      </c>
      <c r="AI134">
        <f t="shared" si="67"/>
        <v>9.0481982767028359</v>
      </c>
      <c r="AJ134">
        <f t="shared" si="68"/>
        <v>6810.9824780483441</v>
      </c>
      <c r="AK134">
        <f t="shared" si="69"/>
        <v>0.74798313112968196</v>
      </c>
      <c r="AL134">
        <f t="shared" si="79"/>
        <v>5.9859523734644982E-3</v>
      </c>
      <c r="AM134" s="1">
        <v>12.173629999999999</v>
      </c>
      <c r="AN134" s="2">
        <f t="shared" si="70"/>
        <v>-3.347338341358034</v>
      </c>
      <c r="AO134" s="2">
        <f t="shared" si="80"/>
        <v>1.0858358372800581E-2</v>
      </c>
    </row>
    <row r="135" spans="1:41" x14ac:dyDescent="0.25">
      <c r="A135">
        <f t="shared" si="53"/>
        <v>1993.1</v>
      </c>
      <c r="B135">
        <v>1079.0999999999999</v>
      </c>
      <c r="C135">
        <v>2761.5</v>
      </c>
      <c r="D135">
        <v>527.9</v>
      </c>
      <c r="E135">
        <v>776.6</v>
      </c>
      <c r="F135">
        <f t="shared" si="55"/>
        <v>3840.6</v>
      </c>
      <c r="G135">
        <f t="shared" si="56"/>
        <v>1304.5</v>
      </c>
      <c r="H135">
        <v>74.350999999999999</v>
      </c>
      <c r="I135">
        <v>64.165000000000006</v>
      </c>
      <c r="J135">
        <v>129.24</v>
      </c>
      <c r="K135">
        <v>91.867999999999995</v>
      </c>
      <c r="L135">
        <f t="shared" si="57"/>
        <v>1451.3590940269801</v>
      </c>
      <c r="M135">
        <f t="shared" si="57"/>
        <v>4303.7481493025789</v>
      </c>
      <c r="N135">
        <f t="shared" si="57"/>
        <v>408.46487155679347</v>
      </c>
      <c r="O135">
        <f t="shared" si="54"/>
        <v>845.34331867462015</v>
      </c>
      <c r="P135">
        <f t="shared" si="71"/>
        <v>9.7547831766142679E-4</v>
      </c>
      <c r="Q135">
        <f t="shared" si="71"/>
        <v>3.7539035186444636E-3</v>
      </c>
      <c r="R135">
        <f t="shared" si="71"/>
        <v>9.6911693927701492E-3</v>
      </c>
      <c r="S135">
        <f t="shared" si="58"/>
        <v>9.8303617666513077E-3</v>
      </c>
      <c r="T135">
        <f t="shared" si="72"/>
        <v>2.9686884556651659E-3</v>
      </c>
      <c r="U135">
        <f t="shared" si="73"/>
        <v>9.773979909149964E-3</v>
      </c>
      <c r="V135">
        <f t="shared" si="74"/>
        <v>2.0926029404884892</v>
      </c>
      <c r="W135">
        <f t="shared" si="75"/>
        <v>2.5125940435540159</v>
      </c>
      <c r="X135">
        <f t="shared" si="59"/>
        <v>8.1059871299711279</v>
      </c>
      <c r="Y135">
        <f t="shared" si="60"/>
        <v>12.336891021156196</v>
      </c>
      <c r="Z135">
        <f t="shared" si="61"/>
        <v>5777.5031746643072</v>
      </c>
      <c r="AA135">
        <f t="shared" si="62"/>
        <v>1238.2234026938845</v>
      </c>
      <c r="AB135">
        <f t="shared" si="63"/>
        <v>0.66475082468875524</v>
      </c>
      <c r="AC135">
        <f t="shared" si="64"/>
        <v>1.0535255569890891</v>
      </c>
      <c r="AD135">
        <f t="shared" si="65"/>
        <v>1.5848427980249038</v>
      </c>
      <c r="AE135">
        <f t="shared" si="76"/>
        <v>-6.5244478322901145E-3</v>
      </c>
      <c r="AF135">
        <f t="shared" si="66"/>
        <v>5145.1000000000004</v>
      </c>
      <c r="AG135">
        <f t="shared" si="77"/>
        <v>4.6937553676349893E-3</v>
      </c>
      <c r="AH135">
        <f t="shared" si="78"/>
        <v>2.2072594078121313</v>
      </c>
      <c r="AI135">
        <f t="shared" si="67"/>
        <v>9.0907681340238025</v>
      </c>
      <c r="AJ135">
        <f t="shared" si="68"/>
        <v>6843.0267086718768</v>
      </c>
      <c r="AK135">
        <f t="shared" si="69"/>
        <v>0.75187489674413133</v>
      </c>
      <c r="AL135">
        <f t="shared" si="79"/>
        <v>5.1895236432581981E-3</v>
      </c>
      <c r="AM135" s="1">
        <v>12.176159999999999</v>
      </c>
      <c r="AN135" s="2">
        <f t="shared" si="70"/>
        <v>-3.3451745859903994</v>
      </c>
      <c r="AO135" s="2">
        <f t="shared" si="80"/>
        <v>2.1637553676345789E-3</v>
      </c>
    </row>
    <row r="136" spans="1:41" x14ac:dyDescent="0.25">
      <c r="A136">
        <f t="shared" ref="A136:A199" si="81">A132+1</f>
        <v>1993.2</v>
      </c>
      <c r="B136">
        <v>1086.3</v>
      </c>
      <c r="C136">
        <v>2803.3</v>
      </c>
      <c r="D136">
        <v>547.79999999999995</v>
      </c>
      <c r="E136">
        <v>792.4</v>
      </c>
      <c r="F136">
        <f t="shared" si="55"/>
        <v>3889.6000000000004</v>
      </c>
      <c r="G136">
        <f t="shared" si="56"/>
        <v>1340.1999999999998</v>
      </c>
      <c r="H136">
        <v>74.256</v>
      </c>
      <c r="I136">
        <v>64.819999999999993</v>
      </c>
      <c r="J136">
        <v>129.91800000000001</v>
      </c>
      <c r="K136">
        <v>91.941000000000003</v>
      </c>
      <c r="L136">
        <f t="shared" si="57"/>
        <v>1462.9120879120878</v>
      </c>
      <c r="M136">
        <f t="shared" si="57"/>
        <v>4324.7454489355141</v>
      </c>
      <c r="N136">
        <f t="shared" si="57"/>
        <v>421.65057959636073</v>
      </c>
      <c r="O136">
        <f t="shared" si="54"/>
        <v>861.8570605061941</v>
      </c>
      <c r="P136">
        <f t="shared" si="71"/>
        <v>7.9286062860379758E-3</v>
      </c>
      <c r="Q136">
        <f t="shared" si="71"/>
        <v>4.8669772635498987E-3</v>
      </c>
      <c r="R136">
        <f t="shared" si="71"/>
        <v>3.1771043749497352E-2</v>
      </c>
      <c r="S136">
        <f t="shared" si="58"/>
        <v>1.9346594703375075E-2</v>
      </c>
      <c r="T136">
        <f t="shared" si="72"/>
        <v>5.7272084457003136E-3</v>
      </c>
      <c r="U136">
        <f t="shared" si="73"/>
        <v>2.4374472550403016E-2</v>
      </c>
      <c r="V136">
        <f t="shared" si="74"/>
        <v>2.0983301489341897</v>
      </c>
      <c r="W136">
        <f t="shared" si="75"/>
        <v>2.5369685161044191</v>
      </c>
      <c r="X136">
        <f t="shared" si="59"/>
        <v>8.1525450039855976</v>
      </c>
      <c r="Y136">
        <f t="shared" si="60"/>
        <v>12.641290956075208</v>
      </c>
      <c r="Z136">
        <f t="shared" si="61"/>
        <v>5810.6870744918388</v>
      </c>
      <c r="AA136">
        <f t="shared" si="62"/>
        <v>1268.775275329288</v>
      </c>
      <c r="AB136">
        <f t="shared" si="63"/>
        <v>0.6693872772937367</v>
      </c>
      <c r="AC136">
        <f t="shared" si="64"/>
        <v>1.0562942280319696</v>
      </c>
      <c r="AD136">
        <f t="shared" si="65"/>
        <v>1.5780016499603302</v>
      </c>
      <c r="AE136">
        <f t="shared" si="76"/>
        <v>-4.3259533282616891E-3</v>
      </c>
      <c r="AF136">
        <f t="shared" si="66"/>
        <v>5229.8</v>
      </c>
      <c r="AG136">
        <f t="shared" si="77"/>
        <v>1.0455076907845785E-2</v>
      </c>
      <c r="AH136">
        <f t="shared" si="78"/>
        <v>2.217714484719977</v>
      </c>
      <c r="AI136">
        <f t="shared" si="67"/>
        <v>9.1863113998052359</v>
      </c>
      <c r="AJ136">
        <f t="shared" si="68"/>
        <v>6914.9463869583687</v>
      </c>
      <c r="AK136">
        <f t="shared" si="69"/>
        <v>0.75630376684675893</v>
      </c>
      <c r="AL136">
        <f t="shared" si="79"/>
        <v>5.8731540769047519E-3</v>
      </c>
      <c r="AM136" s="1">
        <v>12.178470000000001</v>
      </c>
      <c r="AN136" s="2">
        <f t="shared" si="70"/>
        <v>-3.337029509082555</v>
      </c>
      <c r="AO136" s="2">
        <f t="shared" si="80"/>
        <v>8.1450769078443841E-3</v>
      </c>
    </row>
    <row r="137" spans="1:41" x14ac:dyDescent="0.25">
      <c r="A137">
        <f t="shared" si="81"/>
        <v>1993.3</v>
      </c>
      <c r="B137">
        <v>1092.5</v>
      </c>
      <c r="C137">
        <v>2856.9</v>
      </c>
      <c r="D137">
        <v>556.6</v>
      </c>
      <c r="E137">
        <v>798.4</v>
      </c>
      <c r="F137">
        <f t="shared" si="55"/>
        <v>3949.4</v>
      </c>
      <c r="G137">
        <f t="shared" si="56"/>
        <v>1355</v>
      </c>
      <c r="H137">
        <v>73.947999999999993</v>
      </c>
      <c r="I137">
        <v>65.311999999999998</v>
      </c>
      <c r="J137">
        <v>130.548</v>
      </c>
      <c r="K137">
        <v>91.894000000000005</v>
      </c>
      <c r="L137">
        <f t="shared" si="57"/>
        <v>1477.3895169578625</v>
      </c>
      <c r="M137">
        <f t="shared" si="57"/>
        <v>4374.234443900049</v>
      </c>
      <c r="N137">
        <f t="shared" si="57"/>
        <v>426.35658914728685</v>
      </c>
      <c r="O137">
        <f t="shared" si="54"/>
        <v>868.82712690708854</v>
      </c>
      <c r="P137">
        <f t="shared" si="71"/>
        <v>9.8476605386608185E-3</v>
      </c>
      <c r="Q137">
        <f t="shared" si="71"/>
        <v>1.1378237332307251E-2</v>
      </c>
      <c r="R137">
        <f t="shared" si="71"/>
        <v>1.109909924207475E-2</v>
      </c>
      <c r="S137">
        <f t="shared" si="58"/>
        <v>8.0547382771261056E-3</v>
      </c>
      <c r="T137">
        <f t="shared" si="72"/>
        <v>1.0950772921843934E-2</v>
      </c>
      <c r="U137">
        <f t="shared" si="73"/>
        <v>9.2991054884370063E-3</v>
      </c>
      <c r="V137">
        <f t="shared" si="74"/>
        <v>2.1092809218560338</v>
      </c>
      <c r="W137">
        <f t="shared" si="75"/>
        <v>2.5462676215928561</v>
      </c>
      <c r="X137">
        <f t="shared" si="59"/>
        <v>8.2423122865546681</v>
      </c>
      <c r="Y137">
        <f t="shared" si="60"/>
        <v>12.759391919798018</v>
      </c>
      <c r="Z137">
        <f t="shared" si="61"/>
        <v>5874.6682715635934</v>
      </c>
      <c r="AA137">
        <f t="shared" si="62"/>
        <v>1280.6287785264476</v>
      </c>
      <c r="AB137">
        <f t="shared" si="63"/>
        <v>0.67227625755774523</v>
      </c>
      <c r="AC137">
        <f t="shared" si="64"/>
        <v>1.0580739889034256</v>
      </c>
      <c r="AD137">
        <f t="shared" si="65"/>
        <v>1.5738678512122559</v>
      </c>
      <c r="AE137">
        <f t="shared" si="76"/>
        <v>-2.623078853212446E-3</v>
      </c>
      <c r="AF137">
        <f t="shared" si="66"/>
        <v>5304.4</v>
      </c>
      <c r="AG137">
        <f t="shared" si="77"/>
        <v>1.0527513008605957E-2</v>
      </c>
      <c r="AH137">
        <f t="shared" si="78"/>
        <v>2.228241997728583</v>
      </c>
      <c r="AI137">
        <f t="shared" si="67"/>
        <v>9.2835312563270804</v>
      </c>
      <c r="AJ137">
        <f t="shared" si="68"/>
        <v>6988.128109886964</v>
      </c>
      <c r="AK137">
        <f t="shared" si="69"/>
        <v>0.75905878034708796</v>
      </c>
      <c r="AL137">
        <f t="shared" si="79"/>
        <v>3.6361153848538663E-3</v>
      </c>
      <c r="AM137" s="1">
        <v>12.181100000000001</v>
      </c>
      <c r="AN137" s="2">
        <f t="shared" si="70"/>
        <v>-3.3291319960739489</v>
      </c>
      <c r="AO137" s="2">
        <f t="shared" si="80"/>
        <v>7.897513008606083E-3</v>
      </c>
    </row>
    <row r="138" spans="1:41" x14ac:dyDescent="0.25">
      <c r="A138">
        <f t="shared" si="81"/>
        <v>1993.4</v>
      </c>
      <c r="B138">
        <v>1105.3</v>
      </c>
      <c r="C138">
        <v>2893</v>
      </c>
      <c r="D138">
        <v>573.79999999999995</v>
      </c>
      <c r="E138">
        <v>829.5</v>
      </c>
      <c r="F138">
        <f t="shared" si="55"/>
        <v>3998.3</v>
      </c>
      <c r="G138">
        <f t="shared" si="56"/>
        <v>1403.3</v>
      </c>
      <c r="H138">
        <v>74.293999999999997</v>
      </c>
      <c r="I138">
        <v>65.701999999999998</v>
      </c>
      <c r="J138">
        <v>131.40899999999999</v>
      </c>
      <c r="K138">
        <v>92.159000000000006</v>
      </c>
      <c r="L138">
        <f t="shared" si="57"/>
        <v>1487.737906156621</v>
      </c>
      <c r="M138">
        <f t="shared" si="57"/>
        <v>4403.2145140178382</v>
      </c>
      <c r="N138">
        <f t="shared" si="57"/>
        <v>436.65197969697658</v>
      </c>
      <c r="O138">
        <f t="shared" si="54"/>
        <v>900.07487060406459</v>
      </c>
      <c r="P138">
        <f t="shared" si="71"/>
        <v>6.9800920756168949E-3</v>
      </c>
      <c r="Q138">
        <f t="shared" si="71"/>
        <v>6.6033253079211818E-3</v>
      </c>
      <c r="R138">
        <f t="shared" si="71"/>
        <v>2.3860432826773526E-2</v>
      </c>
      <c r="S138">
        <f t="shared" si="58"/>
        <v>3.5333777312331449E-2</v>
      </c>
      <c r="T138">
        <f t="shared" si="72"/>
        <v>6.7075481503042194E-3</v>
      </c>
      <c r="U138">
        <f t="shared" si="73"/>
        <v>3.0620815289703004E-2</v>
      </c>
      <c r="V138">
        <f t="shared" si="74"/>
        <v>2.1159884700063381</v>
      </c>
      <c r="W138">
        <f t="shared" si="75"/>
        <v>2.5768884368825593</v>
      </c>
      <c r="X138">
        <f t="shared" si="59"/>
        <v>8.2977838241137114</v>
      </c>
      <c r="Y138">
        <f t="shared" si="60"/>
        <v>13.15613825128584</v>
      </c>
      <c r="Z138">
        <f t="shared" si="61"/>
        <v>5914.2053420291895</v>
      </c>
      <c r="AA138">
        <f t="shared" si="62"/>
        <v>1320.4492318107245</v>
      </c>
      <c r="AB138">
        <f t="shared" si="63"/>
        <v>0.67605024999489893</v>
      </c>
      <c r="AC138">
        <f t="shared" si="64"/>
        <v>1.0627443798620433</v>
      </c>
      <c r="AD138">
        <f t="shared" si="65"/>
        <v>1.5719902179905445</v>
      </c>
      <c r="AE138">
        <f t="shared" si="76"/>
        <v>-1.1937178368319201E-3</v>
      </c>
      <c r="AF138">
        <f t="shared" si="66"/>
        <v>5401.6</v>
      </c>
      <c r="AG138">
        <f t="shared" si="77"/>
        <v>1.2816151757476635E-2</v>
      </c>
      <c r="AH138">
        <f t="shared" si="78"/>
        <v>2.2410581494860597</v>
      </c>
      <c r="AI138">
        <f t="shared" si="67"/>
        <v>9.4032760967364837</v>
      </c>
      <c r="AJ138">
        <f t="shared" si="68"/>
        <v>7078.2653930149299</v>
      </c>
      <c r="AK138">
        <f t="shared" si="69"/>
        <v>0.76312481944100041</v>
      </c>
      <c r="AL138">
        <f t="shared" si="79"/>
        <v>5.3423894006626171E-3</v>
      </c>
      <c r="AM138" s="1">
        <v>12.18393</v>
      </c>
      <c r="AN138" s="2">
        <f t="shared" si="70"/>
        <v>-3.3191458443164716</v>
      </c>
      <c r="AO138" s="2">
        <f t="shared" si="80"/>
        <v>9.9861517574773018E-3</v>
      </c>
    </row>
    <row r="139" spans="1:41" x14ac:dyDescent="0.25">
      <c r="A139">
        <f t="shared" si="81"/>
        <v>1994.1</v>
      </c>
      <c r="B139">
        <v>1116.8</v>
      </c>
      <c r="C139">
        <v>2935.2</v>
      </c>
      <c r="D139">
        <v>588.79999999999995</v>
      </c>
      <c r="E139">
        <v>841.1</v>
      </c>
      <c r="F139">
        <f t="shared" si="55"/>
        <v>4052</v>
      </c>
      <c r="G139">
        <f t="shared" si="56"/>
        <v>1429.9</v>
      </c>
      <c r="H139">
        <v>74.081000000000003</v>
      </c>
      <c r="I139">
        <v>66.113</v>
      </c>
      <c r="J139">
        <v>131.714</v>
      </c>
      <c r="K139">
        <v>92.406000000000006</v>
      </c>
      <c r="L139">
        <f t="shared" si="57"/>
        <v>1507.5390450992829</v>
      </c>
      <c r="M139">
        <f t="shared" si="57"/>
        <v>4439.6714715714006</v>
      </c>
      <c r="N139">
        <f t="shared" si="57"/>
        <v>447.02916926067081</v>
      </c>
      <c r="O139">
        <f t="shared" si="54"/>
        <v>910.2222799385321</v>
      </c>
      <c r="P139">
        <f t="shared" si="71"/>
        <v>1.3221767286044184E-2</v>
      </c>
      <c r="Q139">
        <f t="shared" si="71"/>
        <v>8.245535262650705E-3</v>
      </c>
      <c r="R139">
        <f t="shared" si="71"/>
        <v>2.3487355421517364E-2</v>
      </c>
      <c r="S139">
        <f t="shared" si="58"/>
        <v>1.1210883927776472E-2</v>
      </c>
      <c r="T139">
        <f t="shared" si="72"/>
        <v>9.6211772243486281E-3</v>
      </c>
      <c r="U139">
        <f t="shared" si="73"/>
        <v>1.623065115011562E-2</v>
      </c>
      <c r="V139">
        <f t="shared" si="74"/>
        <v>2.1256096472306867</v>
      </c>
      <c r="W139">
        <f t="shared" si="75"/>
        <v>2.5931190880326751</v>
      </c>
      <c r="X139">
        <f t="shared" si="59"/>
        <v>8.3780035581863128</v>
      </c>
      <c r="Y139">
        <f t="shared" si="60"/>
        <v>13.371413242491039</v>
      </c>
      <c r="Z139">
        <f t="shared" si="61"/>
        <v>5971.3815700251043</v>
      </c>
      <c r="AA139">
        <f t="shared" si="62"/>
        <v>1342.0558530954456</v>
      </c>
      <c r="AB139">
        <f t="shared" si="63"/>
        <v>0.67856993435825019</v>
      </c>
      <c r="AC139">
        <f t="shared" si="64"/>
        <v>1.0654549113600171</v>
      </c>
      <c r="AD139">
        <f t="shared" si="65"/>
        <v>1.5701475373612876</v>
      </c>
      <c r="AE139">
        <f t="shared" si="76"/>
        <v>-1.1728835486983225E-3</v>
      </c>
      <c r="AF139">
        <f t="shared" si="66"/>
        <v>5481.9000000000005</v>
      </c>
      <c r="AG139">
        <f t="shared" si="77"/>
        <v>1.1338274891711785E-2</v>
      </c>
      <c r="AH139">
        <f t="shared" si="78"/>
        <v>2.2523964243777717</v>
      </c>
      <c r="AI139">
        <f t="shared" si="67"/>
        <v>9.5104997429027804</v>
      </c>
      <c r="AJ139">
        <f t="shared" si="68"/>
        <v>7158.9774146724867</v>
      </c>
      <c r="AK139">
        <f t="shared" si="69"/>
        <v>0.7657378536723306</v>
      </c>
      <c r="AL139">
        <f t="shared" si="79"/>
        <v>3.4182753253631515E-3</v>
      </c>
      <c r="AM139" s="1">
        <v>12.186299999999999</v>
      </c>
      <c r="AN139" s="2">
        <f t="shared" si="70"/>
        <v>-3.3101775694247593</v>
      </c>
      <c r="AO139" s="2">
        <f t="shared" si="80"/>
        <v>8.9682748917123689E-3</v>
      </c>
    </row>
    <row r="140" spans="1:41" x14ac:dyDescent="0.25">
      <c r="A140">
        <f t="shared" si="81"/>
        <v>1994.2</v>
      </c>
      <c r="B140">
        <v>1128.0999999999999</v>
      </c>
      <c r="C140">
        <v>2976.1</v>
      </c>
      <c r="D140">
        <v>598.70000000000005</v>
      </c>
      <c r="E140">
        <v>855.7</v>
      </c>
      <c r="F140">
        <f t="shared" si="55"/>
        <v>4104.2</v>
      </c>
      <c r="G140">
        <f t="shared" si="56"/>
        <v>1454.4</v>
      </c>
      <c r="H140">
        <v>74.239000000000004</v>
      </c>
      <c r="I140">
        <v>66.561000000000007</v>
      </c>
      <c r="J140">
        <v>132.50399999999999</v>
      </c>
      <c r="K140">
        <v>92.594999999999999</v>
      </c>
      <c r="L140">
        <f t="shared" si="57"/>
        <v>1519.5517180996508</v>
      </c>
      <c r="M140">
        <f t="shared" si="57"/>
        <v>4471.2369105031476</v>
      </c>
      <c r="N140">
        <f t="shared" si="57"/>
        <v>451.8354162893196</v>
      </c>
      <c r="O140">
        <f t="shared" si="54"/>
        <v>924.13197256871319</v>
      </c>
      <c r="P140">
        <f t="shared" si="71"/>
        <v>7.9368192100268686E-3</v>
      </c>
      <c r="Q140">
        <f t="shared" si="71"/>
        <v>7.084703289178762E-3</v>
      </c>
      <c r="R140">
        <f t="shared" si="71"/>
        <v>1.0694142168317988E-2</v>
      </c>
      <c r="S140">
        <f t="shared" si="58"/>
        <v>1.5166055546032453E-2</v>
      </c>
      <c r="T140">
        <f t="shared" si="72"/>
        <v>7.3195609052703623E-3</v>
      </c>
      <c r="U140">
        <f t="shared" si="73"/>
        <v>1.3324624259370255E-2</v>
      </c>
      <c r="V140">
        <f t="shared" si="74"/>
        <v>2.1329292081359572</v>
      </c>
      <c r="W140">
        <f t="shared" si="75"/>
        <v>2.6064437122920454</v>
      </c>
      <c r="X140">
        <f t="shared" si="59"/>
        <v>8.4395518439158472</v>
      </c>
      <c r="Y140">
        <f t="shared" si="60"/>
        <v>13.550774607433839</v>
      </c>
      <c r="Z140">
        <f t="shared" si="61"/>
        <v>6015.2498133982963</v>
      </c>
      <c r="AA140">
        <f t="shared" si="62"/>
        <v>1360.0579120607422</v>
      </c>
      <c r="AB140">
        <f t="shared" si="63"/>
        <v>0.68229917747694424</v>
      </c>
      <c r="AC140">
        <f t="shared" si="64"/>
        <v>1.0693662285279544</v>
      </c>
      <c r="AD140">
        <f t="shared" si="65"/>
        <v>1.5672981352290867</v>
      </c>
      <c r="AE140">
        <f t="shared" si="76"/>
        <v>-1.8163839077767752E-3</v>
      </c>
      <c r="AF140">
        <f t="shared" si="66"/>
        <v>5558.5999999999995</v>
      </c>
      <c r="AG140">
        <f t="shared" si="77"/>
        <v>8.8859229494571285E-3</v>
      </c>
      <c r="AH140">
        <f t="shared" si="78"/>
        <v>2.2612823473272288</v>
      </c>
      <c r="AI140">
        <f t="shared" si="67"/>
        <v>9.5953858981992415</v>
      </c>
      <c r="AJ140">
        <f t="shared" si="68"/>
        <v>7222.8750104890723</v>
      </c>
      <c r="AK140">
        <f t="shared" si="69"/>
        <v>0.76958274813392036</v>
      </c>
      <c r="AL140">
        <f t="shared" si="79"/>
        <v>5.0085988487810207E-3</v>
      </c>
      <c r="AM140" s="1">
        <v>12.18853</v>
      </c>
      <c r="AN140" s="2">
        <f t="shared" si="70"/>
        <v>-3.3035216464753017</v>
      </c>
      <c r="AO140" s="2">
        <f t="shared" si="80"/>
        <v>6.6559229494576044E-3</v>
      </c>
    </row>
    <row r="141" spans="1:41" x14ac:dyDescent="0.25">
      <c r="A141">
        <f t="shared" si="81"/>
        <v>1994.3</v>
      </c>
      <c r="B141">
        <v>1149.5999999999999</v>
      </c>
      <c r="C141">
        <v>3014.2</v>
      </c>
      <c r="D141">
        <v>609.29999999999995</v>
      </c>
      <c r="E141">
        <v>871.9</v>
      </c>
      <c r="F141">
        <f t="shared" si="55"/>
        <v>4163.7999999999993</v>
      </c>
      <c r="G141">
        <f t="shared" si="56"/>
        <v>1481.1999999999998</v>
      </c>
      <c r="H141">
        <v>75.007000000000005</v>
      </c>
      <c r="I141">
        <v>66.956000000000003</v>
      </c>
      <c r="J141">
        <v>133.44200000000001</v>
      </c>
      <c r="K141">
        <v>92.784000000000006</v>
      </c>
      <c r="L141">
        <f t="shared" si="57"/>
        <v>1532.6569520178116</v>
      </c>
      <c r="M141">
        <f t="shared" si="57"/>
        <v>4501.7623513949457</v>
      </c>
      <c r="N141">
        <f t="shared" si="57"/>
        <v>456.60286866204035</v>
      </c>
      <c r="O141">
        <f t="shared" si="54"/>
        <v>939.70943266080349</v>
      </c>
      <c r="P141">
        <f t="shared" si="71"/>
        <v>8.5874301992214797E-3</v>
      </c>
      <c r="Q141">
        <f t="shared" si="71"/>
        <v>6.803869644777194E-3</v>
      </c>
      <c r="R141">
        <f t="shared" si="71"/>
        <v>1.0496026465284913E-2</v>
      </c>
      <c r="S141">
        <f t="shared" si="58"/>
        <v>1.6715824389644141E-2</v>
      </c>
      <c r="T141">
        <f t="shared" si="72"/>
        <v>7.2941076111210854E-3</v>
      </c>
      <c r="U141">
        <f t="shared" si="73"/>
        <v>1.4155460653867278E-2</v>
      </c>
      <c r="V141">
        <f t="shared" si="74"/>
        <v>2.1402233157470785</v>
      </c>
      <c r="W141">
        <f t="shared" si="75"/>
        <v>2.6205991729459126</v>
      </c>
      <c r="X141">
        <f t="shared" si="59"/>
        <v>8.5013358990988905</v>
      </c>
      <c r="Y141">
        <f t="shared" si="60"/>
        <v>13.743956125153986</v>
      </c>
      <c r="Z141">
        <f t="shared" si="61"/>
        <v>6059.2861003107</v>
      </c>
      <c r="AA141">
        <f t="shared" si="62"/>
        <v>1379.447065762336</v>
      </c>
      <c r="AB141">
        <f t="shared" si="63"/>
        <v>0.68717666257523202</v>
      </c>
      <c r="AC141">
        <f t="shared" si="64"/>
        <v>1.0737635656801598</v>
      </c>
      <c r="AD141">
        <f t="shared" si="65"/>
        <v>1.5625728057413537</v>
      </c>
      <c r="AE141">
        <f t="shared" si="76"/>
        <v>-3.01950666151235E-3</v>
      </c>
      <c r="AF141">
        <f t="shared" si="66"/>
        <v>5644.9999999999991</v>
      </c>
      <c r="AG141">
        <f t="shared" si="77"/>
        <v>9.089371142472517E-3</v>
      </c>
      <c r="AH141">
        <f t="shared" si="78"/>
        <v>2.2703717184697014</v>
      </c>
      <c r="AI141">
        <f t="shared" si="67"/>
        <v>9.6829994949377092</v>
      </c>
      <c r="AJ141">
        <f t="shared" si="68"/>
        <v>7288.8256731487272</v>
      </c>
      <c r="AK141">
        <f t="shared" si="69"/>
        <v>0.77447318033624946</v>
      </c>
      <c r="AL141">
        <f t="shared" si="79"/>
        <v>6.334548464393075E-3</v>
      </c>
      <c r="AM141" s="1">
        <v>12.19121</v>
      </c>
      <c r="AN141" s="2">
        <f t="shared" si="70"/>
        <v>-3.2971122753328288</v>
      </c>
      <c r="AO141" s="2">
        <f t="shared" si="80"/>
        <v>6.4093711424728639E-3</v>
      </c>
    </row>
    <row r="142" spans="1:41" x14ac:dyDescent="0.25">
      <c r="A142">
        <f t="shared" si="81"/>
        <v>1994.4</v>
      </c>
      <c r="B142">
        <v>1163</v>
      </c>
      <c r="C142">
        <v>3052.4</v>
      </c>
      <c r="D142">
        <v>631.79999999999995</v>
      </c>
      <c r="E142">
        <v>906.6</v>
      </c>
      <c r="F142">
        <f t="shared" si="55"/>
        <v>4215.3999999999996</v>
      </c>
      <c r="G142">
        <f t="shared" si="56"/>
        <v>1538.4</v>
      </c>
      <c r="H142">
        <v>75.085999999999999</v>
      </c>
      <c r="I142">
        <v>67.405000000000001</v>
      </c>
      <c r="J142">
        <v>133.67500000000001</v>
      </c>
      <c r="K142">
        <v>92.863</v>
      </c>
      <c r="L142">
        <f t="shared" si="57"/>
        <v>1548.8906054390966</v>
      </c>
      <c r="M142">
        <f t="shared" si="57"/>
        <v>4528.4474445515907</v>
      </c>
      <c r="N142">
        <f t="shared" si="57"/>
        <v>472.63886291378338</v>
      </c>
      <c r="O142">
        <f t="shared" si="54"/>
        <v>976.27688099673708</v>
      </c>
      <c r="P142">
        <f t="shared" si="71"/>
        <v>1.0536136985322742E-2</v>
      </c>
      <c r="Q142">
        <f t="shared" si="71"/>
        <v>5.9101995272481389E-3</v>
      </c>
      <c r="R142">
        <f t="shared" si="71"/>
        <v>3.4517576786450732E-2</v>
      </c>
      <c r="S142">
        <f t="shared" si="58"/>
        <v>3.8175522438883114E-2</v>
      </c>
      <c r="T142">
        <f t="shared" si="72"/>
        <v>7.1873928847106892E-3</v>
      </c>
      <c r="U142">
        <f t="shared" si="73"/>
        <v>3.66708057996534E-2</v>
      </c>
      <c r="V142">
        <f t="shared" si="74"/>
        <v>2.1474107086317891</v>
      </c>
      <c r="W142">
        <f t="shared" si="75"/>
        <v>2.6572699787455658</v>
      </c>
      <c r="X142">
        <f t="shared" si="59"/>
        <v>8.5626584509005674</v>
      </c>
      <c r="Y142">
        <f t="shared" si="60"/>
        <v>14.257313152366955</v>
      </c>
      <c r="Z142">
        <f t="shared" si="61"/>
        <v>6102.9934529171151</v>
      </c>
      <c r="AA142">
        <f t="shared" si="62"/>
        <v>1430.9714477109485</v>
      </c>
      <c r="AB142">
        <f t="shared" si="63"/>
        <v>0.69071022810701499</v>
      </c>
      <c r="AC142">
        <f t="shared" si="64"/>
        <v>1.0750738615091864</v>
      </c>
      <c r="AD142">
        <f t="shared" si="65"/>
        <v>1.5564759544035884</v>
      </c>
      <c r="AE142">
        <f t="shared" si="76"/>
        <v>-3.9094349411033513E-3</v>
      </c>
      <c r="AF142">
        <f t="shared" si="66"/>
        <v>5753.8</v>
      </c>
      <c r="AG142">
        <f t="shared" si="77"/>
        <v>1.4923589733180687E-2</v>
      </c>
      <c r="AH142">
        <f t="shared" si="78"/>
        <v>2.285295308202882</v>
      </c>
      <c r="AI142">
        <f t="shared" si="67"/>
        <v>9.8285882582344275</v>
      </c>
      <c r="AJ142">
        <f t="shared" si="68"/>
        <v>7398.4168299172343</v>
      </c>
      <c r="AK142">
        <f t="shared" si="69"/>
        <v>0.77770692464003377</v>
      </c>
      <c r="AL142">
        <f t="shared" si="79"/>
        <v>4.1667187615432866E-3</v>
      </c>
      <c r="AM142" s="1">
        <v>12.19401</v>
      </c>
      <c r="AN142" s="2">
        <f t="shared" si="70"/>
        <v>-3.2849886855996502</v>
      </c>
      <c r="AO142" s="2">
        <f t="shared" si="80"/>
        <v>1.2123589733178619E-2</v>
      </c>
    </row>
    <row r="143" spans="1:41" x14ac:dyDescent="0.25">
      <c r="A143">
        <f t="shared" si="81"/>
        <v>1995.1</v>
      </c>
      <c r="B143">
        <v>1166.9000000000001</v>
      </c>
      <c r="C143">
        <v>3095.2</v>
      </c>
      <c r="D143">
        <v>621.29999999999995</v>
      </c>
      <c r="E143">
        <v>944.3</v>
      </c>
      <c r="F143">
        <f t="shared" si="55"/>
        <v>4262.1000000000004</v>
      </c>
      <c r="G143">
        <f t="shared" si="56"/>
        <v>1565.6</v>
      </c>
      <c r="H143">
        <v>75.064999999999998</v>
      </c>
      <c r="I143">
        <v>67.869</v>
      </c>
      <c r="J143">
        <v>134.21799999999999</v>
      </c>
      <c r="K143">
        <v>93.251000000000005</v>
      </c>
      <c r="L143">
        <f t="shared" si="57"/>
        <v>1554.5194165056951</v>
      </c>
      <c r="M143">
        <f t="shared" si="57"/>
        <v>4560.5504722332726</v>
      </c>
      <c r="N143">
        <f t="shared" si="57"/>
        <v>462.9036343858499</v>
      </c>
      <c r="O143">
        <f t="shared" si="54"/>
        <v>1012.6432960504444</v>
      </c>
      <c r="P143">
        <f t="shared" si="71"/>
        <v>3.6275047120151171E-3</v>
      </c>
      <c r="Q143">
        <f t="shared" si="71"/>
        <v>7.0641805571227678E-3</v>
      </c>
      <c r="R143">
        <f t="shared" si="71"/>
        <v>-2.0812694173659274E-2</v>
      </c>
      <c r="S143">
        <f t="shared" si="58"/>
        <v>3.6573080203440966E-2</v>
      </c>
      <c r="T143">
        <f t="shared" si="72"/>
        <v>6.1160252200586239E-3</v>
      </c>
      <c r="U143">
        <f t="shared" si="73"/>
        <v>1.3005521537650579E-2</v>
      </c>
      <c r="V143">
        <f t="shared" si="74"/>
        <v>2.1535267338518476</v>
      </c>
      <c r="W143">
        <f t="shared" si="75"/>
        <v>2.6702755002832164</v>
      </c>
      <c r="X143">
        <f t="shared" si="59"/>
        <v>8.6151883593160132</v>
      </c>
      <c r="Y143">
        <f t="shared" si="60"/>
        <v>14.443947956455224</v>
      </c>
      <c r="Z143">
        <f t="shared" si="61"/>
        <v>6140.4338914187911</v>
      </c>
      <c r="AA143">
        <f t="shared" si="62"/>
        <v>1449.7035238704107</v>
      </c>
      <c r="AB143">
        <f t="shared" si="63"/>
        <v>0.69410404465981668</v>
      </c>
      <c r="AC143">
        <f t="shared" si="64"/>
        <v>1.079944950275191</v>
      </c>
      <c r="AD143">
        <f t="shared" si="65"/>
        <v>1.5558833846076729</v>
      </c>
      <c r="AE143">
        <f t="shared" si="76"/>
        <v>-3.8078495349047614E-4</v>
      </c>
      <c r="AF143">
        <f t="shared" si="66"/>
        <v>5827.7000000000007</v>
      </c>
      <c r="AG143">
        <f t="shared" si="77"/>
        <v>7.9580776262916288E-3</v>
      </c>
      <c r="AH143">
        <f t="shared" si="78"/>
        <v>2.2932533858291735</v>
      </c>
      <c r="AI143">
        <f t="shared" si="67"/>
        <v>9.9071169809444868</v>
      </c>
      <c r="AJ143">
        <f t="shared" si="68"/>
        <v>7457.5289026244463</v>
      </c>
      <c r="AK143">
        <f t="shared" si="69"/>
        <v>0.78145188253298248</v>
      </c>
      <c r="AL143">
        <f t="shared" si="79"/>
        <v>4.8038276505359412E-3</v>
      </c>
      <c r="AM143" s="1">
        <v>12.19543</v>
      </c>
      <c r="AN143" s="2">
        <f t="shared" si="70"/>
        <v>-3.2784506079733582</v>
      </c>
      <c r="AO143" s="2">
        <f t="shared" si="80"/>
        <v>6.5380776262919937E-3</v>
      </c>
    </row>
    <row r="144" spans="1:41" x14ac:dyDescent="0.25">
      <c r="A144">
        <f t="shared" si="81"/>
        <v>1995.2</v>
      </c>
      <c r="B144">
        <v>1177</v>
      </c>
      <c r="C144">
        <v>3151.1</v>
      </c>
      <c r="D144">
        <v>626.9</v>
      </c>
      <c r="E144">
        <v>956.6</v>
      </c>
      <c r="F144">
        <f t="shared" si="55"/>
        <v>4328.1000000000004</v>
      </c>
      <c r="G144">
        <f t="shared" si="56"/>
        <v>1583.5</v>
      </c>
      <c r="H144">
        <v>75.346000000000004</v>
      </c>
      <c r="I144">
        <v>68.391999999999996</v>
      </c>
      <c r="J144">
        <v>134.077</v>
      </c>
      <c r="K144">
        <v>93.56</v>
      </c>
      <c r="L144">
        <f t="shared" si="57"/>
        <v>1562.1267220555835</v>
      </c>
      <c r="M144">
        <f t="shared" si="57"/>
        <v>4607.4102234179436</v>
      </c>
      <c r="N144">
        <f t="shared" si="57"/>
        <v>467.56714425292927</v>
      </c>
      <c r="O144">
        <f t="shared" si="54"/>
        <v>1022.4454895254382</v>
      </c>
      <c r="P144">
        <f t="shared" si="71"/>
        <v>4.8817352496000055E-3</v>
      </c>
      <c r="Q144">
        <f t="shared" si="71"/>
        <v>1.022259165703332E-2</v>
      </c>
      <c r="R144">
        <f t="shared" si="71"/>
        <v>1.0024063138607708E-2</v>
      </c>
      <c r="S144">
        <f t="shared" si="58"/>
        <v>9.6332595882095973E-3</v>
      </c>
      <c r="T144">
        <f t="shared" si="72"/>
        <v>8.760344093195321E-3</v>
      </c>
      <c r="U144">
        <f t="shared" si="73"/>
        <v>9.7883478903700132E-3</v>
      </c>
      <c r="V144">
        <f t="shared" si="74"/>
        <v>2.1622870779450429</v>
      </c>
      <c r="W144">
        <f t="shared" si="75"/>
        <v>2.6800638481735866</v>
      </c>
      <c r="X144">
        <f t="shared" si="59"/>
        <v>8.6909919216299105</v>
      </c>
      <c r="Y144">
        <f t="shared" si="60"/>
        <v>14.586024557178671</v>
      </c>
      <c r="Z144">
        <f t="shared" si="61"/>
        <v>6194.4625143239655</v>
      </c>
      <c r="AA144">
        <f t="shared" si="62"/>
        <v>1463.9634027725817</v>
      </c>
      <c r="AB144">
        <f t="shared" si="63"/>
        <v>0.69870468825855003</v>
      </c>
      <c r="AC144">
        <f t="shared" si="64"/>
        <v>1.0816527223296903</v>
      </c>
      <c r="AD144">
        <f t="shared" si="65"/>
        <v>1.5480828173997216</v>
      </c>
      <c r="AE144">
        <f t="shared" si="76"/>
        <v>-5.0262039740419096E-3</v>
      </c>
      <c r="AF144">
        <f t="shared" si="66"/>
        <v>5911.6</v>
      </c>
      <c r="AG144">
        <f t="shared" si="77"/>
        <v>9.0365152661892444E-3</v>
      </c>
      <c r="AH144">
        <f t="shared" si="78"/>
        <v>2.3022899010953628</v>
      </c>
      <c r="AI144">
        <f t="shared" si="67"/>
        <v>9.9970485166615894</v>
      </c>
      <c r="AJ144">
        <f t="shared" si="68"/>
        <v>7525.2243813553087</v>
      </c>
      <c r="AK144">
        <f t="shared" si="69"/>
        <v>0.78557126012703804</v>
      </c>
      <c r="AL144">
        <f t="shared" si="79"/>
        <v>5.2575957189147371E-3</v>
      </c>
      <c r="AM144" s="1">
        <v>12.197520000000001</v>
      </c>
      <c r="AN144" s="2">
        <f t="shared" si="70"/>
        <v>-3.2715040927071684</v>
      </c>
      <c r="AO144" s="2">
        <f t="shared" si="80"/>
        <v>6.9465152661898344E-3</v>
      </c>
    </row>
    <row r="145" spans="1:41" x14ac:dyDescent="0.25">
      <c r="A145">
        <f t="shared" si="81"/>
        <v>1995.3</v>
      </c>
      <c r="B145">
        <v>1183.7</v>
      </c>
      <c r="C145">
        <v>3194.2</v>
      </c>
      <c r="D145">
        <v>642.5</v>
      </c>
      <c r="E145">
        <v>965.5</v>
      </c>
      <c r="F145">
        <f t="shared" si="55"/>
        <v>4377.8999999999996</v>
      </c>
      <c r="G145">
        <f t="shared" si="56"/>
        <v>1608</v>
      </c>
      <c r="H145">
        <v>75.507000000000005</v>
      </c>
      <c r="I145">
        <v>68.813000000000002</v>
      </c>
      <c r="J145">
        <v>133.649</v>
      </c>
      <c r="K145">
        <v>93.808000000000007</v>
      </c>
      <c r="L145">
        <f t="shared" si="57"/>
        <v>1567.6692227210722</v>
      </c>
      <c r="M145">
        <f t="shared" si="57"/>
        <v>4641.8554633572139</v>
      </c>
      <c r="N145">
        <f t="shared" si="57"/>
        <v>480.73685549461652</v>
      </c>
      <c r="O145">
        <f t="shared" si="54"/>
        <v>1029.2299164250383</v>
      </c>
      <c r="P145">
        <f t="shared" si="71"/>
        <v>3.5417685734788762E-3</v>
      </c>
      <c r="Q145">
        <f t="shared" si="71"/>
        <v>7.4482451573931741E-3</v>
      </c>
      <c r="R145">
        <f t="shared" si="71"/>
        <v>2.7777079944005578E-2</v>
      </c>
      <c r="S145">
        <f t="shared" si="58"/>
        <v>6.6135721164917172E-3</v>
      </c>
      <c r="T145">
        <f t="shared" si="72"/>
        <v>6.3859030351531305E-3</v>
      </c>
      <c r="U145">
        <f t="shared" si="73"/>
        <v>1.4992102623007941E-2</v>
      </c>
      <c r="V145">
        <f t="shared" si="74"/>
        <v>2.1686729809801961</v>
      </c>
      <c r="W145">
        <f t="shared" si="75"/>
        <v>2.6950559507965943</v>
      </c>
      <c r="X145">
        <f t="shared" si="59"/>
        <v>8.7466693394071537</v>
      </c>
      <c r="Y145">
        <f t="shared" si="60"/>
        <v>14.806347157030674</v>
      </c>
      <c r="Z145">
        <f t="shared" si="61"/>
        <v>6234.1463249206745</v>
      </c>
      <c r="AA145">
        <f t="shared" si="62"/>
        <v>1486.0766401199228</v>
      </c>
      <c r="AB145">
        <f t="shared" si="63"/>
        <v>0.70224530702777588</v>
      </c>
      <c r="AC145">
        <f t="shared" si="64"/>
        <v>1.0820437900633699</v>
      </c>
      <c r="AD145">
        <f t="shared" si="65"/>
        <v>1.540834490789373</v>
      </c>
      <c r="AE145">
        <f t="shared" si="76"/>
        <v>-4.6931265496106822E-3</v>
      </c>
      <c r="AF145">
        <f t="shared" si="66"/>
        <v>5985.9</v>
      </c>
      <c r="AG145">
        <f t="shared" si="77"/>
        <v>8.6911870610290511E-3</v>
      </c>
      <c r="AH145">
        <f t="shared" si="78"/>
        <v>2.3109810881563919</v>
      </c>
      <c r="AI145">
        <f t="shared" si="67"/>
        <v>10.084313403799053</v>
      </c>
      <c r="AJ145">
        <f t="shared" si="68"/>
        <v>7590.9125547425429</v>
      </c>
      <c r="AK145">
        <f t="shared" si="69"/>
        <v>0.7885613168156197</v>
      </c>
      <c r="AL145">
        <f t="shared" si="79"/>
        <v>3.7989942251480668E-3</v>
      </c>
      <c r="AM145" s="1">
        <v>12.200089999999999</v>
      </c>
      <c r="AN145" s="2">
        <f t="shared" si="70"/>
        <v>-3.2653829056461383</v>
      </c>
      <c r="AO145" s="2">
        <f t="shared" si="80"/>
        <v>6.1211870610300423E-3</v>
      </c>
    </row>
    <row r="146" spans="1:41" x14ac:dyDescent="0.25">
      <c r="A146">
        <f t="shared" si="81"/>
        <v>1995.4</v>
      </c>
      <c r="B146">
        <v>1191.7</v>
      </c>
      <c r="C146">
        <v>3234</v>
      </c>
      <c r="D146">
        <v>652.20000000000005</v>
      </c>
      <c r="E146">
        <v>982.5</v>
      </c>
      <c r="F146">
        <f t="shared" si="55"/>
        <v>4425.7</v>
      </c>
      <c r="G146">
        <f t="shared" si="56"/>
        <v>1634.7</v>
      </c>
      <c r="H146">
        <v>75.625</v>
      </c>
      <c r="I146">
        <v>69.28</v>
      </c>
      <c r="J146">
        <v>133.35400000000001</v>
      </c>
      <c r="K146">
        <v>93.606999999999999</v>
      </c>
      <c r="L146">
        <f t="shared" si="57"/>
        <v>1575.8016528925621</v>
      </c>
      <c r="M146">
        <f t="shared" si="57"/>
        <v>4668.0138568129332</v>
      </c>
      <c r="N146">
        <f t="shared" si="57"/>
        <v>489.07419350000748</v>
      </c>
      <c r="O146">
        <f t="shared" si="54"/>
        <v>1049.6009913788498</v>
      </c>
      <c r="P146">
        <f t="shared" si="71"/>
        <v>5.1741839748826735E-3</v>
      </c>
      <c r="Q146">
        <f t="shared" si="71"/>
        <v>5.6195122388729146E-3</v>
      </c>
      <c r="R146">
        <f t="shared" si="71"/>
        <v>1.7194160484462095E-2</v>
      </c>
      <c r="S146">
        <f t="shared" si="58"/>
        <v>1.9599215084731725E-2</v>
      </c>
      <c r="T146">
        <f t="shared" si="72"/>
        <v>5.4991040372042495E-3</v>
      </c>
      <c r="U146">
        <f t="shared" si="73"/>
        <v>1.8638240221128963E-2</v>
      </c>
      <c r="V146">
        <f t="shared" si="74"/>
        <v>2.1741720850174002</v>
      </c>
      <c r="W146">
        <f t="shared" si="75"/>
        <v>2.7136941910177232</v>
      </c>
      <c r="X146">
        <f t="shared" si="59"/>
        <v>8.7949006771120306</v>
      </c>
      <c r="Y146">
        <f t="shared" si="60"/>
        <v>15.084899208501776</v>
      </c>
      <c r="Z146">
        <f t="shared" si="61"/>
        <v>6268.5229779106503</v>
      </c>
      <c r="AA146">
        <f t="shared" si="62"/>
        <v>1514.0342242801812</v>
      </c>
      <c r="AB146">
        <f t="shared" si="63"/>
        <v>0.70601958636755635</v>
      </c>
      <c r="AC146">
        <f t="shared" si="64"/>
        <v>1.0796981823691516</v>
      </c>
      <c r="AD146">
        <f t="shared" si="65"/>
        <v>1.5292751124995798</v>
      </c>
      <c r="AE146">
        <f t="shared" si="76"/>
        <v>-7.5303063452403785E-3</v>
      </c>
      <c r="AF146">
        <f t="shared" si="66"/>
        <v>6060.4</v>
      </c>
      <c r="AG146">
        <f t="shared" si="77"/>
        <v>9.0286870545869223E-3</v>
      </c>
      <c r="AH146">
        <f t="shared" si="78"/>
        <v>2.3200097752109787</v>
      </c>
      <c r="AI146">
        <f t="shared" si="67"/>
        <v>10.175773775922696</v>
      </c>
      <c r="AJ146">
        <f t="shared" si="68"/>
        <v>7659.7588568371648</v>
      </c>
      <c r="AK146">
        <f t="shared" si="69"/>
        <v>0.79119984235410179</v>
      </c>
      <c r="AL146">
        <f t="shared" si="79"/>
        <v>3.3404138044987597E-3</v>
      </c>
      <c r="AM146" s="1">
        <v>12.202830000000001</v>
      </c>
      <c r="AN146" s="2">
        <f t="shared" si="70"/>
        <v>-3.259094218591553</v>
      </c>
      <c r="AO146" s="2">
        <f t="shared" si="80"/>
        <v>6.2886870545852958E-3</v>
      </c>
    </row>
    <row r="147" spans="1:41" x14ac:dyDescent="0.25">
      <c r="A147">
        <f t="shared" si="81"/>
        <v>1996.1</v>
      </c>
      <c r="B147">
        <v>1211.2</v>
      </c>
      <c r="C147">
        <v>3282.8</v>
      </c>
      <c r="D147">
        <v>659.8</v>
      </c>
      <c r="E147">
        <v>1003.6</v>
      </c>
      <c r="F147">
        <f t="shared" si="55"/>
        <v>4494</v>
      </c>
      <c r="G147">
        <f t="shared" si="56"/>
        <v>1663.4</v>
      </c>
      <c r="H147">
        <v>76.37</v>
      </c>
      <c r="I147">
        <v>69.628</v>
      </c>
      <c r="J147">
        <v>133.45500000000001</v>
      </c>
      <c r="K147">
        <v>93.295000000000002</v>
      </c>
      <c r="L147">
        <f t="shared" si="57"/>
        <v>1585.9630745056959</v>
      </c>
      <c r="M147">
        <f t="shared" si="57"/>
        <v>4714.7699201470678</v>
      </c>
      <c r="N147">
        <f t="shared" si="57"/>
        <v>494.39886103930155</v>
      </c>
      <c r="O147">
        <f t="shared" si="54"/>
        <v>1075.7275309502118</v>
      </c>
      <c r="P147">
        <f t="shared" si="71"/>
        <v>6.4277120371363239E-3</v>
      </c>
      <c r="Q147">
        <f t="shared" si="71"/>
        <v>9.9664345822212397E-3</v>
      </c>
      <c r="R147">
        <f t="shared" si="71"/>
        <v>1.0828399503035158E-2</v>
      </c>
      <c r="S147">
        <f t="shared" si="58"/>
        <v>2.4587121911613607E-2</v>
      </c>
      <c r="T147">
        <f t="shared" si="72"/>
        <v>9.0135693502855704E-3</v>
      </c>
      <c r="U147">
        <f t="shared" si="73"/>
        <v>1.9097772945518992E-2</v>
      </c>
      <c r="V147">
        <f t="shared" si="74"/>
        <v>2.1831856543676857</v>
      </c>
      <c r="W147">
        <f t="shared" si="75"/>
        <v>2.7327919639632423</v>
      </c>
      <c r="X147">
        <f t="shared" si="59"/>
        <v>8.8745324684952003</v>
      </c>
      <c r="Y147">
        <f t="shared" si="60"/>
        <v>15.375755703982785</v>
      </c>
      <c r="Z147">
        <f t="shared" si="61"/>
        <v>6325.2801525944578</v>
      </c>
      <c r="AA147">
        <f t="shared" si="62"/>
        <v>1543.2267752164348</v>
      </c>
      <c r="AB147">
        <f t="shared" si="63"/>
        <v>0.710482364667545</v>
      </c>
      <c r="AC147">
        <f t="shared" si="64"/>
        <v>1.0778713969414582</v>
      </c>
      <c r="AD147">
        <f t="shared" si="65"/>
        <v>1.5170980316250706</v>
      </c>
      <c r="AE147">
        <f t="shared" si="76"/>
        <v>-7.9945201417073175E-3</v>
      </c>
      <c r="AF147">
        <f t="shared" si="66"/>
        <v>6157.4000000000005</v>
      </c>
      <c r="AG147">
        <f t="shared" si="77"/>
        <v>1.1733628689129224E-2</v>
      </c>
      <c r="AH147">
        <f t="shared" si="78"/>
        <v>2.3317434039001079</v>
      </c>
      <c r="AI147">
        <f t="shared" si="67"/>
        <v>10.295875765159819</v>
      </c>
      <c r="AJ147">
        <f t="shared" si="68"/>
        <v>7750.1649818199694</v>
      </c>
      <c r="AK147">
        <f t="shared" si="69"/>
        <v>0.79448631280028048</v>
      </c>
      <c r="AL147">
        <f t="shared" si="79"/>
        <v>4.1451773307195072E-3</v>
      </c>
      <c r="AM147" s="1">
        <v>12.20495</v>
      </c>
      <c r="AN147" s="2">
        <f t="shared" si="70"/>
        <v>-3.2494805899024222</v>
      </c>
      <c r="AO147" s="2">
        <f t="shared" si="80"/>
        <v>9.6136286891308487E-3</v>
      </c>
    </row>
    <row r="148" spans="1:41" x14ac:dyDescent="0.25">
      <c r="A148">
        <f t="shared" si="81"/>
        <v>1996.2</v>
      </c>
      <c r="B148">
        <v>1239.5</v>
      </c>
      <c r="C148">
        <v>3328.3</v>
      </c>
      <c r="D148">
        <v>676.3</v>
      </c>
      <c r="E148">
        <v>1026.5999999999999</v>
      </c>
      <c r="F148">
        <f t="shared" si="55"/>
        <v>4567.8</v>
      </c>
      <c r="G148">
        <f t="shared" si="56"/>
        <v>1702.8999999999999</v>
      </c>
      <c r="H148">
        <v>77.167000000000002</v>
      </c>
      <c r="I148">
        <v>70.176000000000002</v>
      </c>
      <c r="J148">
        <v>132.57499999999999</v>
      </c>
      <c r="K148">
        <v>92.923000000000002</v>
      </c>
      <c r="L148">
        <f t="shared" si="57"/>
        <v>1606.256560446823</v>
      </c>
      <c r="M148">
        <f t="shared" si="57"/>
        <v>4742.7895576835381</v>
      </c>
      <c r="N148">
        <f t="shared" si="57"/>
        <v>510.12634357910616</v>
      </c>
      <c r="O148">
        <f t="shared" si="54"/>
        <v>1104.7856827696048</v>
      </c>
      <c r="P148">
        <f t="shared" si="71"/>
        <v>1.2714513189076904E-2</v>
      </c>
      <c r="Q148">
        <f t="shared" si="71"/>
        <v>5.9253594085486583E-3</v>
      </c>
      <c r="R148">
        <f t="shared" si="71"/>
        <v>3.1315825128060304E-2</v>
      </c>
      <c r="S148">
        <f t="shared" si="58"/>
        <v>2.6654158264836525E-2</v>
      </c>
      <c r="T148">
        <f t="shared" si="72"/>
        <v>7.755137570314527E-3</v>
      </c>
      <c r="U148">
        <f t="shared" si="73"/>
        <v>2.8503243149022559E-2</v>
      </c>
      <c r="V148">
        <f t="shared" si="74"/>
        <v>2.1909407919380004</v>
      </c>
      <c r="W148">
        <f t="shared" si="75"/>
        <v>2.7612952071122647</v>
      </c>
      <c r="X148">
        <f t="shared" si="59"/>
        <v>8.9436232466332228</v>
      </c>
      <c r="Y148">
        <f t="shared" si="60"/>
        <v>15.820320275546957</v>
      </c>
      <c r="Z148">
        <f t="shared" si="61"/>
        <v>6374.5242710012781</v>
      </c>
      <c r="AA148">
        <f t="shared" si="62"/>
        <v>1587.8466276229572</v>
      </c>
      <c r="AB148">
        <f t="shared" si="63"/>
        <v>0.71657112057438499</v>
      </c>
      <c r="AC148">
        <f t="shared" si="64"/>
        <v>1.0724587440471378</v>
      </c>
      <c r="AD148">
        <f t="shared" si="65"/>
        <v>1.4966535955111928</v>
      </c>
      <c r="AE148">
        <f t="shared" si="76"/>
        <v>-1.356764077568362E-2</v>
      </c>
      <c r="AF148">
        <f t="shared" si="66"/>
        <v>6270.7000000000007</v>
      </c>
      <c r="AG148">
        <f t="shared" si="77"/>
        <v>1.3360165474888362E-2</v>
      </c>
      <c r="AH148">
        <f t="shared" si="78"/>
        <v>2.3451035693749964</v>
      </c>
      <c r="AI148">
        <f t="shared" si="67"/>
        <v>10.434353351043258</v>
      </c>
      <c r="AJ148">
        <f t="shared" si="68"/>
        <v>7854.4032381237676</v>
      </c>
      <c r="AK148">
        <f t="shared" si="69"/>
        <v>0.79836746470606768</v>
      </c>
      <c r="AL148">
        <f t="shared" si="79"/>
        <v>4.8732151581834804E-3</v>
      </c>
      <c r="AM148" s="1">
        <v>12.207470000000001</v>
      </c>
      <c r="AN148" s="2">
        <f t="shared" si="70"/>
        <v>-3.2386404244275351</v>
      </c>
      <c r="AO148" s="2">
        <f t="shared" si="80"/>
        <v>1.0840165474887087E-2</v>
      </c>
    </row>
    <row r="149" spans="1:41" x14ac:dyDescent="0.25">
      <c r="A149">
        <f t="shared" si="81"/>
        <v>1996.3</v>
      </c>
      <c r="B149">
        <v>1246.5</v>
      </c>
      <c r="C149">
        <v>3372.4</v>
      </c>
      <c r="D149">
        <v>679.4</v>
      </c>
      <c r="E149">
        <v>1059.0999999999999</v>
      </c>
      <c r="F149">
        <f t="shared" si="55"/>
        <v>4618.8999999999996</v>
      </c>
      <c r="G149">
        <f t="shared" si="56"/>
        <v>1738.5</v>
      </c>
      <c r="H149">
        <v>77.052000000000007</v>
      </c>
      <c r="I149">
        <v>70.725999999999999</v>
      </c>
      <c r="J149">
        <v>132.23099999999999</v>
      </c>
      <c r="K149">
        <v>92.935000000000002</v>
      </c>
      <c r="L149">
        <f t="shared" si="57"/>
        <v>1617.7386699890981</v>
      </c>
      <c r="M149">
        <f t="shared" si="57"/>
        <v>4768.2606113734691</v>
      </c>
      <c r="N149">
        <f t="shared" si="57"/>
        <v>513.79782350583457</v>
      </c>
      <c r="O149">
        <f t="shared" si="54"/>
        <v>1139.6137085059449</v>
      </c>
      <c r="P149">
        <f t="shared" si="71"/>
        <v>7.1229373917320871E-3</v>
      </c>
      <c r="Q149">
        <f t="shared" si="71"/>
        <v>5.3561098153771525E-3</v>
      </c>
      <c r="R149">
        <f t="shared" si="71"/>
        <v>7.1714210482953789E-3</v>
      </c>
      <c r="S149">
        <f t="shared" si="58"/>
        <v>3.1037988881415401E-2</v>
      </c>
      <c r="T149">
        <f t="shared" si="72"/>
        <v>5.8355491036323169E-3</v>
      </c>
      <c r="U149">
        <f t="shared" si="73"/>
        <v>2.1559475859195029E-2</v>
      </c>
      <c r="V149">
        <f t="shared" si="74"/>
        <v>2.1967763410416326</v>
      </c>
      <c r="W149">
        <f t="shared" si="75"/>
        <v>2.7828546829714598</v>
      </c>
      <c r="X149">
        <f t="shared" si="59"/>
        <v>8.9959667773346386</v>
      </c>
      <c r="Y149">
        <f t="shared" si="60"/>
        <v>16.165101383868965</v>
      </c>
      <c r="Z149">
        <f t="shared" si="61"/>
        <v>6411.8318696874903</v>
      </c>
      <c r="AA149">
        <f t="shared" si="62"/>
        <v>1622.4514592939947</v>
      </c>
      <c r="AB149">
        <f t="shared" si="63"/>
        <v>0.72037135312862199</v>
      </c>
      <c r="AC149">
        <f t="shared" si="64"/>
        <v>1.0715266641977095</v>
      </c>
      <c r="AD149">
        <f t="shared" si="65"/>
        <v>1.4874642912214595</v>
      </c>
      <c r="AE149">
        <f t="shared" si="76"/>
        <v>-6.1588272885017559E-3</v>
      </c>
      <c r="AF149">
        <f t="shared" si="66"/>
        <v>6357.4</v>
      </c>
      <c r="AG149">
        <f t="shared" si="77"/>
        <v>1.0105610639353644E-2</v>
      </c>
      <c r="AH149">
        <f t="shared" si="78"/>
        <v>2.35520918001435</v>
      </c>
      <c r="AI149">
        <f t="shared" si="67"/>
        <v>10.540333458212714</v>
      </c>
      <c r="AJ149">
        <f t="shared" si="68"/>
        <v>7934.1791925048083</v>
      </c>
      <c r="AK149">
        <f t="shared" si="69"/>
        <v>0.8012675093103081</v>
      </c>
      <c r="AL149">
        <f t="shared" si="79"/>
        <v>3.6258869412092998E-3</v>
      </c>
      <c r="AM149" s="1">
        <v>12.21031</v>
      </c>
      <c r="AN149" s="2">
        <f t="shared" si="70"/>
        <v>-3.2313748137881806</v>
      </c>
      <c r="AO149" s="2">
        <f t="shared" si="80"/>
        <v>7.2656106393544917E-3</v>
      </c>
    </row>
    <row r="150" spans="1:41" x14ac:dyDescent="0.25">
      <c r="A150">
        <f t="shared" si="81"/>
        <v>1996.4</v>
      </c>
      <c r="B150">
        <v>1268.3</v>
      </c>
      <c r="C150">
        <v>3418.1</v>
      </c>
      <c r="D150">
        <v>689.6</v>
      </c>
      <c r="E150">
        <v>1083.5</v>
      </c>
      <c r="F150">
        <f t="shared" si="55"/>
        <v>4686.3999999999996</v>
      </c>
      <c r="G150">
        <f t="shared" si="56"/>
        <v>1773.1</v>
      </c>
      <c r="H150">
        <v>77.769000000000005</v>
      </c>
      <c r="I150">
        <v>71.298000000000002</v>
      </c>
      <c r="J150">
        <v>131.66</v>
      </c>
      <c r="K150">
        <v>92.744</v>
      </c>
      <c r="L150">
        <f t="shared" si="57"/>
        <v>1630.8554822615693</v>
      </c>
      <c r="M150">
        <f t="shared" si="57"/>
        <v>4794.1036214199548</v>
      </c>
      <c r="N150">
        <f t="shared" si="57"/>
        <v>523.7733556129424</v>
      </c>
      <c r="O150">
        <f t="shared" si="54"/>
        <v>1168.2696454757181</v>
      </c>
      <c r="P150">
        <f t="shared" si="71"/>
        <v>8.0754215142020414E-3</v>
      </c>
      <c r="Q150">
        <f t="shared" si="71"/>
        <v>5.4051638979633054E-3</v>
      </c>
      <c r="R150">
        <f t="shared" si="71"/>
        <v>1.922921470375627E-2</v>
      </c>
      <c r="S150">
        <f t="shared" si="58"/>
        <v>2.4834365819006443E-2</v>
      </c>
      <c r="T150">
        <f t="shared" si="72"/>
        <v>6.1257848507099734E-3</v>
      </c>
      <c r="U150">
        <f t="shared" si="73"/>
        <v>2.2643891463124378E-2</v>
      </c>
      <c r="V150">
        <f t="shared" si="74"/>
        <v>2.2029021258923427</v>
      </c>
      <c r="W150">
        <f t="shared" si="75"/>
        <v>2.8054985744345839</v>
      </c>
      <c r="X150">
        <f t="shared" si="59"/>
        <v>9.0512432674243346</v>
      </c>
      <c r="Y150">
        <f t="shared" si="60"/>
        <v>16.535317938050333</v>
      </c>
      <c r="Z150">
        <f t="shared" si="61"/>
        <v>6451.2299210113961</v>
      </c>
      <c r="AA150">
        <f t="shared" si="62"/>
        <v>1659.6091840940228</v>
      </c>
      <c r="AB150">
        <f t="shared" si="63"/>
        <v>0.72643512281845413</v>
      </c>
      <c r="AC150">
        <f t="shared" si="64"/>
        <v>1.0683840611354121</v>
      </c>
      <c r="AD150">
        <f t="shared" si="65"/>
        <v>1.470721923508117</v>
      </c>
      <c r="AE150">
        <f t="shared" si="76"/>
        <v>-1.1319467582337928E-2</v>
      </c>
      <c r="AF150">
        <f t="shared" si="66"/>
        <v>6459.5</v>
      </c>
      <c r="AG150">
        <f t="shared" si="77"/>
        <v>1.0642840305091078E-2</v>
      </c>
      <c r="AH150">
        <f t="shared" si="78"/>
        <v>2.3658520203194411</v>
      </c>
      <c r="AI150">
        <f t="shared" si="67"/>
        <v>10.653111619420379</v>
      </c>
      <c r="AJ150">
        <f t="shared" si="68"/>
        <v>8019.0723454178788</v>
      </c>
      <c r="AK150">
        <f t="shared" si="69"/>
        <v>0.80551711242397972</v>
      </c>
      <c r="AL150">
        <f t="shared" si="79"/>
        <v>5.289586376101052E-3</v>
      </c>
      <c r="AM150" s="1">
        <v>12.213329999999999</v>
      </c>
      <c r="AN150" s="2">
        <f t="shared" si="70"/>
        <v>-3.2237519734830897</v>
      </c>
      <c r="AO150" s="2">
        <f t="shared" si="80"/>
        <v>7.6228403050908611E-3</v>
      </c>
    </row>
    <row r="151" spans="1:41" x14ac:dyDescent="0.25">
      <c r="A151">
        <f t="shared" si="81"/>
        <v>1997.1</v>
      </c>
      <c r="B151">
        <v>1281.0999999999999</v>
      </c>
      <c r="C151">
        <v>3470</v>
      </c>
      <c r="D151">
        <v>705.6</v>
      </c>
      <c r="E151">
        <v>1106.8</v>
      </c>
      <c r="F151">
        <f t="shared" si="55"/>
        <v>4751.1000000000004</v>
      </c>
      <c r="G151">
        <f t="shared" si="56"/>
        <v>1812.4</v>
      </c>
      <c r="H151">
        <v>78.08</v>
      </c>
      <c r="I151">
        <v>71.742000000000004</v>
      </c>
      <c r="J151">
        <v>131.155</v>
      </c>
      <c r="K151">
        <v>92.637</v>
      </c>
      <c r="L151">
        <f t="shared" si="57"/>
        <v>1640.7530737704915</v>
      </c>
      <c r="M151">
        <f t="shared" si="57"/>
        <v>4836.7762259206602</v>
      </c>
      <c r="N151">
        <f t="shared" si="57"/>
        <v>537.98940185276967</v>
      </c>
      <c r="O151">
        <f t="shared" si="54"/>
        <v>1194.7709878342346</v>
      </c>
      <c r="P151">
        <f t="shared" si="71"/>
        <v>6.0506148796486414E-3</v>
      </c>
      <c r="Q151">
        <f t="shared" si="71"/>
        <v>8.8616791884241763E-3</v>
      </c>
      <c r="R151">
        <f t="shared" si="71"/>
        <v>2.6779797511489178E-2</v>
      </c>
      <c r="S151">
        <f t="shared" si="58"/>
        <v>2.2430806423815675E-2</v>
      </c>
      <c r="T151">
        <f t="shared" si="72"/>
        <v>8.1009091169791415E-3</v>
      </c>
      <c r="U151">
        <f t="shared" si="73"/>
        <v>2.4122230626657956E-2</v>
      </c>
      <c r="V151">
        <f t="shared" si="74"/>
        <v>2.2110030350093219</v>
      </c>
      <c r="W151">
        <f t="shared" si="75"/>
        <v>2.8296208050612419</v>
      </c>
      <c r="X151">
        <f t="shared" si="59"/>
        <v>9.1248643628175863</v>
      </c>
      <c r="Y151">
        <f t="shared" si="60"/>
        <v>16.939036409691205</v>
      </c>
      <c r="Z151">
        <f t="shared" si="61"/>
        <v>6503.7030011602774</v>
      </c>
      <c r="AA151">
        <f t="shared" si="62"/>
        <v>1700.1294139338002</v>
      </c>
      <c r="AB151">
        <f t="shared" si="63"/>
        <v>0.73052228847971556</v>
      </c>
      <c r="AC151">
        <f t="shared" si="64"/>
        <v>1.0660364941316001</v>
      </c>
      <c r="AD151">
        <f t="shared" si="65"/>
        <v>1.4592799028077852</v>
      </c>
      <c r="AE151">
        <f t="shared" si="76"/>
        <v>-7.8102878719593094E-3</v>
      </c>
      <c r="AF151">
        <f t="shared" si="66"/>
        <v>6563.5000000000009</v>
      </c>
      <c r="AG151">
        <f t="shared" si="77"/>
        <v>1.249868064245503E-2</v>
      </c>
      <c r="AH151">
        <f t="shared" si="78"/>
        <v>2.3783507009618963</v>
      </c>
      <c r="AI151">
        <f t="shared" si="67"/>
        <v>10.787097035634979</v>
      </c>
      <c r="AJ151">
        <f t="shared" si="68"/>
        <v>8119.9291452187108</v>
      </c>
      <c r="AK151">
        <f t="shared" si="69"/>
        <v>0.80831986124716515</v>
      </c>
      <c r="AL151">
        <f t="shared" si="79"/>
        <v>3.4734012006510107E-3</v>
      </c>
      <c r="AM151" s="1">
        <v>12.217980000000001</v>
      </c>
      <c r="AN151" s="2">
        <f t="shared" si="70"/>
        <v>-3.2159032928406361</v>
      </c>
      <c r="AO151" s="2">
        <f t="shared" si="80"/>
        <v>7.8486806424535871E-3</v>
      </c>
    </row>
    <row r="152" spans="1:41" x14ac:dyDescent="0.25">
      <c r="A152">
        <f t="shared" si="81"/>
        <v>1997.2</v>
      </c>
      <c r="B152">
        <v>1277.9000000000001</v>
      </c>
      <c r="C152">
        <v>3520.6</v>
      </c>
      <c r="D152">
        <v>696.6</v>
      </c>
      <c r="E152">
        <v>1129.2</v>
      </c>
      <c r="F152">
        <f t="shared" si="55"/>
        <v>4798.5</v>
      </c>
      <c r="G152">
        <f t="shared" si="56"/>
        <v>1825.8000000000002</v>
      </c>
      <c r="H152">
        <v>77.843999999999994</v>
      </c>
      <c r="I152">
        <v>72.241</v>
      </c>
      <c r="J152">
        <v>129.89599999999999</v>
      </c>
      <c r="K152">
        <v>92.564999999999998</v>
      </c>
      <c r="L152">
        <f t="shared" si="57"/>
        <v>1641.6165664662662</v>
      </c>
      <c r="M152">
        <f t="shared" si="57"/>
        <v>4873.4098365194277</v>
      </c>
      <c r="N152">
        <f t="shared" si="57"/>
        <v>536.27517398534224</v>
      </c>
      <c r="O152">
        <f t="shared" si="54"/>
        <v>1219.8995300599579</v>
      </c>
      <c r="P152">
        <f t="shared" si="71"/>
        <v>5.2613983818794452E-4</v>
      </c>
      <c r="Q152">
        <f t="shared" si="71"/>
        <v>7.5454340771425876E-3</v>
      </c>
      <c r="R152">
        <f t="shared" si="71"/>
        <v>-3.1914471741538719E-3</v>
      </c>
      <c r="S152">
        <f t="shared" si="58"/>
        <v>2.0813977906064984E-2</v>
      </c>
      <c r="T152">
        <f t="shared" si="72"/>
        <v>5.6527317872466067E-3</v>
      </c>
      <c r="U152">
        <f t="shared" si="73"/>
        <v>1.1468233072362477E-2</v>
      </c>
      <c r="V152">
        <f t="shared" si="74"/>
        <v>2.2166557667965687</v>
      </c>
      <c r="W152">
        <f t="shared" si="75"/>
        <v>2.8410890381336045</v>
      </c>
      <c r="X152">
        <f t="shared" si="59"/>
        <v>9.1765908338529201</v>
      </c>
      <c r="Y152">
        <f t="shared" si="60"/>
        <v>17.134415411870808</v>
      </c>
      <c r="Z152">
        <f t="shared" si="61"/>
        <v>6540.5707935499113</v>
      </c>
      <c r="AA152">
        <f t="shared" si="62"/>
        <v>1719.7391237447157</v>
      </c>
      <c r="AB152">
        <f t="shared" si="63"/>
        <v>0.73365156520163621</v>
      </c>
      <c r="AC152">
        <f t="shared" si="64"/>
        <v>1.0616726541781163</v>
      </c>
      <c r="AD152">
        <f t="shared" si="65"/>
        <v>1.4471074615459003</v>
      </c>
      <c r="AE152">
        <f t="shared" si="76"/>
        <v>-8.3763868390110408E-3</v>
      </c>
      <c r="AF152">
        <f t="shared" si="66"/>
        <v>6624.3</v>
      </c>
      <c r="AG152">
        <f t="shared" si="77"/>
        <v>7.2585845379351107E-3</v>
      </c>
      <c r="AH152">
        <f t="shared" si="78"/>
        <v>2.3856092854998314</v>
      </c>
      <c r="AI152">
        <f t="shared" si="67"/>
        <v>10.865680950351946</v>
      </c>
      <c r="AJ152">
        <f t="shared" si="68"/>
        <v>8179.0827634116076</v>
      </c>
      <c r="AK152">
        <f t="shared" si="69"/>
        <v>0.80990744214414989</v>
      </c>
      <c r="AL152">
        <f t="shared" si="79"/>
        <v>1.962124113216196E-3</v>
      </c>
      <c r="AM152" s="1">
        <v>12.22015</v>
      </c>
      <c r="AN152" s="2">
        <f t="shared" si="70"/>
        <v>-3.2108147083026992</v>
      </c>
      <c r="AO152" s="2">
        <f t="shared" si="80"/>
        <v>5.0885845379369243E-3</v>
      </c>
    </row>
    <row r="153" spans="1:41" x14ac:dyDescent="0.25">
      <c r="A153">
        <f t="shared" si="81"/>
        <v>1997.3</v>
      </c>
      <c r="B153">
        <v>1297.7</v>
      </c>
      <c r="C153">
        <v>3583</v>
      </c>
      <c r="D153">
        <v>722.8</v>
      </c>
      <c r="E153">
        <v>1178.4000000000001</v>
      </c>
      <c r="F153">
        <f t="shared" si="55"/>
        <v>4880.7</v>
      </c>
      <c r="G153">
        <f t="shared" si="56"/>
        <v>1901.2</v>
      </c>
      <c r="H153">
        <v>77.795000000000002</v>
      </c>
      <c r="I153">
        <v>72.646000000000001</v>
      </c>
      <c r="J153">
        <v>129.03200000000001</v>
      </c>
      <c r="K153">
        <v>92.492000000000004</v>
      </c>
      <c r="L153">
        <f t="shared" si="57"/>
        <v>1668.1020631145961</v>
      </c>
      <c r="M153">
        <f t="shared" si="57"/>
        <v>4932.1366627205907</v>
      </c>
      <c r="N153">
        <f t="shared" si="57"/>
        <v>560.17112034224056</v>
      </c>
      <c r="O153">
        <f t="shared" si="54"/>
        <v>1274.0561345846127</v>
      </c>
      <c r="P153">
        <f t="shared" si="71"/>
        <v>1.6005023380519567E-2</v>
      </c>
      <c r="Q153">
        <f t="shared" si="71"/>
        <v>1.197843045154201E-2</v>
      </c>
      <c r="R153">
        <f t="shared" si="71"/>
        <v>4.3594895456103622E-2</v>
      </c>
      <c r="S153">
        <f t="shared" si="58"/>
        <v>4.3437114918504882E-2</v>
      </c>
      <c r="T153">
        <f t="shared" si="72"/>
        <v>1.3050762035149476E-2</v>
      </c>
      <c r="U153">
        <f t="shared" si="73"/>
        <v>4.3497313145304792E-2</v>
      </c>
      <c r="V153">
        <f t="shared" si="74"/>
        <v>2.2297065288317182</v>
      </c>
      <c r="W153">
        <f t="shared" si="75"/>
        <v>2.8845863512789092</v>
      </c>
      <c r="X153">
        <f t="shared" si="59"/>
        <v>9.2971372373582035</v>
      </c>
      <c r="Y153">
        <f t="shared" si="60"/>
        <v>17.896163339167384</v>
      </c>
      <c r="Z153">
        <f t="shared" si="61"/>
        <v>6626.4896604046407</v>
      </c>
      <c r="AA153">
        <f t="shared" si="62"/>
        <v>1796.193889286106</v>
      </c>
      <c r="AB153">
        <f t="shared" si="63"/>
        <v>0.73654381884328846</v>
      </c>
      <c r="AC153">
        <f t="shared" si="64"/>
        <v>1.0584603429174499</v>
      </c>
      <c r="AD153">
        <f t="shared" si="65"/>
        <v>1.4370636421601066</v>
      </c>
      <c r="AE153">
        <f t="shared" si="76"/>
        <v>-6.9648156268333761E-3</v>
      </c>
      <c r="AF153">
        <f t="shared" si="66"/>
        <v>6781.9</v>
      </c>
      <c r="AG153">
        <f t="shared" si="77"/>
        <v>2.1442488408792211E-2</v>
      </c>
      <c r="AH153">
        <f t="shared" si="78"/>
        <v>2.4070517739086235</v>
      </c>
      <c r="AI153">
        <f t="shared" si="67"/>
        <v>11.101184051200356</v>
      </c>
      <c r="AJ153">
        <f t="shared" si="68"/>
        <v>8356.3564530846725</v>
      </c>
      <c r="AK153">
        <f t="shared" si="69"/>
        <v>0.81158577163095091</v>
      </c>
      <c r="AL153">
        <f t="shared" si="79"/>
        <v>2.0701043604659797E-3</v>
      </c>
      <c r="AM153" s="1">
        <v>12.222770000000001</v>
      </c>
      <c r="AN153" s="2">
        <f t="shared" si="70"/>
        <v>-3.1919922198939084</v>
      </c>
      <c r="AO153" s="2">
        <f t="shared" si="80"/>
        <v>1.8822488408790861E-2</v>
      </c>
    </row>
    <row r="154" spans="1:41" x14ac:dyDescent="0.25">
      <c r="A154">
        <f t="shared" si="81"/>
        <v>1997.4</v>
      </c>
      <c r="B154">
        <v>1308.2</v>
      </c>
      <c r="C154">
        <v>3642.2</v>
      </c>
      <c r="D154">
        <v>737.2</v>
      </c>
      <c r="E154">
        <v>1181.9000000000001</v>
      </c>
      <c r="F154">
        <f t="shared" si="55"/>
        <v>4950.3999999999996</v>
      </c>
      <c r="G154">
        <f t="shared" si="56"/>
        <v>1919.1000000000001</v>
      </c>
      <c r="H154">
        <v>77.878</v>
      </c>
      <c r="I154">
        <v>73.055000000000007</v>
      </c>
      <c r="J154">
        <v>128.322</v>
      </c>
      <c r="K154">
        <v>92.135999999999996</v>
      </c>
      <c r="L154">
        <f t="shared" si="57"/>
        <v>1679.8068774236626</v>
      </c>
      <c r="M154">
        <f t="shared" si="57"/>
        <v>4985.5588255423991</v>
      </c>
      <c r="N154">
        <f t="shared" si="57"/>
        <v>574.49229282585998</v>
      </c>
      <c r="O154">
        <f t="shared" si="54"/>
        <v>1282.7776330641661</v>
      </c>
      <c r="P154">
        <f t="shared" si="71"/>
        <v>6.9923419107604801E-3</v>
      </c>
      <c r="Q154">
        <f t="shared" si="71"/>
        <v>1.0773204233579747E-2</v>
      </c>
      <c r="R154">
        <f t="shared" si="71"/>
        <v>2.5244372660821135E-2</v>
      </c>
      <c r="S154">
        <f t="shared" si="58"/>
        <v>6.8221347948895783E-3</v>
      </c>
      <c r="T154">
        <f t="shared" si="72"/>
        <v>9.7679334657959135E-3</v>
      </c>
      <c r="U154">
        <f t="shared" si="73"/>
        <v>1.3825918473353351E-2</v>
      </c>
      <c r="V154">
        <f t="shared" si="74"/>
        <v>2.239474462297514</v>
      </c>
      <c r="W154">
        <f t="shared" si="75"/>
        <v>2.8984122697522627</v>
      </c>
      <c r="X154">
        <f t="shared" si="59"/>
        <v>9.3883960346435877</v>
      </c>
      <c r="Y154">
        <f t="shared" si="60"/>
        <v>18.14531262448088</v>
      </c>
      <c r="Z154">
        <f t="shared" si="61"/>
        <v>6691.5339273863765</v>
      </c>
      <c r="AA154">
        <f t="shared" si="62"/>
        <v>1821.2003901387588</v>
      </c>
      <c r="AB154">
        <f t="shared" si="63"/>
        <v>0.73980047829385509</v>
      </c>
      <c r="AC154">
        <f t="shared" si="64"/>
        <v>1.0537555396931264</v>
      </c>
      <c r="AD154">
        <f t="shared" si="65"/>
        <v>1.4243780189535991</v>
      </c>
      <c r="AE154">
        <f t="shared" si="76"/>
        <v>-8.8666538187229249E-3</v>
      </c>
      <c r="AF154">
        <f t="shared" si="66"/>
        <v>6869.5</v>
      </c>
      <c r="AG154">
        <f t="shared" si="77"/>
        <v>1.0905526337464356E-2</v>
      </c>
      <c r="AH154">
        <f t="shared" si="78"/>
        <v>2.4179573002460879</v>
      </c>
      <c r="AI154">
        <f t="shared" si="67"/>
        <v>11.222910847221035</v>
      </c>
      <c r="AJ154">
        <f t="shared" si="68"/>
        <v>8447.9856426152019</v>
      </c>
      <c r="AK154">
        <f t="shared" si="69"/>
        <v>0.81315242362005746</v>
      </c>
      <c r="AL154">
        <f t="shared" si="79"/>
        <v>1.928498362666814E-3</v>
      </c>
      <c r="AM154" s="1">
        <v>12.22556</v>
      </c>
      <c r="AN154" s="2">
        <f t="shared" si="70"/>
        <v>-3.1838766935564422</v>
      </c>
      <c r="AO154" s="2">
        <f t="shared" si="80"/>
        <v>8.1155263374661502E-3</v>
      </c>
    </row>
    <row r="155" spans="1:41" x14ac:dyDescent="0.25">
      <c r="A155">
        <f t="shared" si="81"/>
        <v>1998.1</v>
      </c>
      <c r="B155">
        <v>1307.0999999999999</v>
      </c>
      <c r="C155">
        <v>3701.2</v>
      </c>
      <c r="D155">
        <v>737.7</v>
      </c>
      <c r="E155">
        <v>1212.4000000000001</v>
      </c>
      <c r="F155">
        <f t="shared" si="55"/>
        <v>5008.2999999999993</v>
      </c>
      <c r="G155">
        <f t="shared" si="56"/>
        <v>1950.1000000000001</v>
      </c>
      <c r="H155">
        <v>77.254999999999995</v>
      </c>
      <c r="I155">
        <v>73.367999999999995</v>
      </c>
      <c r="J155">
        <v>127.389</v>
      </c>
      <c r="K155">
        <v>91.605000000000004</v>
      </c>
      <c r="L155">
        <f t="shared" si="57"/>
        <v>1691.9293249627856</v>
      </c>
      <c r="M155">
        <f t="shared" si="57"/>
        <v>5044.7061389161481</v>
      </c>
      <c r="N155">
        <f t="shared" si="57"/>
        <v>579.09238631279004</v>
      </c>
      <c r="O155">
        <f t="shared" si="54"/>
        <v>1323.5085421101469</v>
      </c>
      <c r="P155">
        <f t="shared" si="71"/>
        <v>7.190657302105663E-3</v>
      </c>
      <c r="Q155">
        <f t="shared" si="71"/>
        <v>1.1793905580560704E-2</v>
      </c>
      <c r="R155">
        <f t="shared" si="71"/>
        <v>7.9753449450858938E-3</v>
      </c>
      <c r="S155">
        <f t="shared" si="58"/>
        <v>3.1258444188851264E-2</v>
      </c>
      <c r="T155">
        <f t="shared" si="72"/>
        <v>1.0577444406135429E-2</v>
      </c>
      <c r="U155">
        <f t="shared" si="73"/>
        <v>2.2314511740045138E-2</v>
      </c>
      <c r="V155">
        <f t="shared" si="74"/>
        <v>2.2500519067036495</v>
      </c>
      <c r="W155">
        <f t="shared" si="75"/>
        <v>2.9207267814923079</v>
      </c>
      <c r="X155">
        <f t="shared" si="59"/>
        <v>9.4882283262325409</v>
      </c>
      <c r="Y155">
        <f t="shared" si="60"/>
        <v>18.554767822361832</v>
      </c>
      <c r="Z155">
        <f t="shared" si="61"/>
        <v>6762.6889110226803</v>
      </c>
      <c r="AA155">
        <f t="shared" si="62"/>
        <v>1862.2964010787448</v>
      </c>
      <c r="AB155">
        <f t="shared" si="63"/>
        <v>0.74057820282651809</v>
      </c>
      <c r="AC155">
        <f t="shared" si="64"/>
        <v>1.0471480258837393</v>
      </c>
      <c r="AD155">
        <f t="shared" si="65"/>
        <v>1.4139600948112645</v>
      </c>
      <c r="AE155">
        <f t="shared" si="76"/>
        <v>-7.3408949242762533E-3</v>
      </c>
      <c r="AF155">
        <f t="shared" si="66"/>
        <v>6958.4</v>
      </c>
      <c r="AG155">
        <f t="shared" si="77"/>
        <v>1.3856373865412833E-2</v>
      </c>
      <c r="AH155">
        <f t="shared" si="78"/>
        <v>2.4318136741115008</v>
      </c>
      <c r="AI155">
        <f t="shared" si="67"/>
        <v>11.379502083696677</v>
      </c>
      <c r="AJ155">
        <f t="shared" si="68"/>
        <v>8565.8588517597927</v>
      </c>
      <c r="AK155">
        <f t="shared" si="69"/>
        <v>0.81234119315081255</v>
      </c>
      <c r="AL155">
        <f t="shared" si="79"/>
        <v>-9.9813438604207105E-4</v>
      </c>
      <c r="AM155" s="1">
        <v>12.22781</v>
      </c>
      <c r="AN155" s="2">
        <f t="shared" si="70"/>
        <v>-3.1722703196910302</v>
      </c>
      <c r="AO155" s="2">
        <f t="shared" si="80"/>
        <v>1.1606373865411967E-2</v>
      </c>
    </row>
    <row r="156" spans="1:41" x14ac:dyDescent="0.25">
      <c r="A156">
        <f t="shared" si="81"/>
        <v>1998.2</v>
      </c>
      <c r="B156">
        <v>1320.3</v>
      </c>
      <c r="C156">
        <v>3768.3</v>
      </c>
      <c r="D156">
        <v>769.2</v>
      </c>
      <c r="E156">
        <v>1246.0999999999999</v>
      </c>
      <c r="F156">
        <f t="shared" si="55"/>
        <v>5088.6000000000004</v>
      </c>
      <c r="G156">
        <f t="shared" si="56"/>
        <v>2015.3</v>
      </c>
      <c r="H156">
        <v>77.102000000000004</v>
      </c>
      <c r="I156">
        <v>73.736000000000004</v>
      </c>
      <c r="J156">
        <v>126.44499999999999</v>
      </c>
      <c r="K156">
        <v>91.143000000000001</v>
      </c>
      <c r="L156">
        <f t="shared" si="57"/>
        <v>1712.4069414541775</v>
      </c>
      <c r="M156">
        <f t="shared" si="57"/>
        <v>5110.5294564391888</v>
      </c>
      <c r="N156">
        <f t="shared" si="57"/>
        <v>608.32773142473025</v>
      </c>
      <c r="O156">
        <f t="shared" si="54"/>
        <v>1367.1922144322655</v>
      </c>
      <c r="P156">
        <f t="shared" si="71"/>
        <v>1.2030458725966753E-2</v>
      </c>
      <c r="Q156">
        <f t="shared" si="71"/>
        <v>1.2963606551721796E-2</v>
      </c>
      <c r="R156">
        <f t="shared" si="71"/>
        <v>4.9251741992010878E-2</v>
      </c>
      <c r="S156">
        <f t="shared" si="58"/>
        <v>3.2472961422014279E-2</v>
      </c>
      <c r="T156">
        <f t="shared" si="72"/>
        <v>1.2720067322233863E-2</v>
      </c>
      <c r="U156">
        <f t="shared" si="73"/>
        <v>3.8820177680917153E-2</v>
      </c>
      <c r="V156">
        <f t="shared" si="74"/>
        <v>2.2627719740258834</v>
      </c>
      <c r="W156">
        <f t="shared" si="75"/>
        <v>2.9595469591732249</v>
      </c>
      <c r="X156">
        <f t="shared" si="59"/>
        <v>9.6096900925269093</v>
      </c>
      <c r="Y156">
        <f t="shared" si="60"/>
        <v>19.289230966540192</v>
      </c>
      <c r="Z156">
        <f t="shared" si="61"/>
        <v>6849.2601982840933</v>
      </c>
      <c r="AA156">
        <f t="shared" si="62"/>
        <v>1936.0126600598951</v>
      </c>
      <c r="AB156">
        <f t="shared" si="63"/>
        <v>0.74294155174230625</v>
      </c>
      <c r="AC156">
        <f t="shared" si="64"/>
        <v>1.0409539367049656</v>
      </c>
      <c r="AD156">
        <f t="shared" si="65"/>
        <v>1.4011249394569154</v>
      </c>
      <c r="AE156">
        <f t="shared" si="76"/>
        <v>-9.1189034360372179E-3</v>
      </c>
      <c r="AF156">
        <f t="shared" si="66"/>
        <v>7103.9</v>
      </c>
      <c r="AG156">
        <f t="shared" si="77"/>
        <v>2.0034654757631123E-2</v>
      </c>
      <c r="AH156">
        <f t="shared" si="78"/>
        <v>2.451848328869132</v>
      </c>
      <c r="AI156">
        <f t="shared" si="67"/>
        <v>11.609785601959477</v>
      </c>
      <c r="AJ156">
        <f t="shared" si="68"/>
        <v>8739.2035287779436</v>
      </c>
      <c r="AK156">
        <f t="shared" si="69"/>
        <v>0.81287728070493648</v>
      </c>
      <c r="AL156">
        <f t="shared" si="79"/>
        <v>6.5971139534864998E-4</v>
      </c>
      <c r="AM156" s="1">
        <v>12.2303</v>
      </c>
      <c r="AN156" s="2">
        <f t="shared" si="70"/>
        <v>-3.1547256649333981</v>
      </c>
      <c r="AO156" s="2">
        <f t="shared" si="80"/>
        <v>1.7544654757632117E-2</v>
      </c>
    </row>
    <row r="157" spans="1:41" x14ac:dyDescent="0.25">
      <c r="A157">
        <f t="shared" si="81"/>
        <v>1998.3</v>
      </c>
      <c r="B157">
        <v>1335.1</v>
      </c>
      <c r="C157">
        <v>3832.7</v>
      </c>
      <c r="D157">
        <v>785</v>
      </c>
      <c r="E157">
        <v>1259.8</v>
      </c>
      <c r="F157">
        <f t="shared" si="55"/>
        <v>5167.7999999999993</v>
      </c>
      <c r="G157">
        <f t="shared" si="56"/>
        <v>2044.8</v>
      </c>
      <c r="H157">
        <v>77.411000000000001</v>
      </c>
      <c r="I157">
        <v>74.096000000000004</v>
      </c>
      <c r="J157">
        <v>125.479</v>
      </c>
      <c r="K157">
        <v>90.777000000000001</v>
      </c>
      <c r="L157">
        <f t="shared" si="57"/>
        <v>1724.6902894937409</v>
      </c>
      <c r="M157">
        <f t="shared" si="57"/>
        <v>5172.6139062837392</v>
      </c>
      <c r="N157">
        <f t="shared" si="57"/>
        <v>625.60269049004216</v>
      </c>
      <c r="O157">
        <f t="shared" si="54"/>
        <v>1387.7964682683937</v>
      </c>
      <c r="P157">
        <f t="shared" si="71"/>
        <v>7.1475431201557527E-3</v>
      </c>
      <c r="Q157">
        <f t="shared" si="71"/>
        <v>1.2075141233680142E-2</v>
      </c>
      <c r="R157">
        <f t="shared" si="71"/>
        <v>2.8001721188091189E-2</v>
      </c>
      <c r="S157">
        <f t="shared" si="58"/>
        <v>1.4958056369752448E-2</v>
      </c>
      <c r="T157">
        <f t="shared" si="72"/>
        <v>1.0796615157885965E-2</v>
      </c>
      <c r="U157">
        <f t="shared" si="73"/>
        <v>1.9936564273422452E-2</v>
      </c>
      <c r="V157">
        <f t="shared" si="74"/>
        <v>2.2735685891837694</v>
      </c>
      <c r="W157">
        <f t="shared" si="75"/>
        <v>2.9794835234466475</v>
      </c>
      <c r="X157">
        <f t="shared" si="59"/>
        <v>9.7140043252587045</v>
      </c>
      <c r="Y157">
        <f t="shared" si="60"/>
        <v>19.677650974469827</v>
      </c>
      <c r="Z157">
        <f t="shared" si="61"/>
        <v>6923.6096638220142</v>
      </c>
      <c r="AA157">
        <f t="shared" si="62"/>
        <v>1974.9974207316275</v>
      </c>
      <c r="AB157">
        <f t="shared" si="63"/>
        <v>0.74640256324722354</v>
      </c>
      <c r="AC157">
        <f t="shared" si="64"/>
        <v>1.035343124267228</v>
      </c>
      <c r="AD157">
        <f t="shared" si="65"/>
        <v>1.3871108906204299</v>
      </c>
      <c r="AE157">
        <f t="shared" si="76"/>
        <v>-1.0052354033237787E-2</v>
      </c>
      <c r="AF157">
        <f t="shared" si="66"/>
        <v>7212.5999999999995</v>
      </c>
      <c r="AG157">
        <f t="shared" si="77"/>
        <v>1.3389520386357746E-2</v>
      </c>
      <c r="AH157">
        <f t="shared" si="78"/>
        <v>2.4652378492554896</v>
      </c>
      <c r="AI157">
        <f t="shared" si="67"/>
        <v>11.766280420221998</v>
      </c>
      <c r="AJ157">
        <f t="shared" si="68"/>
        <v>8857.0041596323554</v>
      </c>
      <c r="AK157">
        <f t="shared" si="69"/>
        <v>0.8143385585018611</v>
      </c>
      <c r="AL157">
        <f t="shared" si="79"/>
        <v>1.7960471555524826E-3</v>
      </c>
      <c r="AM157" s="1">
        <v>12.23312</v>
      </c>
      <c r="AN157" s="2">
        <f t="shared" si="70"/>
        <v>-3.1441561445470416</v>
      </c>
      <c r="AO157" s="2">
        <f t="shared" si="80"/>
        <v>1.0569520386356501E-2</v>
      </c>
    </row>
    <row r="158" spans="1:41" x14ac:dyDescent="0.25">
      <c r="A158">
        <f t="shared" si="81"/>
        <v>1998.4</v>
      </c>
      <c r="B158">
        <v>1355.3</v>
      </c>
      <c r="C158">
        <v>3875.1</v>
      </c>
      <c r="D158">
        <v>825.2</v>
      </c>
      <c r="E158">
        <v>1292.9000000000001</v>
      </c>
      <c r="F158">
        <f t="shared" si="55"/>
        <v>5230.3999999999996</v>
      </c>
      <c r="G158">
        <f t="shared" si="56"/>
        <v>2118.1000000000004</v>
      </c>
      <c r="H158">
        <v>77.531000000000006</v>
      </c>
      <c r="I158">
        <v>74.465000000000003</v>
      </c>
      <c r="J158">
        <v>124.54</v>
      </c>
      <c r="K158">
        <v>90.558999999999997</v>
      </c>
      <c r="L158">
        <f t="shared" si="57"/>
        <v>1748.0749635629618</v>
      </c>
      <c r="M158">
        <f t="shared" si="57"/>
        <v>5203.9213053112198</v>
      </c>
      <c r="N158">
        <f t="shared" si="57"/>
        <v>662.59836197205721</v>
      </c>
      <c r="O158">
        <f t="shared" si="54"/>
        <v>1427.6880265903997</v>
      </c>
      <c r="P158">
        <f t="shared" si="71"/>
        <v>1.3467669606094468E-2</v>
      </c>
      <c r="Q158">
        <f t="shared" si="71"/>
        <v>6.0342866646134752E-3</v>
      </c>
      <c r="R158">
        <f t="shared" si="71"/>
        <v>5.7453527863590814E-2</v>
      </c>
      <c r="S158">
        <f t="shared" si="58"/>
        <v>2.8339156637223084E-2</v>
      </c>
      <c r="T158">
        <f t="shared" si="72"/>
        <v>7.9546995221488441E-3</v>
      </c>
      <c r="U158">
        <f t="shared" si="73"/>
        <v>3.9516181975984166E-2</v>
      </c>
      <c r="V158">
        <f t="shared" si="74"/>
        <v>2.2815232887059183</v>
      </c>
      <c r="W158">
        <f t="shared" si="75"/>
        <v>3.0189997054226314</v>
      </c>
      <c r="X158">
        <f t="shared" si="59"/>
        <v>9.7915844650859061</v>
      </c>
      <c r="Y158">
        <f t="shared" si="60"/>
        <v>20.470804604503588</v>
      </c>
      <c r="Z158">
        <f t="shared" si="61"/>
        <v>6978.9045337688603</v>
      </c>
      <c r="AA158">
        <f t="shared" si="62"/>
        <v>2054.6042993978353</v>
      </c>
      <c r="AB158">
        <f t="shared" si="63"/>
        <v>0.74945859693188766</v>
      </c>
      <c r="AC158">
        <f t="shared" si="64"/>
        <v>1.0309041018851048</v>
      </c>
      <c r="AD158">
        <f t="shared" si="65"/>
        <v>1.3755317586660434</v>
      </c>
      <c r="AE158">
        <f t="shared" si="76"/>
        <v>-8.3826981838613368E-3</v>
      </c>
      <c r="AF158">
        <f t="shared" si="66"/>
        <v>7348.5</v>
      </c>
      <c r="AG158">
        <f t="shared" si="77"/>
        <v>1.6902501884903255E-2</v>
      </c>
      <c r="AH158">
        <f t="shared" si="78"/>
        <v>2.482140351140393</v>
      </c>
      <c r="AI158">
        <f t="shared" si="67"/>
        <v>11.96685028836953</v>
      </c>
      <c r="AJ158">
        <f t="shared" si="68"/>
        <v>9007.9820466990732</v>
      </c>
      <c r="AK158">
        <f t="shared" si="69"/>
        <v>0.81577649265995356</v>
      </c>
      <c r="AL158">
        <f t="shared" si="79"/>
        <v>1.7642123235721285E-3</v>
      </c>
      <c r="AM158" s="1">
        <v>12.23611</v>
      </c>
      <c r="AN158" s="2">
        <f t="shared" si="70"/>
        <v>-3.1302436426621387</v>
      </c>
      <c r="AO158" s="2">
        <f t="shared" si="80"/>
        <v>1.3912501884902895E-2</v>
      </c>
    </row>
    <row r="159" spans="1:41" x14ac:dyDescent="0.25">
      <c r="A159">
        <f t="shared" si="81"/>
        <v>1999.1</v>
      </c>
      <c r="B159">
        <v>1384.8</v>
      </c>
      <c r="C159">
        <v>3929.9</v>
      </c>
      <c r="D159">
        <v>819.9</v>
      </c>
      <c r="E159">
        <v>1319.9</v>
      </c>
      <c r="F159">
        <f t="shared" si="55"/>
        <v>5314.7</v>
      </c>
      <c r="G159">
        <f t="shared" si="56"/>
        <v>2139.8000000000002</v>
      </c>
      <c r="H159">
        <v>77.790999999999997</v>
      </c>
      <c r="I159">
        <v>74.811999999999998</v>
      </c>
      <c r="J159">
        <v>123.48099999999999</v>
      </c>
      <c r="K159">
        <v>90.466999999999999</v>
      </c>
      <c r="L159">
        <f t="shared" si="57"/>
        <v>1780.1545165893226</v>
      </c>
      <c r="M159">
        <f t="shared" si="57"/>
        <v>5253.0342725765922</v>
      </c>
      <c r="N159">
        <f t="shared" si="57"/>
        <v>663.98879179792846</v>
      </c>
      <c r="O159">
        <f t="shared" si="54"/>
        <v>1458.9850442702866</v>
      </c>
      <c r="P159">
        <f t="shared" si="71"/>
        <v>1.8185005961835365E-2</v>
      </c>
      <c r="Q159">
        <f t="shared" si="71"/>
        <v>9.3934277579474923E-3</v>
      </c>
      <c r="R159">
        <f t="shared" si="71"/>
        <v>2.0962517706886175E-3</v>
      </c>
      <c r="S159">
        <f t="shared" si="58"/>
        <v>2.1684647541229118E-2</v>
      </c>
      <c r="T159">
        <f t="shared" si="72"/>
        <v>1.1671499404423715E-2</v>
      </c>
      <c r="U159">
        <f t="shared" si="73"/>
        <v>1.4053117306655667E-2</v>
      </c>
      <c r="V159">
        <f t="shared" si="74"/>
        <v>2.2931947881103421</v>
      </c>
      <c r="W159">
        <f t="shared" si="75"/>
        <v>3.033052822729287</v>
      </c>
      <c r="X159">
        <f t="shared" si="59"/>
        <v>9.9065364634978739</v>
      </c>
      <c r="Y159">
        <f t="shared" si="60"/>
        <v>20.760514115965865</v>
      </c>
      <c r="Z159">
        <f t="shared" si="61"/>
        <v>7060.8360154145157</v>
      </c>
      <c r="AA159">
        <f t="shared" si="62"/>
        <v>2083.6817303697421</v>
      </c>
      <c r="AB159">
        <f t="shared" si="63"/>
        <v>0.75270123656709698</v>
      </c>
      <c r="AC159">
        <f t="shared" si="64"/>
        <v>1.0269322655242075</v>
      </c>
      <c r="AD159">
        <f t="shared" si="65"/>
        <v>1.3643291861825779</v>
      </c>
      <c r="AE159">
        <f t="shared" si="76"/>
        <v>-8.1775207844159703E-3</v>
      </c>
      <c r="AF159">
        <f t="shared" si="66"/>
        <v>7454.5</v>
      </c>
      <c r="AG159">
        <f t="shared" si="77"/>
        <v>1.2357966694172303E-2</v>
      </c>
      <c r="AH159">
        <f t="shared" si="78"/>
        <v>2.4944983178345654</v>
      </c>
      <c r="AI159">
        <f t="shared" si="67"/>
        <v>12.115653786243175</v>
      </c>
      <c r="AJ159">
        <f t="shared" si="68"/>
        <v>9119.9930775911835</v>
      </c>
      <c r="AK159">
        <f t="shared" si="69"/>
        <v>0.81738000638580732</v>
      </c>
      <c r="AL159">
        <f t="shared" si="79"/>
        <v>1.9636994275422925E-3</v>
      </c>
      <c r="AM159" s="1">
        <v>12.23987</v>
      </c>
      <c r="AN159" s="2">
        <f t="shared" si="70"/>
        <v>-3.1216456759679652</v>
      </c>
      <c r="AO159" s="2">
        <f t="shared" si="80"/>
        <v>8.5979666941735644E-3</v>
      </c>
    </row>
    <row r="160" spans="1:41" x14ac:dyDescent="0.25">
      <c r="A160">
        <f t="shared" si="81"/>
        <v>1999.2</v>
      </c>
      <c r="B160">
        <v>1417.9</v>
      </c>
      <c r="C160">
        <v>3990.4</v>
      </c>
      <c r="D160">
        <v>854.8</v>
      </c>
      <c r="E160">
        <v>1351.4</v>
      </c>
      <c r="F160">
        <f t="shared" si="55"/>
        <v>5408.3</v>
      </c>
      <c r="G160">
        <f t="shared" si="56"/>
        <v>2206.1999999999998</v>
      </c>
      <c r="H160">
        <v>78.914000000000001</v>
      </c>
      <c r="I160">
        <v>75.135000000000005</v>
      </c>
      <c r="J160">
        <v>122.85599999999999</v>
      </c>
      <c r="K160">
        <v>90.256</v>
      </c>
      <c r="L160">
        <f t="shared" si="57"/>
        <v>1796.7660998048509</v>
      </c>
      <c r="M160">
        <f t="shared" si="57"/>
        <v>5310.9735808877349</v>
      </c>
      <c r="N160">
        <f t="shared" si="57"/>
        <v>695.77391417594583</v>
      </c>
      <c r="O160">
        <f t="shared" si="54"/>
        <v>1497.2965786208119</v>
      </c>
      <c r="P160">
        <f t="shared" si="71"/>
        <v>9.2882702318739518E-3</v>
      </c>
      <c r="Q160">
        <f t="shared" si="71"/>
        <v>1.096930068183255E-2</v>
      </c>
      <c r="R160">
        <f t="shared" si="71"/>
        <v>4.6759502098121075E-2</v>
      </c>
      <c r="S160">
        <f t="shared" si="58"/>
        <v>2.5920182309794981E-2</v>
      </c>
      <c r="T160">
        <f t="shared" si="72"/>
        <v>1.0531290828575986E-2</v>
      </c>
      <c r="U160">
        <f t="shared" si="73"/>
        <v>3.3905114684058255E-2</v>
      </c>
      <c r="V160">
        <f t="shared" si="74"/>
        <v>2.3037260789389182</v>
      </c>
      <c r="W160">
        <f t="shared" si="75"/>
        <v>3.0669579374133451</v>
      </c>
      <c r="X160">
        <f t="shared" si="59"/>
        <v>10.011416371169716</v>
      </c>
      <c r="Y160">
        <f t="shared" si="60"/>
        <v>21.476470433775873</v>
      </c>
      <c r="Z160">
        <f t="shared" si="61"/>
        <v>7135.5886630337236</v>
      </c>
      <c r="AA160">
        <f t="shared" si="62"/>
        <v>2155.540504715615</v>
      </c>
      <c r="AB160">
        <f t="shared" si="63"/>
        <v>0.75793326316831722</v>
      </c>
      <c r="AC160">
        <f t="shared" si="64"/>
        <v>1.0235019918083461</v>
      </c>
      <c r="AD160">
        <f t="shared" si="65"/>
        <v>1.3503853723610135</v>
      </c>
      <c r="AE160">
        <f t="shared" si="76"/>
        <v>-1.0272856425013632E-2</v>
      </c>
      <c r="AF160">
        <f t="shared" si="66"/>
        <v>7614.5</v>
      </c>
      <c r="AG160">
        <f t="shared" si="77"/>
        <v>1.7240702363348404E-2</v>
      </c>
      <c r="AH160">
        <f t="shared" si="78"/>
        <v>2.511739020197914</v>
      </c>
      <c r="AI160">
        <f t="shared" si="67"/>
        <v>12.326347199440688</v>
      </c>
      <c r="AJ160">
        <f t="shared" si="68"/>
        <v>9278.5914086228277</v>
      </c>
      <c r="AK160">
        <f t="shared" si="69"/>
        <v>0.82065258234387328</v>
      </c>
      <c r="AL160">
        <f t="shared" si="79"/>
        <v>3.9957450599431565E-3</v>
      </c>
      <c r="AM160" s="1">
        <v>12.242559999999999</v>
      </c>
      <c r="AN160" s="2">
        <f t="shared" si="70"/>
        <v>-3.1070949736046156</v>
      </c>
      <c r="AO160" s="2">
        <f t="shared" si="80"/>
        <v>1.4550702363349544E-2</v>
      </c>
    </row>
    <row r="161" spans="1:41" x14ac:dyDescent="0.25">
      <c r="A161">
        <f t="shared" si="81"/>
        <v>1999.3</v>
      </c>
      <c r="B161">
        <v>1439.7</v>
      </c>
      <c r="C161">
        <v>4060.4</v>
      </c>
      <c r="D161">
        <v>871.2</v>
      </c>
      <c r="E161">
        <v>1383.8</v>
      </c>
      <c r="F161">
        <f t="shared" si="55"/>
        <v>5500.1</v>
      </c>
      <c r="G161">
        <f t="shared" si="56"/>
        <v>2255</v>
      </c>
      <c r="H161">
        <v>79.760000000000005</v>
      </c>
      <c r="I161">
        <v>75.543000000000006</v>
      </c>
      <c r="J161">
        <v>122.28</v>
      </c>
      <c r="K161">
        <v>89.897000000000006</v>
      </c>
      <c r="L161">
        <f t="shared" si="57"/>
        <v>1805.0401203610832</v>
      </c>
      <c r="M161">
        <f t="shared" si="57"/>
        <v>5374.9520140846935</v>
      </c>
      <c r="N161">
        <f t="shared" si="57"/>
        <v>712.46319921491659</v>
      </c>
      <c r="O161">
        <f t="shared" si="54"/>
        <v>1539.3172185946137</v>
      </c>
      <c r="P161">
        <f t="shared" si="71"/>
        <v>4.5943810436757104E-3</v>
      </c>
      <c r="Q161">
        <f t="shared" si="71"/>
        <v>1.1974479347742317E-2</v>
      </c>
      <c r="R161">
        <f t="shared" si="71"/>
        <v>2.370348897451624E-2</v>
      </c>
      <c r="S161">
        <f t="shared" si="58"/>
        <v>2.7677752435055325E-2</v>
      </c>
      <c r="T161">
        <f t="shared" si="72"/>
        <v>1.0039630802850939E-2</v>
      </c>
      <c r="U161">
        <f t="shared" si="73"/>
        <v>2.6137909988283137E-2</v>
      </c>
      <c r="V161">
        <f t="shared" si="74"/>
        <v>2.313765709741769</v>
      </c>
      <c r="W161">
        <f t="shared" si="75"/>
        <v>3.0930958474016284</v>
      </c>
      <c r="X161">
        <f t="shared" si="59"/>
        <v>10.112433534367698</v>
      </c>
      <c r="Y161">
        <f t="shared" si="60"/>
        <v>22.045221081413196</v>
      </c>
      <c r="Z161">
        <f t="shared" si="61"/>
        <v>7207.5881581863887</v>
      </c>
      <c r="AA161">
        <f t="shared" si="62"/>
        <v>2212.6246080763526</v>
      </c>
      <c r="AB161">
        <f t="shared" si="63"/>
        <v>0.76309853993987975</v>
      </c>
      <c r="AC161">
        <f t="shared" si="64"/>
        <v>1.019151640892437</v>
      </c>
      <c r="AD161">
        <f t="shared" si="65"/>
        <v>1.3355439534358569</v>
      </c>
      <c r="AE161">
        <f t="shared" si="76"/>
        <v>-1.1051348100401204E-2</v>
      </c>
      <c r="AF161">
        <f t="shared" si="66"/>
        <v>7755.1</v>
      </c>
      <c r="AG161">
        <f t="shared" si="77"/>
        <v>1.4703892873755203E-2</v>
      </c>
      <c r="AH161">
        <f t="shared" si="78"/>
        <v>2.5264429130716692</v>
      </c>
      <c r="AI161">
        <f t="shared" si="67"/>
        <v>12.508931548926151</v>
      </c>
      <c r="AJ161">
        <f t="shared" si="68"/>
        <v>9416.0307934684588</v>
      </c>
      <c r="AK161">
        <f t="shared" si="69"/>
        <v>0.82360605759482197</v>
      </c>
      <c r="AL161">
        <f t="shared" si="79"/>
        <v>3.5924742685118083E-3</v>
      </c>
      <c r="AM161" s="1">
        <v>12.2455</v>
      </c>
      <c r="AN161" s="2">
        <f t="shared" si="70"/>
        <v>-3.0953310807308618</v>
      </c>
      <c r="AO161" s="2">
        <f t="shared" si="80"/>
        <v>1.176389287375379E-2</v>
      </c>
    </row>
    <row r="162" spans="1:41" x14ac:dyDescent="0.25">
      <c r="A162">
        <f t="shared" si="81"/>
        <v>1999.4</v>
      </c>
      <c r="B162">
        <v>1482.3</v>
      </c>
      <c r="C162">
        <v>4139.8</v>
      </c>
      <c r="D162">
        <v>876.3</v>
      </c>
      <c r="E162">
        <v>1391.4</v>
      </c>
      <c r="F162">
        <f t="shared" si="55"/>
        <v>5622.1</v>
      </c>
      <c r="G162">
        <f t="shared" si="56"/>
        <v>2267.6999999999998</v>
      </c>
      <c r="H162">
        <v>80.48</v>
      </c>
      <c r="I162">
        <v>76.099000000000004</v>
      </c>
      <c r="J162">
        <v>121.545</v>
      </c>
      <c r="K162">
        <v>90.066000000000003</v>
      </c>
      <c r="L162">
        <f t="shared" si="57"/>
        <v>1841.8240556660037</v>
      </c>
      <c r="M162">
        <f t="shared" si="57"/>
        <v>5440.0189227190895</v>
      </c>
      <c r="N162">
        <f t="shared" si="57"/>
        <v>720.96754288535101</v>
      </c>
      <c r="O162">
        <f t="shared" si="54"/>
        <v>1544.8670974618615</v>
      </c>
      <c r="P162">
        <f t="shared" si="71"/>
        <v>2.0173596289658313E-2</v>
      </c>
      <c r="Q162">
        <f t="shared" si="71"/>
        <v>1.2032892941086004E-2</v>
      </c>
      <c r="R162">
        <f t="shared" si="71"/>
        <v>1.1865858884889668E-2</v>
      </c>
      <c r="S162">
        <f t="shared" si="58"/>
        <v>3.5989320279377068E-3</v>
      </c>
      <c r="T162">
        <f t="shared" si="72"/>
        <v>1.4163794308504696E-2</v>
      </c>
      <c r="U162">
        <f t="shared" si="73"/>
        <v>6.7927886477942697E-3</v>
      </c>
      <c r="V162">
        <f t="shared" si="74"/>
        <v>2.3279295040502737</v>
      </c>
      <c r="W162">
        <f t="shared" si="75"/>
        <v>3.0998886360494224</v>
      </c>
      <c r="X162">
        <f t="shared" si="59"/>
        <v>10.256683112059518</v>
      </c>
      <c r="Y162">
        <f t="shared" si="60"/>
        <v>22.195479367535807</v>
      </c>
      <c r="Z162">
        <f t="shared" si="61"/>
        <v>7310.4013479553496</v>
      </c>
      <c r="AA162">
        <f t="shared" si="62"/>
        <v>2227.705662614861</v>
      </c>
      <c r="AB162">
        <f t="shared" si="63"/>
        <v>0.76905490306253144</v>
      </c>
      <c r="AC162">
        <f t="shared" si="64"/>
        <v>1.0179531515569225</v>
      </c>
      <c r="AD162">
        <f t="shared" si="65"/>
        <v>1.3236417159597165</v>
      </c>
      <c r="AE162">
        <f t="shared" si="76"/>
        <v>-8.9518510089751646E-3</v>
      </c>
      <c r="AF162">
        <f t="shared" si="66"/>
        <v>7889.8000000000011</v>
      </c>
      <c r="AG162">
        <f t="shared" si="77"/>
        <v>1.2020479874789849E-2</v>
      </c>
      <c r="AH162">
        <f t="shared" si="78"/>
        <v>2.5384633929464591</v>
      </c>
      <c r="AI162">
        <f t="shared" si="67"/>
        <v>12.660202260692907</v>
      </c>
      <c r="AJ162">
        <f t="shared" si="68"/>
        <v>9529.8990063189758</v>
      </c>
      <c r="AK162">
        <f t="shared" si="69"/>
        <v>0.82789964455746312</v>
      </c>
      <c r="AL162">
        <f t="shared" si="79"/>
        <v>5.19961466737906E-3</v>
      </c>
      <c r="AM162" s="1">
        <v>12.24846</v>
      </c>
      <c r="AN162" s="2">
        <f t="shared" si="70"/>
        <v>-3.0862706008560714</v>
      </c>
      <c r="AO162" s="2">
        <f t="shared" si="80"/>
        <v>9.0604798747904169E-3</v>
      </c>
    </row>
    <row r="163" spans="1:41" x14ac:dyDescent="0.25">
      <c r="A163">
        <f t="shared" si="81"/>
        <v>2000.1</v>
      </c>
      <c r="B163">
        <v>1491.8</v>
      </c>
      <c r="C163">
        <v>4240.1000000000004</v>
      </c>
      <c r="D163">
        <v>920.9</v>
      </c>
      <c r="E163">
        <v>1445.5</v>
      </c>
      <c r="F163">
        <f t="shared" si="55"/>
        <v>5731.9000000000005</v>
      </c>
      <c r="G163">
        <f t="shared" si="56"/>
        <v>2366.4</v>
      </c>
      <c r="H163">
        <v>81.713999999999999</v>
      </c>
      <c r="I163">
        <v>76.757999999999996</v>
      </c>
      <c r="J163">
        <v>120.973</v>
      </c>
      <c r="K163">
        <v>90.35</v>
      </c>
      <c r="L163">
        <f t="shared" si="57"/>
        <v>1825.6357539711678</v>
      </c>
      <c r="M163">
        <f t="shared" si="57"/>
        <v>5523.9844706740678</v>
      </c>
      <c r="N163">
        <f t="shared" si="57"/>
        <v>761.24424458350211</v>
      </c>
      <c r="O163">
        <f t="shared" si="54"/>
        <v>1599.8893193137799</v>
      </c>
      <c r="P163">
        <f t="shared" si="71"/>
        <v>-8.8281304621977696E-3</v>
      </c>
      <c r="Q163">
        <f t="shared" si="71"/>
        <v>1.5316884993735513E-2</v>
      </c>
      <c r="R163">
        <f t="shared" si="71"/>
        <v>5.4360139044986155E-2</v>
      </c>
      <c r="S163">
        <f t="shared" si="58"/>
        <v>3.4996565834716442E-2</v>
      </c>
      <c r="T163">
        <f t="shared" si="72"/>
        <v>8.9509085062433116E-3</v>
      </c>
      <c r="U163">
        <f t="shared" si="73"/>
        <v>4.2479169002754259E-2</v>
      </c>
      <c r="V163">
        <f t="shared" si="74"/>
        <v>2.3368804125565168</v>
      </c>
      <c r="W163">
        <f t="shared" si="75"/>
        <v>3.1423678050521766</v>
      </c>
      <c r="X163">
        <f t="shared" si="59"/>
        <v>10.348901849209044</v>
      </c>
      <c r="Y163">
        <f t="shared" si="60"/>
        <v>23.158637128466658</v>
      </c>
      <c r="Z163">
        <f t="shared" si="61"/>
        <v>7376.1298074387068</v>
      </c>
      <c r="AA163">
        <f t="shared" si="62"/>
        <v>2324.3754376842571</v>
      </c>
      <c r="AB163">
        <f t="shared" si="63"/>
        <v>0.77708773430471256</v>
      </c>
      <c r="AC163">
        <f t="shared" si="64"/>
        <v>1.0180799373605545</v>
      </c>
      <c r="AD163">
        <f t="shared" si="65"/>
        <v>1.3101222582948964</v>
      </c>
      <c r="AE163">
        <f t="shared" si="76"/>
        <v>-1.0266353811837547E-2</v>
      </c>
      <c r="AF163">
        <f t="shared" si="66"/>
        <v>8098.3</v>
      </c>
      <c r="AG163">
        <f t="shared" si="77"/>
        <v>1.8587659289271759E-2</v>
      </c>
      <c r="AH163">
        <f t="shared" si="78"/>
        <v>2.5570510522357308</v>
      </c>
      <c r="AI163">
        <f t="shared" si="67"/>
        <v>12.897726457570741</v>
      </c>
      <c r="AJ163">
        <f t="shared" si="68"/>
        <v>9708.6940651333753</v>
      </c>
      <c r="AK163">
        <f t="shared" si="69"/>
        <v>0.83412866299734911</v>
      </c>
      <c r="AL163">
        <f t="shared" si="79"/>
        <v>7.4957178247032075E-3</v>
      </c>
      <c r="AM163" s="1">
        <v>12.26239</v>
      </c>
      <c r="AN163" s="2">
        <f t="shared" si="70"/>
        <v>-3.0816129415667994</v>
      </c>
      <c r="AO163" s="2">
        <f t="shared" si="80"/>
        <v>4.6576592892719759E-3</v>
      </c>
    </row>
    <row r="164" spans="1:41" x14ac:dyDescent="0.25">
      <c r="A164">
        <f t="shared" si="81"/>
        <v>2000.2</v>
      </c>
      <c r="B164">
        <v>1534.8</v>
      </c>
      <c r="C164">
        <v>4308.5</v>
      </c>
      <c r="D164">
        <v>901.9</v>
      </c>
      <c r="E164">
        <v>1494.7</v>
      </c>
      <c r="F164">
        <f t="shared" si="55"/>
        <v>5843.3</v>
      </c>
      <c r="G164">
        <f t="shared" si="56"/>
        <v>2396.6</v>
      </c>
      <c r="H164">
        <v>82.427999999999997</v>
      </c>
      <c r="I164">
        <v>77.102999999999994</v>
      </c>
      <c r="J164">
        <v>120.715</v>
      </c>
      <c r="K164">
        <v>90.56</v>
      </c>
      <c r="L164">
        <f t="shared" si="57"/>
        <v>1861.988644635318</v>
      </c>
      <c r="M164">
        <f t="shared" si="57"/>
        <v>5587.9797154455728</v>
      </c>
      <c r="N164">
        <f t="shared" si="57"/>
        <v>747.13167377707816</v>
      </c>
      <c r="O164">
        <f t="shared" si="54"/>
        <v>1650.5079505300353</v>
      </c>
      <c r="P164">
        <f t="shared" si="71"/>
        <v>1.9716795646864682E-2</v>
      </c>
      <c r="Q164">
        <f t="shared" si="71"/>
        <v>1.1518387071102865E-2</v>
      </c>
      <c r="R164">
        <f t="shared" si="71"/>
        <v>-1.8712818798448438E-2</v>
      </c>
      <c r="S164">
        <f t="shared" si="58"/>
        <v>3.1148637918732902E-2</v>
      </c>
      <c r="T164">
        <f t="shared" si="72"/>
        <v>1.3652127351519739E-2</v>
      </c>
      <c r="U164">
        <f t="shared" si="73"/>
        <v>1.1744726707250356E-2</v>
      </c>
      <c r="V164">
        <f t="shared" si="74"/>
        <v>2.3505325399080363</v>
      </c>
      <c r="W164">
        <f t="shared" si="75"/>
        <v>3.1541125317594272</v>
      </c>
      <c r="X164">
        <f t="shared" si="59"/>
        <v>10.491155196175713</v>
      </c>
      <c r="Y164">
        <f t="shared" si="60"/>
        <v>23.432232498940419</v>
      </c>
      <c r="Z164">
        <f t="shared" si="61"/>
        <v>7477.5201934001852</v>
      </c>
      <c r="AA164">
        <f t="shared" si="62"/>
        <v>2351.8355319663874</v>
      </c>
      <c r="AB164">
        <f t="shared" si="63"/>
        <v>0.78144890938006673</v>
      </c>
      <c r="AC164">
        <f t="shared" si="64"/>
        <v>1.019033842896397</v>
      </c>
      <c r="AD164">
        <f t="shared" si="65"/>
        <v>1.304031307311964</v>
      </c>
      <c r="AE164">
        <f t="shared" si="76"/>
        <v>-4.6599879099643582E-3</v>
      </c>
      <c r="AF164">
        <f t="shared" si="66"/>
        <v>8239.9</v>
      </c>
      <c r="AG164">
        <f t="shared" si="77"/>
        <v>1.3094766808615788E-2</v>
      </c>
      <c r="AH164">
        <f t="shared" si="78"/>
        <v>2.5701458190443467</v>
      </c>
      <c r="AI164">
        <f t="shared" si="67"/>
        <v>13.067729825885467</v>
      </c>
      <c r="AJ164">
        <f t="shared" si="68"/>
        <v>9836.6631842211063</v>
      </c>
      <c r="AK164">
        <f t="shared" si="69"/>
        <v>0.83767227216008999</v>
      </c>
      <c r="AL164">
        <f t="shared" si="79"/>
        <v>4.2392780087741333E-3</v>
      </c>
      <c r="AM164" s="1">
        <v>12.26548</v>
      </c>
      <c r="AN164" s="2">
        <f t="shared" si="70"/>
        <v>-3.0716081747581843</v>
      </c>
      <c r="AO164" s="2">
        <f t="shared" si="80"/>
        <v>1.0004766808615173E-2</v>
      </c>
    </row>
    <row r="165" spans="1:41" x14ac:dyDescent="0.25">
      <c r="A165">
        <f t="shared" si="81"/>
        <v>2000.3</v>
      </c>
      <c r="B165">
        <v>1557.2</v>
      </c>
      <c r="C165">
        <v>4385.8</v>
      </c>
      <c r="D165">
        <v>911.7</v>
      </c>
      <c r="E165">
        <v>1515.5</v>
      </c>
      <c r="F165">
        <f t="shared" si="55"/>
        <v>5943</v>
      </c>
      <c r="G165">
        <f t="shared" si="56"/>
        <v>2427.1999999999998</v>
      </c>
      <c r="H165">
        <v>83.08</v>
      </c>
      <c r="I165">
        <v>77.736999999999995</v>
      </c>
      <c r="J165">
        <v>119.979</v>
      </c>
      <c r="K165">
        <v>90.858999999999995</v>
      </c>
      <c r="L165">
        <f t="shared" si="57"/>
        <v>1874.3379874819452</v>
      </c>
      <c r="M165">
        <f t="shared" si="57"/>
        <v>5641.8436523148566</v>
      </c>
      <c r="N165">
        <f t="shared" si="57"/>
        <v>759.88297952141636</v>
      </c>
      <c r="O165">
        <f t="shared" si="54"/>
        <v>1667.9690509470718</v>
      </c>
      <c r="P165">
        <f t="shared" si="71"/>
        <v>6.6104433753375602E-3</v>
      </c>
      <c r="Q165">
        <f t="shared" si="71"/>
        <v>9.593089434153157E-3</v>
      </c>
      <c r="R165">
        <f t="shared" si="71"/>
        <v>1.6923007395553746E-2</v>
      </c>
      <c r="S165">
        <f t="shared" si="58"/>
        <v>1.0523659833479471E-2</v>
      </c>
      <c r="T165">
        <f t="shared" si="72"/>
        <v>8.8096682216413612E-3</v>
      </c>
      <c r="U165">
        <f t="shared" si="73"/>
        <v>1.2931892983039176E-2</v>
      </c>
      <c r="V165">
        <f t="shared" si="74"/>
        <v>2.3593422081296778</v>
      </c>
      <c r="W165">
        <f t="shared" si="75"/>
        <v>3.1670444247424663</v>
      </c>
      <c r="X165">
        <f t="shared" si="59"/>
        <v>10.583987101467233</v>
      </c>
      <c r="Y165">
        <f t="shared" si="60"/>
        <v>23.73722342660016</v>
      </c>
      <c r="Z165">
        <f t="shared" si="61"/>
        <v>7543.6856855151236</v>
      </c>
      <c r="AA165">
        <f t="shared" si="62"/>
        <v>2382.446721089319</v>
      </c>
      <c r="AB165">
        <f t="shared" si="63"/>
        <v>0.7878111904120485</v>
      </c>
      <c r="AC165">
        <f t="shared" si="64"/>
        <v>1.0187845875059982</v>
      </c>
      <c r="AD165">
        <f t="shared" si="65"/>
        <v>1.2931836966839019</v>
      </c>
      <c r="AE165">
        <f t="shared" si="76"/>
        <v>-8.3533120578671571E-3</v>
      </c>
      <c r="AF165">
        <f t="shared" si="66"/>
        <v>8370.2000000000007</v>
      </c>
      <c r="AG165">
        <f t="shared" si="77"/>
        <v>1.0008629842919047E-2</v>
      </c>
      <c r="AH165">
        <f t="shared" si="78"/>
        <v>2.5801544488872659</v>
      </c>
      <c r="AI165">
        <f t="shared" si="67"/>
        <v>13.199176600375608</v>
      </c>
      <c r="AJ165">
        <f t="shared" si="68"/>
        <v>9935.6090351485218</v>
      </c>
      <c r="AK165">
        <f t="shared" si="69"/>
        <v>0.84244458194654392</v>
      </c>
      <c r="AL165">
        <f t="shared" si="79"/>
        <v>5.6809413101822914E-3</v>
      </c>
      <c r="AM165" s="1">
        <v>12.26867</v>
      </c>
      <c r="AN165" s="2">
        <f t="shared" si="70"/>
        <v>-3.064789544915266</v>
      </c>
      <c r="AO165" s="2">
        <f t="shared" si="80"/>
        <v>6.8186298429182557E-3</v>
      </c>
    </row>
    <row r="166" spans="1:41" x14ac:dyDescent="0.25">
      <c r="A166">
        <f t="shared" si="81"/>
        <v>2000.4</v>
      </c>
      <c r="B166">
        <v>1577.3</v>
      </c>
      <c r="C166">
        <v>4460.7</v>
      </c>
      <c r="D166">
        <v>915.8</v>
      </c>
      <c r="E166">
        <v>1519.4</v>
      </c>
      <c r="F166">
        <f t="shared" si="55"/>
        <v>6038</v>
      </c>
      <c r="G166">
        <f t="shared" si="56"/>
        <v>2435.1999999999998</v>
      </c>
      <c r="H166">
        <v>83.35</v>
      </c>
      <c r="I166">
        <v>78.361999999999995</v>
      </c>
      <c r="J166">
        <v>119.699</v>
      </c>
      <c r="K166">
        <v>90.858000000000004</v>
      </c>
      <c r="L166">
        <f t="shared" si="57"/>
        <v>1892.3815236952612</v>
      </c>
      <c r="M166">
        <f t="shared" si="57"/>
        <v>5692.427452081366</v>
      </c>
      <c r="N166">
        <f t="shared" si="57"/>
        <v>765.0857567732395</v>
      </c>
      <c r="O166">
        <f t="shared" si="54"/>
        <v>1672.2798212595478</v>
      </c>
      <c r="P166">
        <f t="shared" si="71"/>
        <v>9.5805775682356042E-3</v>
      </c>
      <c r="Q166">
        <f t="shared" si="71"/>
        <v>8.9258735986756932E-3</v>
      </c>
      <c r="R166">
        <f t="shared" si="71"/>
        <v>6.8234807897464833E-3</v>
      </c>
      <c r="S166">
        <f t="shared" si="58"/>
        <v>2.5811086961722296E-3</v>
      </c>
      <c r="T166">
        <f t="shared" si="72"/>
        <v>9.0974208006610029E-3</v>
      </c>
      <c r="U166">
        <f t="shared" si="73"/>
        <v>4.1746200004370813E-3</v>
      </c>
      <c r="V166">
        <f t="shared" si="74"/>
        <v>2.3684396289303389</v>
      </c>
      <c r="W166">
        <f t="shared" si="75"/>
        <v>3.1712190447429034</v>
      </c>
      <c r="X166">
        <f t="shared" si="59"/>
        <v>10.680713398679348</v>
      </c>
      <c r="Y166">
        <f t="shared" si="60"/>
        <v>23.836524442060689</v>
      </c>
      <c r="Z166">
        <f t="shared" si="61"/>
        <v>7612.6268866614064</v>
      </c>
      <c r="AA166">
        <f t="shared" si="62"/>
        <v>2392.4133197277961</v>
      </c>
      <c r="AB166">
        <f t="shared" si="63"/>
        <v>0.79315590924068335</v>
      </c>
      <c r="AC166">
        <f t="shared" si="64"/>
        <v>1.017884317864052</v>
      </c>
      <c r="AD166">
        <f t="shared" si="65"/>
        <v>1.2833344693081958</v>
      </c>
      <c r="AE166">
        <f t="shared" si="76"/>
        <v>-7.6454150268005505E-3</v>
      </c>
      <c r="AF166">
        <f t="shared" si="66"/>
        <v>8473.2000000000007</v>
      </c>
      <c r="AG166">
        <f t="shared" si="77"/>
        <v>7.6699014937981437E-3</v>
      </c>
      <c r="AH166">
        <f t="shared" si="78"/>
        <v>2.5878243503810641</v>
      </c>
      <c r="AI166">
        <f t="shared" si="67"/>
        <v>13.300802215732274</v>
      </c>
      <c r="AJ166">
        <f t="shared" si="68"/>
        <v>10012.107169290577</v>
      </c>
      <c r="AK166">
        <f t="shared" si="69"/>
        <v>0.84629537586146131</v>
      </c>
      <c r="AL166">
        <f t="shared" si="79"/>
        <v>4.5605607558553141E-3</v>
      </c>
      <c r="AM166" s="1">
        <v>12.27167</v>
      </c>
      <c r="AN166" s="2">
        <f t="shared" si="70"/>
        <v>-3.0601196434214675</v>
      </c>
      <c r="AO166" s="2">
        <f t="shared" si="80"/>
        <v>4.6699014937985339E-3</v>
      </c>
    </row>
    <row r="167" spans="1:41" x14ac:dyDescent="0.25">
      <c r="A167">
        <f t="shared" si="81"/>
        <v>2001.1</v>
      </c>
      <c r="B167">
        <v>1572.1</v>
      </c>
      <c r="C167">
        <v>4526.3999999999996</v>
      </c>
      <c r="D167">
        <v>926.8</v>
      </c>
      <c r="E167">
        <v>1501.5</v>
      </c>
      <c r="F167">
        <f t="shared" si="55"/>
        <v>6098.5</v>
      </c>
      <c r="G167">
        <f t="shared" si="56"/>
        <v>2428.3000000000002</v>
      </c>
      <c r="H167">
        <v>83.575000000000003</v>
      </c>
      <c r="I167">
        <v>79.183999999999997</v>
      </c>
      <c r="J167">
        <v>119.175</v>
      </c>
      <c r="K167">
        <v>90.513000000000005</v>
      </c>
      <c r="L167">
        <f t="shared" si="57"/>
        <v>1881.0649117559078</v>
      </c>
      <c r="M167">
        <f t="shared" si="57"/>
        <v>5716.306324510002</v>
      </c>
      <c r="N167">
        <f t="shared" si="57"/>
        <v>777.67988252569739</v>
      </c>
      <c r="O167">
        <f t="shared" si="54"/>
        <v>1658.8777302707897</v>
      </c>
      <c r="P167">
        <f t="shared" si="71"/>
        <v>-5.9980424053192039E-3</v>
      </c>
      <c r="Q167">
        <f t="shared" si="71"/>
        <v>4.186074943248741E-3</v>
      </c>
      <c r="R167">
        <f t="shared" si="71"/>
        <v>1.6327049554487161E-2</v>
      </c>
      <c r="S167">
        <f t="shared" si="58"/>
        <v>-8.0465502417261803E-3</v>
      </c>
      <c r="T167">
        <f t="shared" si="72"/>
        <v>1.5256893364424774E-3</v>
      </c>
      <c r="U167">
        <f t="shared" si="73"/>
        <v>1.1195727433970862E-3</v>
      </c>
      <c r="V167">
        <f t="shared" si="74"/>
        <v>2.3699653182667815</v>
      </c>
      <c r="W167">
        <f t="shared" si="75"/>
        <v>3.1723386174863006</v>
      </c>
      <c r="X167">
        <f t="shared" si="59"/>
        <v>10.697021286439179</v>
      </c>
      <c r="Y167">
        <f t="shared" si="60"/>
        <v>23.863226109563829</v>
      </c>
      <c r="Z167">
        <f t="shared" si="61"/>
        <v>7624.2502548945149</v>
      </c>
      <c r="AA167">
        <f t="shared" si="62"/>
        <v>2395.0933004082317</v>
      </c>
      <c r="AB167">
        <f t="shared" si="63"/>
        <v>0.79988192886047593</v>
      </c>
      <c r="AC167">
        <f t="shared" si="64"/>
        <v>1.0138644701590993</v>
      </c>
      <c r="AD167">
        <f t="shared" si="65"/>
        <v>1.2675176592668698</v>
      </c>
      <c r="AE167">
        <f t="shared" si="76"/>
        <v>-1.2401356059812657E-2</v>
      </c>
      <c r="AF167">
        <f t="shared" si="66"/>
        <v>8526.7999999999993</v>
      </c>
      <c r="AG167">
        <f t="shared" si="77"/>
        <v>1.4089713164046945E-3</v>
      </c>
      <c r="AH167">
        <f t="shared" si="78"/>
        <v>2.5892333216974688</v>
      </c>
      <c r="AI167">
        <f t="shared" si="67"/>
        <v>13.319555873119601</v>
      </c>
      <c r="AJ167">
        <f t="shared" si="68"/>
        <v>10026.223883796412</v>
      </c>
      <c r="AK167">
        <f t="shared" si="69"/>
        <v>0.85044979035231172</v>
      </c>
      <c r="AL167">
        <f t="shared" si="79"/>
        <v>4.8969319323331761E-3</v>
      </c>
      <c r="AM167" s="1">
        <v>12.2742</v>
      </c>
      <c r="AN167" s="2">
        <f t="shared" si="70"/>
        <v>-3.0612406721050629</v>
      </c>
      <c r="AO167" s="2">
        <f t="shared" si="80"/>
        <v>-1.1210286835954264E-3</v>
      </c>
    </row>
    <row r="168" spans="1:41" x14ac:dyDescent="0.25">
      <c r="A168">
        <f t="shared" si="81"/>
        <v>2001.2</v>
      </c>
      <c r="B168">
        <v>1590.2</v>
      </c>
      <c r="C168">
        <v>4568.3</v>
      </c>
      <c r="D168">
        <v>919.5</v>
      </c>
      <c r="E168">
        <v>1467.6</v>
      </c>
      <c r="F168">
        <f t="shared" si="55"/>
        <v>6158.5</v>
      </c>
      <c r="G168">
        <f t="shared" si="56"/>
        <v>2387.1</v>
      </c>
      <c r="H168">
        <v>84.146000000000001</v>
      </c>
      <c r="I168">
        <v>79.700999999999993</v>
      </c>
      <c r="J168">
        <v>118.33499999999999</v>
      </c>
      <c r="K168">
        <v>90.525000000000006</v>
      </c>
      <c r="L168">
        <f t="shared" si="57"/>
        <v>1889.8105673472298</v>
      </c>
      <c r="M168">
        <f t="shared" si="57"/>
        <v>5731.7975935057275</v>
      </c>
      <c r="N168">
        <f t="shared" si="57"/>
        <v>777.03130941817733</v>
      </c>
      <c r="O168">
        <f t="shared" si="54"/>
        <v>1621.209610604805</v>
      </c>
      <c r="P168">
        <f t="shared" si="71"/>
        <v>4.6385362342276082E-3</v>
      </c>
      <c r="Q168">
        <f t="shared" si="71"/>
        <v>2.7063483284077705E-3</v>
      </c>
      <c r="R168">
        <f t="shared" si="71"/>
        <v>-8.3433263811905078E-4</v>
      </c>
      <c r="S168">
        <f t="shared" si="58"/>
        <v>-2.2968763795399916E-2</v>
      </c>
      <c r="T168">
        <f t="shared" si="72"/>
        <v>3.204436810286817E-3</v>
      </c>
      <c r="U168">
        <f t="shared" si="73"/>
        <v>-1.4520799871433393E-2</v>
      </c>
      <c r="V168">
        <f t="shared" si="74"/>
        <v>2.3731697550770683</v>
      </c>
      <c r="W168">
        <f t="shared" si="75"/>
        <v>3.1578178176148675</v>
      </c>
      <c r="X168">
        <f t="shared" si="59"/>
        <v>10.731354194648594</v>
      </c>
      <c r="Y168">
        <f t="shared" si="60"/>
        <v>23.519216669670701</v>
      </c>
      <c r="Z168">
        <f t="shared" si="61"/>
        <v>7648.7208693915372</v>
      </c>
      <c r="AA168">
        <f t="shared" si="62"/>
        <v>2360.5659191990744</v>
      </c>
      <c r="AB168">
        <f t="shared" si="63"/>
        <v>0.80516730903920597</v>
      </c>
      <c r="AC168">
        <f t="shared" si="64"/>
        <v>1.0112405591325018</v>
      </c>
      <c r="AD168">
        <f t="shared" si="65"/>
        <v>1.2559384214682039</v>
      </c>
      <c r="AE168">
        <f t="shared" si="76"/>
        <v>-9.1773493959444175E-3</v>
      </c>
      <c r="AF168">
        <f t="shared" si="66"/>
        <v>8545.6</v>
      </c>
      <c r="AG168">
        <f t="shared" si="77"/>
        <v>-1.8434348689153673E-3</v>
      </c>
      <c r="AH168">
        <f t="shared" si="78"/>
        <v>2.5873898868285532</v>
      </c>
      <c r="AI168">
        <f t="shared" si="67"/>
        <v>13.295024757088864</v>
      </c>
      <c r="AJ168">
        <f t="shared" si="68"/>
        <v>10007.758218440413</v>
      </c>
      <c r="AK168">
        <f t="shared" si="69"/>
        <v>0.85389752764547988</v>
      </c>
      <c r="AL168">
        <f t="shared" si="79"/>
        <v>4.0458208953822739E-3</v>
      </c>
      <c r="AM168" s="1">
        <v>12.27716</v>
      </c>
      <c r="AN168" s="2">
        <f t="shared" si="70"/>
        <v>-3.0660441069739779</v>
      </c>
      <c r="AO168" s="2">
        <f t="shared" si="80"/>
        <v>-4.8034348689149908E-3</v>
      </c>
    </row>
    <row r="169" spans="1:41" x14ac:dyDescent="0.25">
      <c r="A169">
        <f t="shared" si="81"/>
        <v>2001.3</v>
      </c>
      <c r="B169">
        <v>1591</v>
      </c>
      <c r="C169">
        <v>4592.3999999999996</v>
      </c>
      <c r="D169">
        <v>923.9</v>
      </c>
      <c r="E169">
        <v>1445</v>
      </c>
      <c r="F169">
        <f t="shared" si="55"/>
        <v>6183.4</v>
      </c>
      <c r="G169">
        <f t="shared" si="56"/>
        <v>2368.9</v>
      </c>
      <c r="H169">
        <v>83.8</v>
      </c>
      <c r="I169">
        <v>80.018000000000001</v>
      </c>
      <c r="J169">
        <v>117.553</v>
      </c>
      <c r="K169">
        <v>90.316000000000003</v>
      </c>
      <c r="L169">
        <f t="shared" si="57"/>
        <v>1898.5680190930789</v>
      </c>
      <c r="M169">
        <f t="shared" si="57"/>
        <v>5739.2086780474392</v>
      </c>
      <c r="N169">
        <f t="shared" si="57"/>
        <v>785.94336171769328</v>
      </c>
      <c r="O169">
        <f t="shared" si="54"/>
        <v>1599.9379954825279</v>
      </c>
      <c r="P169">
        <f t="shared" si="71"/>
        <v>4.6233327242157785E-3</v>
      </c>
      <c r="Q169">
        <f t="shared" si="71"/>
        <v>1.2921421882996498E-3</v>
      </c>
      <c r="R169">
        <f t="shared" si="71"/>
        <v>1.1404086132194458E-2</v>
      </c>
      <c r="S169">
        <f t="shared" si="58"/>
        <v>-1.3207668163970787E-2</v>
      </c>
      <c r="T169">
        <f t="shared" si="72"/>
        <v>2.1522963151509658E-3</v>
      </c>
      <c r="U169">
        <f t="shared" si="73"/>
        <v>-3.7273329977339561E-3</v>
      </c>
      <c r="V169">
        <f t="shared" si="74"/>
        <v>2.3753220513922191</v>
      </c>
      <c r="W169">
        <f t="shared" si="75"/>
        <v>3.1540904846171336</v>
      </c>
      <c r="X169">
        <f t="shared" si="59"/>
        <v>10.754476122432504</v>
      </c>
      <c r="Y169">
        <f t="shared" si="60"/>
        <v>23.431715890871146</v>
      </c>
      <c r="Z169">
        <f t="shared" si="61"/>
        <v>7665.2009117397383</v>
      </c>
      <c r="AA169">
        <f t="shared" si="62"/>
        <v>2351.7836812853448</v>
      </c>
      <c r="AB169">
        <f t="shared" si="63"/>
        <v>0.80668466113259119</v>
      </c>
      <c r="AC169">
        <f t="shared" si="64"/>
        <v>1.0072780157677175</v>
      </c>
      <c r="AD169">
        <f t="shared" si="65"/>
        <v>1.2486639009021092</v>
      </c>
      <c r="AE169">
        <f t="shared" si="76"/>
        <v>-5.8089389736030173E-3</v>
      </c>
      <c r="AF169">
        <f t="shared" si="66"/>
        <v>8552.2999999999993</v>
      </c>
      <c r="AG169">
        <f t="shared" si="77"/>
        <v>5.0989986167928551E-4</v>
      </c>
      <c r="AH169">
        <f t="shared" si="78"/>
        <v>2.5878997866902327</v>
      </c>
      <c r="AI169">
        <f t="shared" si="67"/>
        <v>13.301805617006378</v>
      </c>
      <c r="AJ169">
        <f t="shared" si="68"/>
        <v>10012.862474190777</v>
      </c>
      <c r="AK169">
        <f t="shared" si="69"/>
        <v>0.8541313757224237</v>
      </c>
      <c r="AL169">
        <f t="shared" si="79"/>
        <v>2.7382215598795168E-4</v>
      </c>
      <c r="AM169" s="1">
        <v>12.28035</v>
      </c>
      <c r="AN169" s="2">
        <f t="shared" si="70"/>
        <v>-3.0687242071122984</v>
      </c>
      <c r="AO169" s="2">
        <f t="shared" si="80"/>
        <v>-2.6801001383205403E-3</v>
      </c>
    </row>
    <row r="170" spans="1:41" x14ac:dyDescent="0.25">
      <c r="A170">
        <f t="shared" si="81"/>
        <v>2001.4</v>
      </c>
      <c r="B170">
        <v>1581.6</v>
      </c>
      <c r="C170">
        <v>4639.3999999999996</v>
      </c>
      <c r="D170">
        <v>995.9</v>
      </c>
      <c r="E170">
        <v>1401.5</v>
      </c>
      <c r="F170">
        <f t="shared" si="55"/>
        <v>6221</v>
      </c>
      <c r="G170">
        <f t="shared" si="56"/>
        <v>2397.4</v>
      </c>
      <c r="H170">
        <v>82.605000000000004</v>
      </c>
      <c r="I170">
        <v>80.578000000000003</v>
      </c>
      <c r="J170">
        <v>116.96599999999999</v>
      </c>
      <c r="K170">
        <v>90.206000000000003</v>
      </c>
      <c r="L170">
        <f t="shared" si="57"/>
        <v>1914.6540766297437</v>
      </c>
      <c r="M170">
        <f t="shared" si="57"/>
        <v>5757.6509717292556</v>
      </c>
      <c r="N170">
        <f t="shared" si="57"/>
        <v>851.44400937024443</v>
      </c>
      <c r="O170">
        <f t="shared" si="54"/>
        <v>1553.6660532558808</v>
      </c>
      <c r="P170">
        <f t="shared" si="71"/>
        <v>8.4370396241029155E-3</v>
      </c>
      <c r="Q170">
        <f t="shared" si="71"/>
        <v>3.2082342591159829E-3</v>
      </c>
      <c r="R170">
        <f t="shared" si="71"/>
        <v>8.004901170089429E-2</v>
      </c>
      <c r="S170">
        <f t="shared" si="58"/>
        <v>-2.934754176391241E-2</v>
      </c>
      <c r="T170">
        <f t="shared" si="72"/>
        <v>4.5536153335562924E-3</v>
      </c>
      <c r="U170">
        <f t="shared" si="73"/>
        <v>1.3318453316561608E-2</v>
      </c>
      <c r="V170">
        <f t="shared" si="74"/>
        <v>2.3798756667257752</v>
      </c>
      <c r="W170">
        <f t="shared" si="75"/>
        <v>3.1674089379336952</v>
      </c>
      <c r="X170">
        <f t="shared" si="59"/>
        <v>10.80355953849226</v>
      </c>
      <c r="Y170">
        <f t="shared" si="60"/>
        <v>23.745877534834783</v>
      </c>
      <c r="Z170">
        <f t="shared" si="61"/>
        <v>7700.1848794615853</v>
      </c>
      <c r="AA170">
        <f t="shared" si="62"/>
        <v>2383.3153126434777</v>
      </c>
      <c r="AB170">
        <f t="shared" si="63"/>
        <v>0.8079026799204575</v>
      </c>
      <c r="AC170">
        <f t="shared" si="64"/>
        <v>1.0059097037147386</v>
      </c>
      <c r="AD170">
        <f t="shared" si="65"/>
        <v>1.2450877175129262</v>
      </c>
      <c r="AE170">
        <f t="shared" si="76"/>
        <v>-2.868117108597884E-3</v>
      </c>
      <c r="AF170">
        <f t="shared" si="66"/>
        <v>8618.4</v>
      </c>
      <c r="AG170">
        <f t="shared" si="77"/>
        <v>6.9813861902780286E-3</v>
      </c>
      <c r="AH170">
        <f t="shared" si="78"/>
        <v>2.5948811728805108</v>
      </c>
      <c r="AI170">
        <f t="shared" si="67"/>
        <v>13.39499557809609</v>
      </c>
      <c r="AJ170">
        <f t="shared" si="68"/>
        <v>10083.010715056174</v>
      </c>
      <c r="AK170">
        <f t="shared" si="69"/>
        <v>0.85474470310051487</v>
      </c>
      <c r="AL170">
        <f t="shared" si="79"/>
        <v>7.1781378653121286E-4</v>
      </c>
      <c r="AM170" s="1">
        <v>12.28355</v>
      </c>
      <c r="AN170" s="2">
        <f t="shared" si="70"/>
        <v>-3.0649428209220204</v>
      </c>
      <c r="AO170" s="2">
        <f t="shared" si="80"/>
        <v>3.7813861902780133E-3</v>
      </c>
    </row>
    <row r="171" spans="1:41" x14ac:dyDescent="0.25">
      <c r="A171">
        <f t="shared" si="81"/>
        <v>2002.1</v>
      </c>
      <c r="B171">
        <v>1584.6</v>
      </c>
      <c r="C171">
        <v>4693.7</v>
      </c>
      <c r="D171">
        <v>974.9</v>
      </c>
      <c r="E171">
        <v>1371.9</v>
      </c>
      <c r="F171">
        <f t="shared" si="55"/>
        <v>6278.2999999999993</v>
      </c>
      <c r="G171">
        <f t="shared" si="56"/>
        <v>2346.8000000000002</v>
      </c>
      <c r="H171">
        <v>82.456999999999994</v>
      </c>
      <c r="I171">
        <v>81</v>
      </c>
      <c r="J171">
        <v>115.931</v>
      </c>
      <c r="K171">
        <v>90.135000000000005</v>
      </c>
      <c r="L171">
        <f t="shared" si="57"/>
        <v>1921.7289011242224</v>
      </c>
      <c r="M171">
        <f t="shared" si="57"/>
        <v>5794.691358024691</v>
      </c>
      <c r="N171">
        <f t="shared" si="57"/>
        <v>840.93124358454588</v>
      </c>
      <c r="O171">
        <f t="shared" si="54"/>
        <v>1522.0502579464137</v>
      </c>
      <c r="P171">
        <f t="shared" si="71"/>
        <v>3.6882827161202059E-3</v>
      </c>
      <c r="Q171">
        <f t="shared" si="71"/>
        <v>6.4126412062908145E-3</v>
      </c>
      <c r="R171">
        <f t="shared" si="71"/>
        <v>-1.2423841567120064E-2</v>
      </c>
      <c r="S171">
        <f t="shared" si="58"/>
        <v>-2.0559054023420842E-2</v>
      </c>
      <c r="T171">
        <f t="shared" si="72"/>
        <v>5.7200121453594788E-3</v>
      </c>
      <c r="U171">
        <f t="shared" si="73"/>
        <v>-1.7179618766379905E-2</v>
      </c>
      <c r="V171">
        <f t="shared" si="74"/>
        <v>2.3855956788711348</v>
      </c>
      <c r="W171">
        <f t="shared" si="75"/>
        <v>3.1502293191673152</v>
      </c>
      <c r="X171">
        <f t="shared" si="59"/>
        <v>10.865533106071551</v>
      </c>
      <c r="Y171">
        <f t="shared" si="60"/>
        <v>23.341416601477821</v>
      </c>
      <c r="Z171">
        <f t="shared" si="61"/>
        <v>7744.3562404190634</v>
      </c>
      <c r="AA171">
        <f t="shared" si="62"/>
        <v>2342.7205637477332</v>
      </c>
      <c r="AB171">
        <f t="shared" si="63"/>
        <v>0.81069359480553382</v>
      </c>
      <c r="AC171">
        <f t="shared" si="64"/>
        <v>1.001741324302776</v>
      </c>
      <c r="AD171">
        <f t="shared" si="65"/>
        <v>1.2356596015083479</v>
      </c>
      <c r="AE171">
        <f t="shared" si="76"/>
        <v>-7.6010654738060679E-3</v>
      </c>
      <c r="AF171">
        <f t="shared" si="66"/>
        <v>8625.0999999999985</v>
      </c>
      <c r="AG171">
        <f t="shared" si="77"/>
        <v>-6.5003045510046709E-4</v>
      </c>
      <c r="AH171">
        <f t="shared" si="78"/>
        <v>2.5942311424254103</v>
      </c>
      <c r="AI171">
        <f t="shared" si="67"/>
        <v>13.38629125236929</v>
      </c>
      <c r="AJ171">
        <f t="shared" si="68"/>
        <v>10076.458580786404</v>
      </c>
      <c r="AK171">
        <f t="shared" si="69"/>
        <v>0.85596540995525672</v>
      </c>
      <c r="AL171">
        <f t="shared" si="79"/>
        <v>1.4271349103644748E-3</v>
      </c>
      <c r="AM171" s="1">
        <v>12.286099999999999</v>
      </c>
      <c r="AN171" s="2">
        <f t="shared" si="70"/>
        <v>-3.0681428513771198</v>
      </c>
      <c r="AO171" s="2">
        <f t="shared" si="80"/>
        <v>-3.200030455099423E-3</v>
      </c>
    </row>
    <row r="172" spans="1:41" x14ac:dyDescent="0.25">
      <c r="A172">
        <f t="shared" si="81"/>
        <v>2002.2</v>
      </c>
      <c r="B172">
        <v>1608.2</v>
      </c>
      <c r="C172">
        <v>4760.1000000000004</v>
      </c>
      <c r="D172">
        <v>979.7</v>
      </c>
      <c r="E172">
        <v>1351.6</v>
      </c>
      <c r="F172">
        <f t="shared" si="55"/>
        <v>6368.3</v>
      </c>
      <c r="G172">
        <f t="shared" si="56"/>
        <v>2331.3000000000002</v>
      </c>
      <c r="H172">
        <v>83.641000000000005</v>
      </c>
      <c r="I172">
        <v>81.653000000000006</v>
      </c>
      <c r="J172">
        <v>115.36</v>
      </c>
      <c r="K172">
        <v>89.997</v>
      </c>
      <c r="L172">
        <f t="shared" si="57"/>
        <v>1922.7412393443406</v>
      </c>
      <c r="M172">
        <f t="shared" si="57"/>
        <v>5829.6694548883688</v>
      </c>
      <c r="N172">
        <f t="shared" si="57"/>
        <v>849.25450762829405</v>
      </c>
      <c r="O172">
        <f t="shared" si="54"/>
        <v>1501.8278387057344</v>
      </c>
      <c r="P172">
        <f t="shared" si="71"/>
        <v>5.2664643320277094E-4</v>
      </c>
      <c r="Q172">
        <f t="shared" si="71"/>
        <v>6.0180861544871789E-3</v>
      </c>
      <c r="R172">
        <f t="shared" si="71"/>
        <v>9.8490137187763338E-3</v>
      </c>
      <c r="S172">
        <f t="shared" si="58"/>
        <v>-1.3375354479347124E-2</v>
      </c>
      <c r="T172">
        <f t="shared" si="72"/>
        <v>4.6320843096649706E-3</v>
      </c>
      <c r="U172">
        <f t="shared" si="73"/>
        <v>-3.7275632076790828E-3</v>
      </c>
      <c r="V172">
        <f t="shared" si="74"/>
        <v>2.3902277631807998</v>
      </c>
      <c r="W172">
        <f t="shared" si="75"/>
        <v>3.146501755959636</v>
      </c>
      <c r="X172">
        <f t="shared" si="59"/>
        <v>10.915979918232141</v>
      </c>
      <c r="Y172">
        <f t="shared" si="60"/>
        <v>23.254571955749007</v>
      </c>
      <c r="Z172">
        <f t="shared" si="61"/>
        <v>7780.3119621265241</v>
      </c>
      <c r="AA172">
        <f t="shared" si="62"/>
        <v>2334.0041802962082</v>
      </c>
      <c r="AB172">
        <f t="shared" si="63"/>
        <v>0.81851473706967004</v>
      </c>
      <c r="AC172">
        <f t="shared" si="64"/>
        <v>0.99884139869198307</v>
      </c>
      <c r="AD172">
        <f t="shared" si="65"/>
        <v>1.2203096089239551</v>
      </c>
      <c r="AE172">
        <f t="shared" si="76"/>
        <v>-1.2500313439099631E-2</v>
      </c>
      <c r="AF172">
        <f t="shared" si="66"/>
        <v>8699.6</v>
      </c>
      <c r="AG172">
        <f t="shared" si="77"/>
        <v>2.3575111692140742E-3</v>
      </c>
      <c r="AH172">
        <f t="shared" si="78"/>
        <v>2.5965886535946243</v>
      </c>
      <c r="AI172">
        <f t="shared" si="67"/>
        <v>13.417886812320207</v>
      </c>
      <c r="AJ172">
        <f t="shared" si="68"/>
        <v>10100.241968222101</v>
      </c>
      <c r="AK172">
        <f t="shared" si="69"/>
        <v>0.86132589965380313</v>
      </c>
      <c r="AL172">
        <f t="shared" si="79"/>
        <v>6.2429793697448832E-3</v>
      </c>
      <c r="AM172" s="1">
        <v>12.288589999999999</v>
      </c>
      <c r="AN172" s="2">
        <f t="shared" si="70"/>
        <v>-3.0682753402079062</v>
      </c>
      <c r="AO172" s="2">
        <f t="shared" si="80"/>
        <v>-1.3248883078631479E-4</v>
      </c>
    </row>
    <row r="173" spans="1:41" x14ac:dyDescent="0.25">
      <c r="A173">
        <f t="shared" si="81"/>
        <v>2002.3</v>
      </c>
      <c r="B173">
        <v>1616.6</v>
      </c>
      <c r="C173">
        <v>4817.3</v>
      </c>
      <c r="D173">
        <v>1003.5</v>
      </c>
      <c r="E173">
        <v>1343.7</v>
      </c>
      <c r="F173">
        <f t="shared" si="55"/>
        <v>6433.9</v>
      </c>
      <c r="G173">
        <f t="shared" si="56"/>
        <v>2347.1999999999998</v>
      </c>
      <c r="H173">
        <v>83.873999999999995</v>
      </c>
      <c r="I173">
        <v>82.298000000000002</v>
      </c>
      <c r="J173">
        <v>114.80500000000001</v>
      </c>
      <c r="K173">
        <v>89.998999999999995</v>
      </c>
      <c r="L173">
        <f t="shared" si="57"/>
        <v>1927.4149319216922</v>
      </c>
      <c r="M173">
        <f t="shared" si="57"/>
        <v>5853.4836812559233</v>
      </c>
      <c r="N173">
        <f t="shared" si="57"/>
        <v>874.09084970166805</v>
      </c>
      <c r="O173">
        <f t="shared" si="54"/>
        <v>1493.0165890732121</v>
      </c>
      <c r="P173">
        <f t="shared" si="71"/>
        <v>2.4277949595221671E-3</v>
      </c>
      <c r="Q173">
        <f t="shared" si="71"/>
        <v>4.0766835924248568E-3</v>
      </c>
      <c r="R173">
        <f t="shared" si="71"/>
        <v>2.8825402478448225E-2</v>
      </c>
      <c r="S173">
        <f t="shared" si="58"/>
        <v>-5.8842956748312858E-3</v>
      </c>
      <c r="T173">
        <f t="shared" si="72"/>
        <v>3.6602863279376146E-3</v>
      </c>
      <c r="U173">
        <f t="shared" si="73"/>
        <v>8.7020258113643736E-3</v>
      </c>
      <c r="V173">
        <f t="shared" si="74"/>
        <v>2.3938880495087376</v>
      </c>
      <c r="W173">
        <f t="shared" si="75"/>
        <v>3.1552037817710006</v>
      </c>
      <c r="X173">
        <f t="shared" si="59"/>
        <v>10.956008744073706</v>
      </c>
      <c r="Y173">
        <f t="shared" si="60"/>
        <v>23.457816879865188</v>
      </c>
      <c r="Z173">
        <f t="shared" si="61"/>
        <v>7808.8423144043663</v>
      </c>
      <c r="AA173">
        <f t="shared" si="62"/>
        <v>2354.4033733415085</v>
      </c>
      <c r="AB173">
        <f t="shared" si="63"/>
        <v>0.82392494827714513</v>
      </c>
      <c r="AC173">
        <f t="shared" si="64"/>
        <v>0.99694046762629074</v>
      </c>
      <c r="AD173">
        <f t="shared" si="65"/>
        <v>1.2099894167677856</v>
      </c>
      <c r="AE173">
        <f t="shared" si="76"/>
        <v>-8.4929912580506139E-3</v>
      </c>
      <c r="AF173">
        <f t="shared" si="66"/>
        <v>8781.1</v>
      </c>
      <c r="AG173">
        <f t="shared" si="77"/>
        <v>5.0113607747757222E-3</v>
      </c>
      <c r="AH173">
        <f t="shared" si="78"/>
        <v>2.6016000143694002</v>
      </c>
      <c r="AI173">
        <f t="shared" si="67"/>
        <v>13.485297452412937</v>
      </c>
      <c r="AJ173">
        <f t="shared" si="68"/>
        <v>10150.984964171668</v>
      </c>
      <c r="AK173">
        <f t="shared" si="69"/>
        <v>0.86504905986889602</v>
      </c>
      <c r="AL173">
        <f t="shared" si="79"/>
        <v>4.3132761707443401E-3</v>
      </c>
      <c r="AM173" s="1">
        <v>12.291639999999999</v>
      </c>
      <c r="AN173" s="2">
        <f t="shared" si="70"/>
        <v>-3.0663139794331293</v>
      </c>
      <c r="AO173" s="2">
        <f t="shared" si="80"/>
        <v>1.9613607747768214E-3</v>
      </c>
    </row>
    <row r="174" spans="1:41" x14ac:dyDescent="0.25">
      <c r="A174">
        <f t="shared" si="81"/>
        <v>2002.4</v>
      </c>
      <c r="B174">
        <v>1643.5</v>
      </c>
      <c r="C174">
        <v>4875.8</v>
      </c>
      <c r="D174">
        <v>983.3</v>
      </c>
      <c r="E174">
        <v>1328.4</v>
      </c>
      <c r="F174">
        <f t="shared" si="55"/>
        <v>6519.3</v>
      </c>
      <c r="G174">
        <f t="shared" si="56"/>
        <v>2311.6999999999998</v>
      </c>
      <c r="H174">
        <v>84.168999999999997</v>
      </c>
      <c r="I174">
        <v>82.891999999999996</v>
      </c>
      <c r="J174">
        <v>114.07</v>
      </c>
      <c r="K174">
        <v>90.055000000000007</v>
      </c>
      <c r="L174">
        <f t="shared" si="57"/>
        <v>1952.6191353111005</v>
      </c>
      <c r="M174">
        <f t="shared" si="57"/>
        <v>5882.1116633692036</v>
      </c>
      <c r="N174">
        <f t="shared" si="57"/>
        <v>862.01455246778289</v>
      </c>
      <c r="O174">
        <f t="shared" si="54"/>
        <v>1475.0985508855699</v>
      </c>
      <c r="P174">
        <f t="shared" si="71"/>
        <v>1.2991926086264094E-2</v>
      </c>
      <c r="Q174">
        <f t="shared" si="71"/>
        <v>4.87883879065798E-3</v>
      </c>
      <c r="R174">
        <f t="shared" si="71"/>
        <v>-1.3912164546102446E-2</v>
      </c>
      <c r="S174">
        <f t="shared" si="58"/>
        <v>-1.2073828010368715E-2</v>
      </c>
      <c r="T174">
        <f t="shared" si="72"/>
        <v>6.917356163025727E-3</v>
      </c>
      <c r="U174">
        <f t="shared" si="73"/>
        <v>-1.2859773270086167E-2</v>
      </c>
      <c r="V174">
        <f t="shared" si="74"/>
        <v>2.4008054056717634</v>
      </c>
      <c r="W174">
        <f t="shared" si="75"/>
        <v>3.1423440085009142</v>
      </c>
      <c r="X174">
        <f t="shared" si="59"/>
        <v>11.032058085627089</v>
      </c>
      <c r="Y174">
        <f t="shared" si="60"/>
        <v>23.158086039328101</v>
      </c>
      <c r="Z174">
        <f t="shared" si="61"/>
        <v>7863.0461152753605</v>
      </c>
      <c r="AA174">
        <f t="shared" si="62"/>
        <v>2324.320126223115</v>
      </c>
      <c r="AB174">
        <f t="shared" si="63"/>
        <v>0.82910616374678314</v>
      </c>
      <c r="AC174">
        <f t="shared" si="64"/>
        <v>0.99457040100426175</v>
      </c>
      <c r="AD174">
        <f t="shared" si="65"/>
        <v>1.1995694212544932</v>
      </c>
      <c r="AE174">
        <f t="shared" si="76"/>
        <v>-8.6489363145238751E-3</v>
      </c>
      <c r="AF174">
        <f t="shared" si="66"/>
        <v>8831</v>
      </c>
      <c r="AG174">
        <f t="shared" si="77"/>
        <v>1.6309025062628798E-3</v>
      </c>
      <c r="AH174">
        <f t="shared" si="78"/>
        <v>2.6032309168756633</v>
      </c>
      <c r="AI174">
        <f t="shared" si="67"/>
        <v>13.507308601966416</v>
      </c>
      <c r="AJ174">
        <f t="shared" si="68"/>
        <v>10167.553738345909</v>
      </c>
      <c r="AK174">
        <f t="shared" si="69"/>
        <v>0.86854716751530603</v>
      </c>
      <c r="AL174">
        <f t="shared" si="79"/>
        <v>4.0356714428131935E-3</v>
      </c>
      <c r="AM174" s="1">
        <v>12.294739999999999</v>
      </c>
      <c r="AN174" s="2">
        <f t="shared" si="70"/>
        <v>-3.067783076926867</v>
      </c>
      <c r="AO174" s="2">
        <f t="shared" si="80"/>
        <v>-1.4690974937376922E-3</v>
      </c>
    </row>
    <row r="175" spans="1:41" x14ac:dyDescent="0.25">
      <c r="A175">
        <f t="shared" si="81"/>
        <v>2003.1</v>
      </c>
      <c r="B175">
        <v>1682.5</v>
      </c>
      <c r="C175">
        <v>4936.6000000000004</v>
      </c>
      <c r="D175">
        <v>974</v>
      </c>
      <c r="E175">
        <v>1327.8</v>
      </c>
      <c r="F175">
        <f t="shared" si="55"/>
        <v>6619.1</v>
      </c>
      <c r="G175">
        <f t="shared" si="56"/>
        <v>2301.8000000000002</v>
      </c>
      <c r="H175">
        <v>85.581000000000003</v>
      </c>
      <c r="I175">
        <v>83.540999999999997</v>
      </c>
      <c r="J175">
        <v>112.64400000000001</v>
      </c>
      <c r="K175">
        <v>89.802999999999997</v>
      </c>
      <c r="L175">
        <f t="shared" si="57"/>
        <v>1965.9737558570241</v>
      </c>
      <c r="M175">
        <f t="shared" si="57"/>
        <v>5909.1942878347163</v>
      </c>
      <c r="N175">
        <f t="shared" si="57"/>
        <v>864.67099889918677</v>
      </c>
      <c r="O175">
        <f t="shared" si="54"/>
        <v>1478.5697582486107</v>
      </c>
      <c r="P175">
        <f t="shared" si="71"/>
        <v>6.8160549563947015E-3</v>
      </c>
      <c r="Q175">
        <f t="shared" si="71"/>
        <v>4.593667945158586E-3</v>
      </c>
      <c r="R175">
        <f t="shared" si="71"/>
        <v>3.0769337533760321E-3</v>
      </c>
      <c r="S175">
        <f t="shared" si="58"/>
        <v>2.35043924897127E-3</v>
      </c>
      <c r="T175">
        <f t="shared" si="72"/>
        <v>5.1539264166151153E-3</v>
      </c>
      <c r="U175">
        <f t="shared" si="73"/>
        <v>2.6594594705316816E-3</v>
      </c>
      <c r="V175">
        <f t="shared" si="74"/>
        <v>2.4059593320883783</v>
      </c>
      <c r="W175">
        <f t="shared" si="75"/>
        <v>3.145003467971446</v>
      </c>
      <c r="X175">
        <f t="shared" si="59"/>
        <v>11.089063275315262</v>
      </c>
      <c r="Y175">
        <f t="shared" si="60"/>
        <v>23.21975599859551</v>
      </c>
      <c r="Z175">
        <f t="shared" si="61"/>
        <v>7903.6762888883959</v>
      </c>
      <c r="AA175">
        <f t="shared" si="62"/>
        <v>2330.5097883249473</v>
      </c>
      <c r="AB175">
        <f t="shared" si="63"/>
        <v>0.83747103981290927</v>
      </c>
      <c r="AC175">
        <f t="shared" si="64"/>
        <v>0.98768089777233581</v>
      </c>
      <c r="AD175">
        <f t="shared" si="65"/>
        <v>1.1793612564716069</v>
      </c>
      <c r="AE175">
        <f t="shared" si="76"/>
        <v>-1.6989692940414552E-2</v>
      </c>
      <c r="AF175">
        <f t="shared" si="66"/>
        <v>8920.9</v>
      </c>
      <c r="AG175">
        <f t="shared" si="77"/>
        <v>4.5009472252142474E-3</v>
      </c>
      <c r="AH175">
        <f t="shared" si="78"/>
        <v>2.6077318641008778</v>
      </c>
      <c r="AI175">
        <f t="shared" si="67"/>
        <v>13.568241309722298</v>
      </c>
      <c r="AJ175">
        <f t="shared" si="68"/>
        <v>10213.420505648513</v>
      </c>
      <c r="AK175">
        <f t="shared" si="69"/>
        <v>0.8734488113033545</v>
      </c>
      <c r="AL175">
        <f t="shared" si="79"/>
        <v>5.627632651279052E-3</v>
      </c>
      <c r="AM175" s="1">
        <v>12.301880000000001</v>
      </c>
      <c r="AN175" s="2">
        <f t="shared" si="70"/>
        <v>-3.0704221297016545</v>
      </c>
      <c r="AO175" s="2">
        <f t="shared" si="80"/>
        <v>-2.639052774787487E-3</v>
      </c>
    </row>
    <row r="176" spans="1:41" x14ac:dyDescent="0.25">
      <c r="A176">
        <f t="shared" si="81"/>
        <v>2003.2</v>
      </c>
      <c r="B176">
        <v>1668.5</v>
      </c>
      <c r="C176">
        <v>5008.8999999999996</v>
      </c>
      <c r="D176">
        <v>1007.8</v>
      </c>
      <c r="E176">
        <v>1359.1</v>
      </c>
      <c r="F176">
        <f t="shared" si="55"/>
        <v>6677.4</v>
      </c>
      <c r="G176">
        <f t="shared" si="56"/>
        <v>2366.8999999999996</v>
      </c>
      <c r="H176">
        <v>84.253</v>
      </c>
      <c r="I176">
        <v>84.281999999999996</v>
      </c>
      <c r="J176">
        <v>111.44199999999999</v>
      </c>
      <c r="K176">
        <v>89.747</v>
      </c>
      <c r="L176">
        <f t="shared" si="57"/>
        <v>1980.3449135342362</v>
      </c>
      <c r="M176">
        <f t="shared" si="57"/>
        <v>5943.0246078640748</v>
      </c>
      <c r="N176">
        <f t="shared" si="57"/>
        <v>904.3269144487715</v>
      </c>
      <c r="O176">
        <f t="shared" si="54"/>
        <v>1514.368168295319</v>
      </c>
      <c r="P176">
        <f t="shared" si="71"/>
        <v>7.2833556589566584E-3</v>
      </c>
      <c r="Q176">
        <f t="shared" si="71"/>
        <v>5.7087052142055228E-3</v>
      </c>
      <c r="R176">
        <f t="shared" si="71"/>
        <v>4.4841839559067509E-2</v>
      </c>
      <c r="S176">
        <f t="shared" si="58"/>
        <v>2.392306037288261E-2</v>
      </c>
      <c r="T176">
        <f t="shared" si="72"/>
        <v>6.1089634628033358E-3</v>
      </c>
      <c r="U176">
        <f t="shared" si="73"/>
        <v>3.2774781168496511E-2</v>
      </c>
      <c r="V176">
        <f t="shared" si="74"/>
        <v>2.4120682955511819</v>
      </c>
      <c r="W176">
        <f t="shared" si="75"/>
        <v>3.1777782491399424</v>
      </c>
      <c r="X176">
        <f t="shared" si="59"/>
        <v>11.157013298484058</v>
      </c>
      <c r="Y176">
        <f t="shared" si="60"/>
        <v>23.993386962264239</v>
      </c>
      <c r="Z176">
        <f t="shared" si="61"/>
        <v>7952.1073397007885</v>
      </c>
      <c r="AA176">
        <f t="shared" si="62"/>
        <v>2408.1572249944061</v>
      </c>
      <c r="AB176">
        <f t="shared" si="63"/>
        <v>0.83970194500056239</v>
      </c>
      <c r="AC176">
        <f t="shared" si="64"/>
        <v>0.98286771953002272</v>
      </c>
      <c r="AD176">
        <f t="shared" si="65"/>
        <v>1.1704959424970303</v>
      </c>
      <c r="AE176">
        <f t="shared" si="76"/>
        <v>-7.5454423695948403E-3</v>
      </c>
      <c r="AF176">
        <f t="shared" si="66"/>
        <v>9044.2999999999993</v>
      </c>
      <c r="AG176">
        <f t="shared" si="77"/>
        <v>1.2989365574133424E-2</v>
      </c>
      <c r="AH176">
        <f t="shared" si="78"/>
        <v>2.6207212296750111</v>
      </c>
      <c r="AI176">
        <f t="shared" si="67"/>
        <v>13.745633769865325</v>
      </c>
      <c r="AJ176">
        <f t="shared" si="68"/>
        <v>10346.951723778751</v>
      </c>
      <c r="AK176">
        <f t="shared" si="69"/>
        <v>0.87410285091162887</v>
      </c>
      <c r="AL176">
        <f t="shared" si="79"/>
        <v>7.4852109148257351E-4</v>
      </c>
      <c r="AM176" s="1">
        <v>12.30489</v>
      </c>
      <c r="AN176" s="2">
        <f t="shared" si="70"/>
        <v>-3.0604427641275205</v>
      </c>
      <c r="AO176" s="2">
        <f t="shared" si="80"/>
        <v>9.9793655741340359E-3</v>
      </c>
    </row>
    <row r="177" spans="1:41" x14ac:dyDescent="0.25">
      <c r="A177">
        <f t="shared" si="81"/>
        <v>2003.3</v>
      </c>
      <c r="B177">
        <v>1722.9</v>
      </c>
      <c r="C177">
        <v>5079.5</v>
      </c>
      <c r="D177">
        <v>1042.3</v>
      </c>
      <c r="E177">
        <v>1388.5</v>
      </c>
      <c r="F177">
        <f t="shared" si="55"/>
        <v>6802.4</v>
      </c>
      <c r="G177">
        <f t="shared" si="56"/>
        <v>2430.8000000000002</v>
      </c>
      <c r="H177">
        <v>85.418999999999997</v>
      </c>
      <c r="I177">
        <v>84.858999999999995</v>
      </c>
      <c r="J177">
        <v>110.328</v>
      </c>
      <c r="K177">
        <v>89.891999999999996</v>
      </c>
      <c r="L177">
        <f t="shared" si="57"/>
        <v>2016.9985600393356</v>
      </c>
      <c r="M177">
        <f t="shared" si="57"/>
        <v>5985.811758328522</v>
      </c>
      <c r="N177">
        <f t="shared" si="57"/>
        <v>944.72844608802836</v>
      </c>
      <c r="O177">
        <f t="shared" si="54"/>
        <v>1544.6313353802341</v>
      </c>
      <c r="P177">
        <f t="shared" si="71"/>
        <v>1.8339516769473541E-2</v>
      </c>
      <c r="Q177">
        <f t="shared" si="71"/>
        <v>7.1737649250458446E-3</v>
      </c>
      <c r="R177">
        <f t="shared" si="71"/>
        <v>4.3706601514492682E-2</v>
      </c>
      <c r="S177">
        <f t="shared" si="58"/>
        <v>1.9786962657683205E-2</v>
      </c>
      <c r="T177">
        <f t="shared" si="72"/>
        <v>9.9637815411580451E-3</v>
      </c>
      <c r="U177">
        <f t="shared" si="73"/>
        <v>2.9971681927568959E-2</v>
      </c>
      <c r="V177">
        <f t="shared" si="74"/>
        <v>2.4220320770923398</v>
      </c>
      <c r="W177">
        <f t="shared" si="75"/>
        <v>3.2077499310675113</v>
      </c>
      <c r="X177">
        <f t="shared" si="59"/>
        <v>11.268735002688089</v>
      </c>
      <c r="Y177">
        <f t="shared" si="60"/>
        <v>24.723394251384128</v>
      </c>
      <c r="Z177">
        <f t="shared" si="61"/>
        <v>8031.7364447521804</v>
      </c>
      <c r="AA177">
        <f t="shared" si="62"/>
        <v>2481.4262607648666</v>
      </c>
      <c r="AB177">
        <f t="shared" si="63"/>
        <v>0.84694014137435858</v>
      </c>
      <c r="AC177">
        <f t="shared" si="64"/>
        <v>0.97959791851752975</v>
      </c>
      <c r="AD177">
        <f t="shared" si="65"/>
        <v>1.1566318216159914</v>
      </c>
      <c r="AE177">
        <f t="shared" si="76"/>
        <v>-1.1915362040124333E-2</v>
      </c>
      <c r="AF177">
        <f t="shared" si="66"/>
        <v>9233.2000000000007</v>
      </c>
      <c r="AG177">
        <f t="shared" si="77"/>
        <v>1.5199863871973696E-2</v>
      </c>
      <c r="AH177">
        <f t="shared" si="78"/>
        <v>2.635921093546985</v>
      </c>
      <c r="AI177">
        <f t="shared" si="67"/>
        <v>13.956161474958764</v>
      </c>
      <c r="AJ177">
        <f t="shared" si="68"/>
        <v>10505.42531892831</v>
      </c>
      <c r="AK177">
        <f t="shared" si="69"/>
        <v>0.87889825682392331</v>
      </c>
      <c r="AL177">
        <f t="shared" si="79"/>
        <v>5.4710950869575059E-3</v>
      </c>
      <c r="AM177" s="1">
        <v>12.30824</v>
      </c>
      <c r="AN177" s="2">
        <f t="shared" si="70"/>
        <v>-3.0485929002555459</v>
      </c>
      <c r="AO177" s="2">
        <f t="shared" si="80"/>
        <v>1.184986387197462E-2</v>
      </c>
    </row>
    <row r="178" spans="1:41" x14ac:dyDescent="0.25">
      <c r="A178">
        <f t="shared" si="81"/>
        <v>2003.4</v>
      </c>
      <c r="B178">
        <v>1742.3</v>
      </c>
      <c r="C178">
        <v>5146.2</v>
      </c>
      <c r="D178">
        <v>1046</v>
      </c>
      <c r="E178">
        <v>1411.5</v>
      </c>
      <c r="F178">
        <f t="shared" si="55"/>
        <v>6888.5</v>
      </c>
      <c r="G178">
        <f t="shared" si="56"/>
        <v>2457.5</v>
      </c>
      <c r="H178">
        <v>85.786000000000001</v>
      </c>
      <c r="I178">
        <v>85.421999999999997</v>
      </c>
      <c r="J178">
        <v>109.321</v>
      </c>
      <c r="K178">
        <v>90.087999999999994</v>
      </c>
      <c r="L178">
        <f t="shared" si="57"/>
        <v>2030.9840766558643</v>
      </c>
      <c r="M178">
        <f t="shared" si="57"/>
        <v>6024.4433518297392</v>
      </c>
      <c r="N178">
        <f t="shared" si="57"/>
        <v>956.81525050081871</v>
      </c>
      <c r="O178">
        <f t="shared" si="54"/>
        <v>1566.8013497913153</v>
      </c>
      <c r="P178">
        <f t="shared" si="71"/>
        <v>6.9098973580263845E-3</v>
      </c>
      <c r="Q178">
        <f t="shared" si="71"/>
        <v>6.4331234228998113E-3</v>
      </c>
      <c r="R178">
        <f t="shared" si="71"/>
        <v>1.2712794576591691E-2</v>
      </c>
      <c r="S178">
        <f t="shared" si="58"/>
        <v>1.4250920305712178E-2</v>
      </c>
      <c r="T178">
        <f t="shared" si="72"/>
        <v>6.5538798930911517E-3</v>
      </c>
      <c r="U178">
        <f t="shared" si="73"/>
        <v>1.359138910303722E-2</v>
      </c>
      <c r="V178">
        <f t="shared" si="74"/>
        <v>2.4285859569854309</v>
      </c>
      <c r="W178">
        <f t="shared" si="75"/>
        <v>3.2213413201705485</v>
      </c>
      <c r="X178">
        <f t="shared" si="59"/>
        <v>11.342831482934701</v>
      </c>
      <c r="Y178">
        <f t="shared" si="60"/>
        <v>25.061713428381299</v>
      </c>
      <c r="Z178">
        <f t="shared" si="61"/>
        <v>8084.5483531591672</v>
      </c>
      <c r="AA178">
        <f t="shared" si="62"/>
        <v>2515.3825242853636</v>
      </c>
      <c r="AB178">
        <f t="shared" si="63"/>
        <v>0.85205749277363252</v>
      </c>
      <c r="AC178">
        <f t="shared" si="64"/>
        <v>0.97698857977801667</v>
      </c>
      <c r="AD178">
        <f t="shared" si="65"/>
        <v>1.1466228371488247</v>
      </c>
      <c r="AE178">
        <f t="shared" si="76"/>
        <v>-8.6912208628957544E-3</v>
      </c>
      <c r="AF178">
        <f t="shared" si="66"/>
        <v>9346</v>
      </c>
      <c r="AG178">
        <f t="shared" si="77"/>
        <v>8.406626220208175E-3</v>
      </c>
      <c r="AH178">
        <f t="shared" si="78"/>
        <v>2.6443277197671931</v>
      </c>
      <c r="AI178">
        <f t="shared" si="67"/>
        <v>14.073980243254059</v>
      </c>
      <c r="AJ178">
        <f t="shared" si="68"/>
        <v>10594.112761654964</v>
      </c>
      <c r="AK178">
        <f t="shared" si="69"/>
        <v>0.88218808032962737</v>
      </c>
      <c r="AL178">
        <f t="shared" si="79"/>
        <v>3.736134070320335E-3</v>
      </c>
      <c r="AM178" s="1">
        <v>12.311680000000001</v>
      </c>
      <c r="AN178" s="2">
        <f t="shared" si="70"/>
        <v>-3.0436262740353381</v>
      </c>
      <c r="AO178" s="2">
        <f t="shared" si="80"/>
        <v>4.9666262202077149E-3</v>
      </c>
    </row>
    <row r="179" spans="1:41" x14ac:dyDescent="0.25">
      <c r="A179">
        <f t="shared" si="81"/>
        <v>2004.1</v>
      </c>
      <c r="B179">
        <v>1779.2</v>
      </c>
      <c r="C179">
        <v>5235.3</v>
      </c>
      <c r="D179">
        <v>1062.3</v>
      </c>
      <c r="E179">
        <v>1400.3</v>
      </c>
      <c r="F179">
        <f t="shared" si="55"/>
        <v>7014.5</v>
      </c>
      <c r="G179">
        <f t="shared" si="56"/>
        <v>2462.6</v>
      </c>
      <c r="H179">
        <v>86.947999999999993</v>
      </c>
      <c r="I179">
        <v>86.049000000000007</v>
      </c>
      <c r="J179">
        <v>109.212</v>
      </c>
      <c r="K179">
        <v>90.375</v>
      </c>
      <c r="L179">
        <f t="shared" si="57"/>
        <v>2046.2805354924785</v>
      </c>
      <c r="M179">
        <f t="shared" si="57"/>
        <v>6084.0916222152491</v>
      </c>
      <c r="N179">
        <f t="shared" si="57"/>
        <v>972.69530820788918</v>
      </c>
      <c r="O179">
        <f t="shared" si="54"/>
        <v>1549.4329183955738</v>
      </c>
      <c r="P179">
        <f t="shared" si="71"/>
        <v>7.503329833832062E-3</v>
      </c>
      <c r="Q179">
        <f t="shared" si="71"/>
        <v>9.852348448641024E-3</v>
      </c>
      <c r="R179">
        <f t="shared" si="71"/>
        <v>1.6460564252916754E-2</v>
      </c>
      <c r="S179">
        <f t="shared" si="58"/>
        <v>-1.1147179416017394E-2</v>
      </c>
      <c r="T179">
        <f t="shared" si="72"/>
        <v>9.2582140024507573E-3</v>
      </c>
      <c r="U179">
        <f t="shared" si="73"/>
        <v>6.0366488823697818E-4</v>
      </c>
      <c r="V179">
        <f t="shared" si="74"/>
        <v>2.4378441709878818</v>
      </c>
      <c r="W179">
        <f t="shared" si="75"/>
        <v>3.2219449850587853</v>
      </c>
      <c r="X179">
        <f t="shared" si="59"/>
        <v>11.448333470600527</v>
      </c>
      <c r="Y179">
        <f t="shared" si="60"/>
        <v>25.076846872121813</v>
      </c>
      <c r="Z179">
        <f t="shared" si="61"/>
        <v>8159.7443852894176</v>
      </c>
      <c r="AA179">
        <f t="shared" si="62"/>
        <v>2516.9014308049009</v>
      </c>
      <c r="AB179">
        <f t="shared" si="63"/>
        <v>0.85964702676788607</v>
      </c>
      <c r="AC179">
        <f t="shared" si="64"/>
        <v>0.97842528509845716</v>
      </c>
      <c r="AD179">
        <f t="shared" si="65"/>
        <v>1.138170963932901</v>
      </c>
      <c r="AE179">
        <f t="shared" si="76"/>
        <v>-7.3984022225099533E-3</v>
      </c>
      <c r="AF179">
        <f t="shared" si="66"/>
        <v>9477.1</v>
      </c>
      <c r="AG179">
        <f t="shared" si="77"/>
        <v>6.9825287415711985E-3</v>
      </c>
      <c r="AH179">
        <f t="shared" si="78"/>
        <v>2.6513102485087643</v>
      </c>
      <c r="AI179">
        <f t="shared" si="67"/>
        <v>14.172596108193011</v>
      </c>
      <c r="AJ179">
        <f t="shared" si="68"/>
        <v>10668.345322394287</v>
      </c>
      <c r="AK179">
        <f t="shared" si="69"/>
        <v>0.88833832366733545</v>
      </c>
      <c r="AL179">
        <f t="shared" si="79"/>
        <v>6.9473892749854493E-3</v>
      </c>
      <c r="AM179" s="1">
        <v>12.31203</v>
      </c>
      <c r="AN179" s="2">
        <f t="shared" si="70"/>
        <v>-3.036993745293767</v>
      </c>
      <c r="AO179" s="2">
        <f t="shared" si="80"/>
        <v>6.6325287415711642E-3</v>
      </c>
    </row>
    <row r="180" spans="1:41" x14ac:dyDescent="0.25">
      <c r="A180">
        <f t="shared" si="81"/>
        <v>2004.2</v>
      </c>
      <c r="B180">
        <v>1801.6</v>
      </c>
      <c r="C180">
        <v>5310.4</v>
      </c>
      <c r="D180">
        <v>1071.7</v>
      </c>
      <c r="E180">
        <v>1440.2</v>
      </c>
      <c r="F180">
        <f t="shared" si="55"/>
        <v>7112</v>
      </c>
      <c r="G180">
        <f t="shared" si="56"/>
        <v>2511.9</v>
      </c>
      <c r="H180">
        <v>87.77</v>
      </c>
      <c r="I180">
        <v>86.716999999999999</v>
      </c>
      <c r="J180">
        <v>109.111</v>
      </c>
      <c r="K180">
        <v>90.933999999999997</v>
      </c>
      <c r="L180">
        <f t="shared" si="57"/>
        <v>2052.6375754813716</v>
      </c>
      <c r="M180">
        <f t="shared" si="57"/>
        <v>6123.8280844586407</v>
      </c>
      <c r="N180">
        <f t="shared" si="57"/>
        <v>982.21077618205311</v>
      </c>
      <c r="O180">
        <f t="shared" si="54"/>
        <v>1583.786042624321</v>
      </c>
      <c r="P180">
        <f t="shared" si="71"/>
        <v>3.1018160957003715E-3</v>
      </c>
      <c r="Q180">
        <f t="shared" si="71"/>
        <v>6.5099711552978334E-3</v>
      </c>
      <c r="R180">
        <f t="shared" si="71"/>
        <v>9.7350386284142942E-3</v>
      </c>
      <c r="S180">
        <f t="shared" si="58"/>
        <v>2.1929205279342057E-2</v>
      </c>
      <c r="T180">
        <f t="shared" si="72"/>
        <v>5.6455061924300881E-3</v>
      </c>
      <c r="U180">
        <f t="shared" si="73"/>
        <v>1.6668966818657999E-2</v>
      </c>
      <c r="V180">
        <f t="shared" si="74"/>
        <v>2.4434896771803118</v>
      </c>
      <c r="W180">
        <f t="shared" si="75"/>
        <v>3.2386139518774435</v>
      </c>
      <c r="X180">
        <f t="shared" si="59"/>
        <v>11.513147891062239</v>
      </c>
      <c r="Y180">
        <f t="shared" si="60"/>
        <v>25.498355295725627</v>
      </c>
      <c r="Z180">
        <f t="shared" si="61"/>
        <v>8205.9405504174156</v>
      </c>
      <c r="AA180">
        <f t="shared" si="62"/>
        <v>2559.2071943594156</v>
      </c>
      <c r="AB180">
        <f t="shared" si="63"/>
        <v>0.86668919379853782</v>
      </c>
      <c r="AC180">
        <f t="shared" si="64"/>
        <v>0.98151490255901042</v>
      </c>
      <c r="AD180">
        <f t="shared" si="65"/>
        <v>1.1324877586822248</v>
      </c>
      <c r="AE180">
        <f t="shared" si="76"/>
        <v>-5.0057871414163901E-3</v>
      </c>
      <c r="AF180">
        <f t="shared" si="66"/>
        <v>9623.9</v>
      </c>
      <c r="AG180">
        <f t="shared" si="77"/>
        <v>8.509924014142304E-3</v>
      </c>
      <c r="AH180">
        <f t="shared" si="78"/>
        <v>2.6598201725229065</v>
      </c>
      <c r="AI180">
        <f t="shared" si="67"/>
        <v>14.293718464219468</v>
      </c>
      <c r="AJ180">
        <f t="shared" si="68"/>
        <v>10759.519522977427</v>
      </c>
      <c r="AK180">
        <f t="shared" si="69"/>
        <v>0.89445443910833922</v>
      </c>
      <c r="AL180">
        <f t="shared" si="79"/>
        <v>6.8613016195191723E-3</v>
      </c>
      <c r="AM180" s="1">
        <v>12.31481</v>
      </c>
      <c r="AN180" s="2">
        <f t="shared" si="70"/>
        <v>-3.0312638212796248</v>
      </c>
      <c r="AO180" s="2">
        <f t="shared" si="80"/>
        <v>5.7299240141421848E-3</v>
      </c>
    </row>
    <row r="181" spans="1:41" x14ac:dyDescent="0.25">
      <c r="A181">
        <f t="shared" si="81"/>
        <v>2004.3</v>
      </c>
      <c r="B181">
        <v>1825.9</v>
      </c>
      <c r="C181">
        <v>5399.2</v>
      </c>
      <c r="D181">
        <v>1084.2</v>
      </c>
      <c r="E181">
        <v>1485.6</v>
      </c>
      <c r="F181">
        <f t="shared" si="55"/>
        <v>7225.1</v>
      </c>
      <c r="G181">
        <f t="shared" si="56"/>
        <v>2569.8000000000002</v>
      </c>
      <c r="H181">
        <v>88.272999999999996</v>
      </c>
      <c r="I181">
        <v>87.457999999999998</v>
      </c>
      <c r="J181">
        <v>108.279</v>
      </c>
      <c r="K181">
        <v>91.314999999999998</v>
      </c>
      <c r="L181">
        <f t="shared" si="57"/>
        <v>2068.4694074065683</v>
      </c>
      <c r="M181">
        <f t="shared" si="57"/>
        <v>6173.4775549406568</v>
      </c>
      <c r="N181">
        <f t="shared" si="57"/>
        <v>1001.3021915606905</v>
      </c>
      <c r="O181">
        <f t="shared" si="54"/>
        <v>1626.8959097629086</v>
      </c>
      <c r="P181">
        <f t="shared" si="71"/>
        <v>7.6833287148083684E-3</v>
      </c>
      <c r="Q181">
        <f t="shared" si="71"/>
        <v>8.0748973338007346E-3</v>
      </c>
      <c r="R181">
        <f t="shared" si="71"/>
        <v>1.9250698407468292E-2</v>
      </c>
      <c r="S181">
        <f t="shared" si="58"/>
        <v>2.6855639232346462E-2</v>
      </c>
      <c r="T181">
        <f t="shared" si="72"/>
        <v>7.9757058231178547E-3</v>
      </c>
      <c r="U181">
        <f t="shared" si="73"/>
        <v>2.3610997693263722E-2</v>
      </c>
      <c r="V181">
        <f t="shared" si="74"/>
        <v>2.4514653830034296</v>
      </c>
      <c r="W181">
        <f t="shared" si="75"/>
        <v>3.2622249495707072</v>
      </c>
      <c r="X181">
        <f t="shared" si="59"/>
        <v>11.605340533726087</v>
      </c>
      <c r="Y181">
        <f t="shared" si="60"/>
        <v>26.107560574669336</v>
      </c>
      <c r="Z181">
        <f t="shared" si="61"/>
        <v>8271.6504111821432</v>
      </c>
      <c r="AA181">
        <f t="shared" si="62"/>
        <v>2620.3516295448421</v>
      </c>
      <c r="AB181">
        <f t="shared" si="63"/>
        <v>0.87347743688885238</v>
      </c>
      <c r="AC181">
        <f t="shared" si="64"/>
        <v>0.98070807407110361</v>
      </c>
      <c r="AD181">
        <f t="shared" si="65"/>
        <v>1.122762915965162</v>
      </c>
      <c r="AE181">
        <f t="shared" si="76"/>
        <v>-8.6242324208204574E-3</v>
      </c>
      <c r="AF181">
        <f t="shared" si="66"/>
        <v>9794.9000000000015</v>
      </c>
      <c r="AG181">
        <f t="shared" si="77"/>
        <v>1.2056617890847093E-2</v>
      </c>
      <c r="AH181">
        <f t="shared" si="78"/>
        <v>2.6718767904137537</v>
      </c>
      <c r="AI181">
        <f t="shared" si="67"/>
        <v>14.467095435732853</v>
      </c>
      <c r="AJ181">
        <f t="shared" si="68"/>
        <v>10890.028103687382</v>
      </c>
      <c r="AK181">
        <f t="shared" si="69"/>
        <v>0.89943753190897935</v>
      </c>
      <c r="AL181">
        <f t="shared" si="79"/>
        <v>5.5556362346352306E-3</v>
      </c>
      <c r="AM181" s="1">
        <v>12.317970000000001</v>
      </c>
      <c r="AN181" s="2">
        <f t="shared" si="70"/>
        <v>-3.0223672033887787</v>
      </c>
      <c r="AO181" s="2">
        <f t="shared" si="80"/>
        <v>8.8966178908460591E-3</v>
      </c>
    </row>
    <row r="182" spans="1:41" x14ac:dyDescent="0.25">
      <c r="A182">
        <f t="shared" si="81"/>
        <v>2004.4</v>
      </c>
      <c r="B182">
        <v>1875</v>
      </c>
      <c r="C182">
        <v>5485.2</v>
      </c>
      <c r="D182">
        <v>1101.0999999999999</v>
      </c>
      <c r="E182">
        <v>1526.5</v>
      </c>
      <c r="F182">
        <f t="shared" si="55"/>
        <v>7360.2</v>
      </c>
      <c r="G182">
        <f t="shared" si="56"/>
        <v>2627.6</v>
      </c>
      <c r="H182">
        <v>89.834000000000003</v>
      </c>
      <c r="I182">
        <v>87.971999999999994</v>
      </c>
      <c r="J182">
        <v>108.429</v>
      </c>
      <c r="K182">
        <v>91.882999999999996</v>
      </c>
      <c r="L182">
        <f t="shared" si="57"/>
        <v>2087.1830264710466</v>
      </c>
      <c r="M182">
        <f t="shared" si="57"/>
        <v>6235.1657345519034</v>
      </c>
      <c r="N182">
        <f t="shared" si="57"/>
        <v>1015.5032325300426</v>
      </c>
      <c r="O182">
        <f t="shared" si="54"/>
        <v>1661.3519367021104</v>
      </c>
      <c r="P182">
        <f t="shared" si="71"/>
        <v>9.0064055446736901E-3</v>
      </c>
      <c r="Q182">
        <f t="shared" si="71"/>
        <v>9.9428577937423768E-3</v>
      </c>
      <c r="R182">
        <f t="shared" si="71"/>
        <v>1.408294077923955E-2</v>
      </c>
      <c r="S182">
        <f t="shared" si="58"/>
        <v>2.0957841208301353E-2</v>
      </c>
      <c r="T182">
        <f t="shared" si="72"/>
        <v>9.7062011161082248E-3</v>
      </c>
      <c r="U182">
        <f t="shared" si="73"/>
        <v>1.8057317025412099E-2</v>
      </c>
      <c r="V182">
        <f t="shared" si="74"/>
        <v>2.4611715841195378</v>
      </c>
      <c r="W182">
        <f t="shared" si="75"/>
        <v>3.2802822665961191</v>
      </c>
      <c r="X182">
        <f t="shared" si="59"/>
        <v>11.718532747508212</v>
      </c>
      <c r="Y182">
        <f t="shared" si="60"/>
        <v>26.583275211577593</v>
      </c>
      <c r="Z182">
        <f t="shared" si="61"/>
        <v>8352.3276148327022</v>
      </c>
      <c r="AA182">
        <f t="shared" si="62"/>
        <v>2668.0979373799119</v>
      </c>
      <c r="AB182">
        <f t="shared" si="63"/>
        <v>0.88121543351929754</v>
      </c>
      <c r="AC182">
        <f t="shared" si="64"/>
        <v>0.98482142022879371</v>
      </c>
      <c r="AD182">
        <f t="shared" si="65"/>
        <v>1.1175716887932006</v>
      </c>
      <c r="AE182">
        <f t="shared" si="76"/>
        <v>-4.6343402918283122E-3</v>
      </c>
      <c r="AF182">
        <f t="shared" si="66"/>
        <v>9987.7999999999993</v>
      </c>
      <c r="AG182">
        <f t="shared" si="77"/>
        <v>1.1897208442750567E-2</v>
      </c>
      <c r="AH182">
        <f t="shared" si="78"/>
        <v>2.6837739988565041</v>
      </c>
      <c r="AI182">
        <f t="shared" si="67"/>
        <v>14.640241420324221</v>
      </c>
      <c r="AJ182">
        <f t="shared" si="68"/>
        <v>11020.362810236937</v>
      </c>
      <c r="AK182">
        <f t="shared" si="69"/>
        <v>0.90630410014470864</v>
      </c>
      <c r="AL182">
        <f t="shared" si="79"/>
        <v>7.6052976915232801E-3</v>
      </c>
      <c r="AM182" s="1">
        <v>12.32127</v>
      </c>
      <c r="AN182" s="2">
        <f t="shared" si="70"/>
        <v>-3.0137699949460277</v>
      </c>
      <c r="AO182" s="2">
        <f t="shared" si="80"/>
        <v>8.5972084427510254E-3</v>
      </c>
    </row>
    <row r="183" spans="1:41" x14ac:dyDescent="0.25">
      <c r="A183">
        <f t="shared" si="81"/>
        <v>2005.1</v>
      </c>
      <c r="B183">
        <v>1895.9</v>
      </c>
      <c r="C183">
        <v>5567.1</v>
      </c>
      <c r="D183">
        <v>1110.5</v>
      </c>
      <c r="E183">
        <v>1560.5</v>
      </c>
      <c r="F183">
        <f t="shared" si="55"/>
        <v>7463</v>
      </c>
      <c r="G183">
        <f t="shared" si="56"/>
        <v>2671</v>
      </c>
      <c r="H183">
        <v>89.680999999999997</v>
      </c>
      <c r="I183">
        <v>88.762</v>
      </c>
      <c r="J183">
        <v>108.211</v>
      </c>
      <c r="K183">
        <v>92.781999999999996</v>
      </c>
      <c r="L183">
        <f t="shared" si="57"/>
        <v>2114.0486836676664</v>
      </c>
      <c r="M183">
        <f t="shared" si="57"/>
        <v>6271.9406953426014</v>
      </c>
      <c r="N183">
        <f t="shared" si="57"/>
        <v>1026.2357800962934</v>
      </c>
      <c r="O183">
        <f t="shared" si="54"/>
        <v>1681.8995063697701</v>
      </c>
      <c r="P183">
        <f t="shared" si="71"/>
        <v>1.2789593747178252E-2</v>
      </c>
      <c r="Q183">
        <f t="shared" si="71"/>
        <v>5.8806674392428704E-3</v>
      </c>
      <c r="R183">
        <f t="shared" si="71"/>
        <v>1.0513240285670911E-2</v>
      </c>
      <c r="S183">
        <f t="shared" si="58"/>
        <v>1.2292122646871739E-2</v>
      </c>
      <c r="T183">
        <f t="shared" si="72"/>
        <v>7.6407061375634109E-3</v>
      </c>
      <c r="U183">
        <f t="shared" si="73"/>
        <v>1.1546679136475092E-2</v>
      </c>
      <c r="V183">
        <f t="shared" si="74"/>
        <v>2.4688122902571012</v>
      </c>
      <c r="W183">
        <f t="shared" si="75"/>
        <v>3.2918289457325942</v>
      </c>
      <c r="X183">
        <f t="shared" si="59"/>
        <v>11.808413551728954</v>
      </c>
      <c r="Y183">
        <f t="shared" si="60"/>
        <v>26.892002719475258</v>
      </c>
      <c r="Z183">
        <f t="shared" si="61"/>
        <v>8416.389723913373</v>
      </c>
      <c r="AA183">
        <f t="shared" si="62"/>
        <v>2699.0841578692311</v>
      </c>
      <c r="AB183">
        <f t="shared" si="63"/>
        <v>0.8867222460950781</v>
      </c>
      <c r="AC183">
        <f t="shared" si="64"/>
        <v>0.98959493064069481</v>
      </c>
      <c r="AD183">
        <f t="shared" si="65"/>
        <v>1.1160145524696652</v>
      </c>
      <c r="AE183">
        <f t="shared" si="76"/>
        <v>-1.3942927718948034E-3</v>
      </c>
      <c r="AF183">
        <f t="shared" si="66"/>
        <v>10134</v>
      </c>
      <c r="AG183">
        <f t="shared" si="77"/>
        <v>8.6682932590456518E-3</v>
      </c>
      <c r="AH183">
        <f t="shared" si="78"/>
        <v>2.6924422921155498</v>
      </c>
      <c r="AI183">
        <f t="shared" si="67"/>
        <v>14.767698947864011</v>
      </c>
      <c r="AJ183">
        <f t="shared" si="68"/>
        <v>11116.305777026697</v>
      </c>
      <c r="AK183">
        <f t="shared" si="69"/>
        <v>0.91163379303070624</v>
      </c>
      <c r="AL183">
        <f t="shared" si="79"/>
        <v>5.8634656064637802E-3</v>
      </c>
      <c r="AM183" s="1">
        <v>12.324020000000001</v>
      </c>
      <c r="AN183" s="2">
        <f t="shared" si="70"/>
        <v>-3.0078517016869828</v>
      </c>
      <c r="AO183" s="2">
        <f t="shared" si="80"/>
        <v>5.9182932590449155E-3</v>
      </c>
    </row>
    <row r="184" spans="1:41" x14ac:dyDescent="0.25">
      <c r="A184">
        <f t="shared" si="81"/>
        <v>2005.2</v>
      </c>
      <c r="B184">
        <v>1916.8</v>
      </c>
      <c r="C184">
        <v>5663.2</v>
      </c>
      <c r="D184">
        <v>1140.5999999999999</v>
      </c>
      <c r="E184">
        <v>1595.2</v>
      </c>
      <c r="F184">
        <f t="shared" si="55"/>
        <v>7580</v>
      </c>
      <c r="G184">
        <f t="shared" si="56"/>
        <v>2735.8</v>
      </c>
      <c r="H184">
        <v>90.278000000000006</v>
      </c>
      <c r="I184">
        <v>89.49</v>
      </c>
      <c r="J184">
        <v>108.07599999999999</v>
      </c>
      <c r="K184">
        <v>93.5</v>
      </c>
      <c r="L184">
        <f t="shared" si="57"/>
        <v>2123.2193889984269</v>
      </c>
      <c r="M184">
        <f t="shared" si="57"/>
        <v>6328.3048385294451</v>
      </c>
      <c r="N184">
        <f t="shared" si="57"/>
        <v>1055.368444427995</v>
      </c>
      <c r="O184">
        <f t="shared" si="54"/>
        <v>1706.0962566844919</v>
      </c>
      <c r="P184">
        <f t="shared" si="71"/>
        <v>4.3286001700195698E-3</v>
      </c>
      <c r="Q184">
        <f t="shared" si="71"/>
        <v>8.9465747297214904E-3</v>
      </c>
      <c r="R184">
        <f t="shared" si="71"/>
        <v>2.7992416874328185E-2</v>
      </c>
      <c r="S184">
        <f t="shared" si="58"/>
        <v>1.4284056663268707E-2</v>
      </c>
      <c r="T184">
        <f t="shared" si="72"/>
        <v>7.7734247943417687E-3</v>
      </c>
      <c r="U184">
        <f t="shared" si="73"/>
        <v>1.9983470371386099E-2</v>
      </c>
      <c r="V184">
        <f t="shared" si="74"/>
        <v>2.476585715051443</v>
      </c>
      <c r="W184">
        <f t="shared" si="75"/>
        <v>3.3118124161039804</v>
      </c>
      <c r="X184">
        <f t="shared" si="59"/>
        <v>11.900563061034608</v>
      </c>
      <c r="Y184">
        <f t="shared" si="60"/>
        <v>27.434803719547233</v>
      </c>
      <c r="Z184">
        <f t="shared" si="61"/>
        <v>8482.0688415853838</v>
      </c>
      <c r="AA184">
        <f t="shared" si="62"/>
        <v>2753.5637589406988</v>
      </c>
      <c r="AB184">
        <f t="shared" si="63"/>
        <v>0.8936499032921339</v>
      </c>
      <c r="AC184">
        <f t="shared" si="64"/>
        <v>0.99354881146912966</v>
      </c>
      <c r="AD184">
        <f t="shared" si="65"/>
        <v>1.1117875219467672</v>
      </c>
      <c r="AE184">
        <f t="shared" si="76"/>
        <v>-3.7948035366909272E-3</v>
      </c>
      <c r="AF184">
        <f t="shared" si="66"/>
        <v>10315.800000000001</v>
      </c>
      <c r="AG184">
        <f t="shared" si="77"/>
        <v>1.0991604361766813E-2</v>
      </c>
      <c r="AH184">
        <f t="shared" si="78"/>
        <v>2.7034338964773164</v>
      </c>
      <c r="AI184">
        <f t="shared" si="67"/>
        <v>14.930915011986359</v>
      </c>
      <c r="AJ184">
        <f t="shared" si="68"/>
        <v>11239.165789470901</v>
      </c>
      <c r="AK184">
        <f t="shared" si="69"/>
        <v>0.91784392126896741</v>
      </c>
      <c r="AL184">
        <f t="shared" si="79"/>
        <v>6.7889890562349564E-3</v>
      </c>
      <c r="AM184" s="1">
        <v>12.32685</v>
      </c>
      <c r="AN184" s="2">
        <f t="shared" si="70"/>
        <v>-2.9996900973252156</v>
      </c>
      <c r="AO184" s="2">
        <f t="shared" si="80"/>
        <v>8.1616043617671608E-3</v>
      </c>
    </row>
    <row r="185" spans="1:41" x14ac:dyDescent="0.25">
      <c r="A185">
        <f t="shared" si="81"/>
        <v>2005.3</v>
      </c>
      <c r="B185">
        <v>1980</v>
      </c>
      <c r="C185">
        <v>5756.6</v>
      </c>
      <c r="D185">
        <v>1145.4000000000001</v>
      </c>
      <c r="E185">
        <v>1633.8</v>
      </c>
      <c r="F185">
        <f t="shared" si="55"/>
        <v>7736.6</v>
      </c>
      <c r="G185">
        <f t="shared" si="56"/>
        <v>2779.2</v>
      </c>
      <c r="H185">
        <v>93.051000000000002</v>
      </c>
      <c r="I185">
        <v>90.197999999999993</v>
      </c>
      <c r="J185">
        <v>107.315</v>
      </c>
      <c r="K185">
        <v>94.036000000000001</v>
      </c>
      <c r="L185">
        <f t="shared" si="57"/>
        <v>2127.8653641551405</v>
      </c>
      <c r="M185">
        <f t="shared" si="57"/>
        <v>6382.1814230914215</v>
      </c>
      <c r="N185">
        <f t="shared" si="57"/>
        <v>1067.3251642361274</v>
      </c>
      <c r="O185">
        <f t="shared" si="54"/>
        <v>1737.4197115998127</v>
      </c>
      <c r="P185">
        <f t="shared" si="71"/>
        <v>2.1857842297805519E-3</v>
      </c>
      <c r="Q185">
        <f t="shared" si="71"/>
        <v>8.4775524906799404E-3</v>
      </c>
      <c r="R185">
        <f t="shared" si="71"/>
        <v>1.1265729748259012E-2</v>
      </c>
      <c r="S185">
        <f t="shared" si="58"/>
        <v>1.8193218319059845E-2</v>
      </c>
      <c r="T185">
        <f t="shared" si="72"/>
        <v>6.8865153663406333E-3</v>
      </c>
      <c r="U185">
        <f t="shared" si="73"/>
        <v>1.5305034437249978E-2</v>
      </c>
      <c r="V185">
        <f t="shared" si="74"/>
        <v>2.4834722304177834</v>
      </c>
      <c r="W185">
        <f t="shared" si="75"/>
        <v>3.3271174505412304</v>
      </c>
      <c r="X185">
        <f t="shared" si="59"/>
        <v>11.982799307010287</v>
      </c>
      <c r="Y185">
        <f t="shared" si="60"/>
        <v>27.857924011151475</v>
      </c>
      <c r="Z185">
        <f t="shared" si="61"/>
        <v>8540.6823287003881</v>
      </c>
      <c r="AA185">
        <f t="shared" si="62"/>
        <v>2796.0313017211761</v>
      </c>
      <c r="AB185">
        <f t="shared" si="63"/>
        <v>0.90585268275365738</v>
      </c>
      <c r="AC185">
        <f t="shared" si="64"/>
        <v>0.99398028852151432</v>
      </c>
      <c r="AD185">
        <f t="shared" si="65"/>
        <v>1.0972869070718676</v>
      </c>
      <c r="AE185">
        <f t="shared" si="76"/>
        <v>-1.3128415190801157E-2</v>
      </c>
      <c r="AF185">
        <f t="shared" si="66"/>
        <v>10515.8</v>
      </c>
      <c r="AG185">
        <f t="shared" si="77"/>
        <v>9.119147297377856E-3</v>
      </c>
      <c r="AH185">
        <f t="shared" si="78"/>
        <v>2.7125530437746943</v>
      </c>
      <c r="AI185">
        <f t="shared" si="67"/>
        <v>15.067694935529934</v>
      </c>
      <c r="AJ185">
        <f t="shared" si="68"/>
        <v>11342.126139599695</v>
      </c>
      <c r="AK185">
        <f t="shared" si="69"/>
        <v>0.92714539325085832</v>
      </c>
      <c r="AL185">
        <f t="shared" si="79"/>
        <v>1.0083040279415131E-2</v>
      </c>
      <c r="AM185" s="1">
        <v>12.330159999999999</v>
      </c>
      <c r="AN185" s="2">
        <f t="shared" si="70"/>
        <v>-2.9938809500278367</v>
      </c>
      <c r="AO185" s="2">
        <f t="shared" si="80"/>
        <v>5.8091472973789138E-3</v>
      </c>
    </row>
    <row r="186" spans="1:41" x14ac:dyDescent="0.25">
      <c r="A186">
        <f t="shared" si="81"/>
        <v>2005.4</v>
      </c>
      <c r="B186">
        <v>2019.5</v>
      </c>
      <c r="C186">
        <v>5853.4</v>
      </c>
      <c r="D186">
        <v>1112.4000000000001</v>
      </c>
      <c r="E186">
        <v>1656.4</v>
      </c>
      <c r="F186">
        <f t="shared" si="55"/>
        <v>7872.9</v>
      </c>
      <c r="G186">
        <f t="shared" si="56"/>
        <v>2768.8</v>
      </c>
      <c r="H186">
        <v>93.313000000000002</v>
      </c>
      <c r="I186">
        <v>91.239000000000004</v>
      </c>
      <c r="J186">
        <v>107.08199999999999</v>
      </c>
      <c r="K186">
        <v>94.956000000000003</v>
      </c>
      <c r="L186">
        <f t="shared" si="57"/>
        <v>2164.2214911105634</v>
      </c>
      <c r="M186">
        <f t="shared" si="57"/>
        <v>6415.4583018226849</v>
      </c>
      <c r="N186">
        <f t="shared" si="57"/>
        <v>1038.8300554715081</v>
      </c>
      <c r="O186">
        <f t="shared" si="54"/>
        <v>1744.3868739205527</v>
      </c>
      <c r="P186">
        <f t="shared" si="71"/>
        <v>1.6941407631693828E-2</v>
      </c>
      <c r="Q186">
        <f t="shared" si="71"/>
        <v>5.2004829709773048E-3</v>
      </c>
      <c r="R186">
        <f t="shared" si="71"/>
        <v>-2.7060538868251882E-2</v>
      </c>
      <c r="S186">
        <f t="shared" si="58"/>
        <v>4.0020440243626609E-3</v>
      </c>
      <c r="T186">
        <f t="shared" si="72"/>
        <v>8.2052952694312391E-3</v>
      </c>
      <c r="U186">
        <f t="shared" si="73"/>
        <v>-8.7998710753785236E-3</v>
      </c>
      <c r="V186">
        <f t="shared" si="74"/>
        <v>2.4916775256872148</v>
      </c>
      <c r="W186">
        <f t="shared" si="75"/>
        <v>3.3183175794658517</v>
      </c>
      <c r="X186">
        <f t="shared" si="59"/>
        <v>12.081526201223893</v>
      </c>
      <c r="Y186">
        <f t="shared" si="60"/>
        <v>27.613853341659254</v>
      </c>
      <c r="Z186">
        <f t="shared" si="61"/>
        <v>8611.0494456965243</v>
      </c>
      <c r="AA186">
        <f t="shared" si="62"/>
        <v>2771.5345290449668</v>
      </c>
      <c r="AB186">
        <f t="shared" si="63"/>
        <v>0.91427880534753825</v>
      </c>
      <c r="AC186">
        <f t="shared" si="64"/>
        <v>0.99901335198378027</v>
      </c>
      <c r="AD186">
        <f t="shared" si="65"/>
        <v>1.0926791107270966</v>
      </c>
      <c r="AE186">
        <f t="shared" si="76"/>
        <v>-4.2081046983800524E-3</v>
      </c>
      <c r="AF186">
        <f t="shared" si="66"/>
        <v>10641.699999999999</v>
      </c>
      <c r="AG186">
        <f t="shared" si="77"/>
        <v>3.7110334628644272E-3</v>
      </c>
      <c r="AH186">
        <f t="shared" si="78"/>
        <v>2.7162640772375588</v>
      </c>
      <c r="AI186">
        <f t="shared" si="67"/>
        <v>15.123715538518182</v>
      </c>
      <c r="AJ186">
        <f t="shared" si="68"/>
        <v>11384.295346517394</v>
      </c>
      <c r="AK186">
        <f t="shared" si="69"/>
        <v>0.93477019666882022</v>
      </c>
      <c r="AL186">
        <f t="shared" si="79"/>
        <v>8.190324075635691E-3</v>
      </c>
      <c r="AM186" s="1">
        <v>12.33357</v>
      </c>
      <c r="AN186" s="2">
        <f t="shared" si="70"/>
        <v>-2.9935799165649719</v>
      </c>
      <c r="AO186" s="2">
        <f t="shared" si="80"/>
        <v>3.0103346286480814E-4</v>
      </c>
    </row>
    <row r="187" spans="1:41" x14ac:dyDescent="0.25">
      <c r="A187">
        <f t="shared" si="81"/>
        <v>2006.1</v>
      </c>
      <c r="B187">
        <v>2038.6</v>
      </c>
      <c r="C187">
        <v>5936.2</v>
      </c>
      <c r="D187">
        <v>1153.3</v>
      </c>
      <c r="E187">
        <v>1729.4</v>
      </c>
      <c r="F187">
        <f t="shared" si="55"/>
        <v>7974.7999999999993</v>
      </c>
      <c r="G187">
        <f t="shared" si="56"/>
        <v>2882.7</v>
      </c>
      <c r="H187">
        <v>93.424000000000007</v>
      </c>
      <c r="I187">
        <v>91.923000000000002</v>
      </c>
      <c r="J187">
        <v>106.657</v>
      </c>
      <c r="K187">
        <v>95.616</v>
      </c>
      <c r="L187">
        <f t="shared" si="57"/>
        <v>2182.0945367357422</v>
      </c>
      <c r="M187">
        <f t="shared" si="57"/>
        <v>6457.7961989926353</v>
      </c>
      <c r="N187">
        <f t="shared" si="57"/>
        <v>1081.3167443299549</v>
      </c>
      <c r="O187">
        <f t="shared" si="54"/>
        <v>1808.6931057563588</v>
      </c>
      <c r="P187">
        <f t="shared" si="71"/>
        <v>8.2245038136310455E-3</v>
      </c>
      <c r="Q187">
        <f t="shared" si="71"/>
        <v>6.5776761914904114E-3</v>
      </c>
      <c r="R187">
        <f t="shared" si="71"/>
        <v>4.008437295504752E-2</v>
      </c>
      <c r="S187">
        <f t="shared" si="58"/>
        <v>3.6201411199677125E-2</v>
      </c>
      <c r="T187">
        <f t="shared" si="72"/>
        <v>7.0001086347975805E-3</v>
      </c>
      <c r="U187">
        <f t="shared" si="73"/>
        <v>3.7761439607895131E-2</v>
      </c>
      <c r="V187">
        <f t="shared" si="74"/>
        <v>2.4986776343220125</v>
      </c>
      <c r="W187">
        <f t="shared" si="75"/>
        <v>3.3560790190737468</v>
      </c>
      <c r="X187">
        <f t="shared" si="59"/>
        <v>12.166394895589097</v>
      </c>
      <c r="Y187">
        <f t="shared" si="60"/>
        <v>28.67653002578982</v>
      </c>
      <c r="Z187">
        <f t="shared" si="61"/>
        <v>8671.5391976863393</v>
      </c>
      <c r="AA187">
        <f t="shared" si="62"/>
        <v>2878.1927736165626</v>
      </c>
      <c r="AB187">
        <f t="shared" si="63"/>
        <v>0.91965218840592478</v>
      </c>
      <c r="AC187">
        <f t="shared" si="64"/>
        <v>1.0015659918351383</v>
      </c>
      <c r="AD187">
        <f t="shared" si="65"/>
        <v>1.0890704164703815</v>
      </c>
      <c r="AE187">
        <f t="shared" si="76"/>
        <v>-3.3080768462825094E-3</v>
      </c>
      <c r="AF187">
        <f t="shared" si="66"/>
        <v>10857.499999999998</v>
      </c>
      <c r="AG187">
        <f t="shared" si="77"/>
        <v>1.5003714562263355E-2</v>
      </c>
      <c r="AH187">
        <f t="shared" si="78"/>
        <v>2.731267791799822</v>
      </c>
      <c r="AI187">
        <f t="shared" si="67"/>
        <v>15.352338255791983</v>
      </c>
      <c r="AJ187">
        <f t="shared" si="68"/>
        <v>11556.389864543704</v>
      </c>
      <c r="AK187">
        <f t="shared" si="69"/>
        <v>0.93952351272883428</v>
      </c>
      <c r="AL187">
        <f t="shared" si="79"/>
        <v>5.0721252775637327E-3</v>
      </c>
      <c r="AM187" s="1">
        <v>12.336069999999999</v>
      </c>
      <c r="AN187" s="2">
        <f t="shared" si="70"/>
        <v>-2.9810762020027077</v>
      </c>
      <c r="AO187" s="2">
        <f t="shared" si="80"/>
        <v>1.2503714562264179E-2</v>
      </c>
    </row>
    <row r="188" spans="1:41" x14ac:dyDescent="0.25">
      <c r="A188">
        <f t="shared" si="81"/>
        <v>2006.2</v>
      </c>
      <c r="B188">
        <v>2075.3000000000002</v>
      </c>
      <c r="C188">
        <v>6024.9</v>
      </c>
      <c r="D188">
        <v>1147</v>
      </c>
      <c r="E188">
        <v>1761</v>
      </c>
      <c r="F188">
        <f t="shared" si="55"/>
        <v>8100.2</v>
      </c>
      <c r="G188">
        <f t="shared" si="56"/>
        <v>2908</v>
      </c>
      <c r="H188">
        <v>94.793000000000006</v>
      </c>
      <c r="I188">
        <v>92.626999999999995</v>
      </c>
      <c r="J188">
        <v>106.19</v>
      </c>
      <c r="K188">
        <v>96.161000000000001</v>
      </c>
      <c r="L188">
        <f t="shared" si="57"/>
        <v>2189.2966780247489</v>
      </c>
      <c r="M188">
        <f t="shared" si="57"/>
        <v>6504.4749371133685</v>
      </c>
      <c r="N188">
        <f t="shared" si="57"/>
        <v>1080.1393728222995</v>
      </c>
      <c r="O188">
        <f t="shared" si="54"/>
        <v>1831.3037510009253</v>
      </c>
      <c r="P188">
        <f t="shared" si="71"/>
        <v>3.2951284622377841E-3</v>
      </c>
      <c r="Q188">
        <f t="shared" si="71"/>
        <v>7.2022779665985581E-3</v>
      </c>
      <c r="R188">
        <f t="shared" si="71"/>
        <v>-1.0894244993080449E-3</v>
      </c>
      <c r="S188">
        <f t="shared" si="58"/>
        <v>1.2423601972906262E-2</v>
      </c>
      <c r="T188">
        <f t="shared" si="72"/>
        <v>6.203492419677022E-3</v>
      </c>
      <c r="U188">
        <f t="shared" si="73"/>
        <v>7.0173601057661652E-3</v>
      </c>
      <c r="V188">
        <f t="shared" si="74"/>
        <v>2.5048811267416897</v>
      </c>
      <c r="W188">
        <f t="shared" si="75"/>
        <v>3.3630963791795132</v>
      </c>
      <c r="X188">
        <f t="shared" si="59"/>
        <v>12.242103620555978</v>
      </c>
      <c r="Y188">
        <f t="shared" si="60"/>
        <v>28.878471282134736</v>
      </c>
      <c r="Z188">
        <f t="shared" si="61"/>
        <v>8725.5002257304968</v>
      </c>
      <c r="AA188">
        <f t="shared" si="62"/>
        <v>2898.4611207347207</v>
      </c>
      <c r="AB188">
        <f t="shared" si="63"/>
        <v>0.9283364609989283</v>
      </c>
      <c r="AC188">
        <f t="shared" si="64"/>
        <v>1.0032910150828109</v>
      </c>
      <c r="AD188">
        <f t="shared" si="65"/>
        <v>1.0807407198067265</v>
      </c>
      <c r="AE188">
        <f t="shared" si="76"/>
        <v>-7.6778457290675728E-3</v>
      </c>
      <c r="AF188">
        <f t="shared" si="66"/>
        <v>11008.2</v>
      </c>
      <c r="AG188">
        <f t="shared" si="77"/>
        <v>6.4195768202010076E-3</v>
      </c>
      <c r="AH188">
        <f t="shared" si="78"/>
        <v>2.7376873686200232</v>
      </c>
      <c r="AI188">
        <f t="shared" si="67"/>
        <v>15.451210790959715</v>
      </c>
      <c r="AJ188">
        <f t="shared" si="68"/>
        <v>11630.815632414149</v>
      </c>
      <c r="AK188">
        <f t="shared" si="69"/>
        <v>0.94646844623011916</v>
      </c>
      <c r="AL188">
        <f t="shared" si="79"/>
        <v>7.3647873835511191E-3</v>
      </c>
      <c r="AM188" s="1">
        <v>12.339</v>
      </c>
      <c r="AN188" s="2">
        <f t="shared" si="70"/>
        <v>-2.9775866251825089</v>
      </c>
      <c r="AO188" s="2">
        <f t="shared" si="80"/>
        <v>3.489576820198792E-3</v>
      </c>
    </row>
    <row r="189" spans="1:41" x14ac:dyDescent="0.25">
      <c r="A189">
        <f t="shared" si="81"/>
        <v>2006.3</v>
      </c>
      <c r="B189">
        <v>2109.5</v>
      </c>
      <c r="C189">
        <v>6102.1</v>
      </c>
      <c r="D189">
        <v>1158</v>
      </c>
      <c r="E189">
        <v>1793.6</v>
      </c>
      <c r="F189">
        <f t="shared" si="55"/>
        <v>8211.6</v>
      </c>
      <c r="G189">
        <f t="shared" si="56"/>
        <v>2951.6</v>
      </c>
      <c r="H189">
        <v>95.876000000000005</v>
      </c>
      <c r="I189">
        <v>93.353999999999999</v>
      </c>
      <c r="J189">
        <v>105.74299999999999</v>
      </c>
      <c r="K189">
        <v>96.787000000000006</v>
      </c>
      <c r="L189">
        <f t="shared" si="57"/>
        <v>2200.2378071675912</v>
      </c>
      <c r="M189">
        <f t="shared" si="57"/>
        <v>6536.5169141118749</v>
      </c>
      <c r="N189">
        <f t="shared" si="57"/>
        <v>1095.1079504080649</v>
      </c>
      <c r="O189">
        <f t="shared" si="54"/>
        <v>1853.1414342835294</v>
      </c>
      <c r="P189">
        <f t="shared" si="71"/>
        <v>4.9851080282810045E-3</v>
      </c>
      <c r="Q189">
        <f t="shared" si="71"/>
        <v>4.914049765977424E-3</v>
      </c>
      <c r="R189">
        <f t="shared" si="71"/>
        <v>1.3762861537275128E-2</v>
      </c>
      <c r="S189">
        <f t="shared" si="58"/>
        <v>1.1854126145805388E-2</v>
      </c>
      <c r="T189">
        <f t="shared" si="72"/>
        <v>4.9322551450740656E-3</v>
      </c>
      <c r="U189">
        <f t="shared" si="73"/>
        <v>1.2606987044710406E-2</v>
      </c>
      <c r="V189">
        <f t="shared" si="74"/>
        <v>2.5098133818867638</v>
      </c>
      <c r="W189">
        <f t="shared" si="75"/>
        <v>3.3757033662242235</v>
      </c>
      <c r="X189">
        <f t="shared" si="59"/>
        <v>12.302633951933405</v>
      </c>
      <c r="Y189">
        <f t="shared" si="60"/>
        <v>29.244846386046902</v>
      </c>
      <c r="Z189">
        <f t="shared" si="61"/>
        <v>8768.6429270559802</v>
      </c>
      <c r="AA189">
        <f t="shared" si="62"/>
        <v>2935.2332886213044</v>
      </c>
      <c r="AB189">
        <f t="shared" si="63"/>
        <v>0.93647330246084004</v>
      </c>
      <c r="AC189">
        <f t="shared" si="64"/>
        <v>1.0055759490879796</v>
      </c>
      <c r="AD189">
        <f t="shared" si="65"/>
        <v>1.0737903007438157</v>
      </c>
      <c r="AE189">
        <f t="shared" si="76"/>
        <v>-6.4519314015587248E-3</v>
      </c>
      <c r="AF189">
        <f t="shared" si="66"/>
        <v>11163.2</v>
      </c>
      <c r="AG189">
        <f t="shared" si="77"/>
        <v>6.9596638371529221E-3</v>
      </c>
      <c r="AH189">
        <f t="shared" si="78"/>
        <v>2.7446470324571761</v>
      </c>
      <c r="AI189">
        <f t="shared" si="67"/>
        <v>15.559121098103029</v>
      </c>
      <c r="AJ189">
        <f t="shared" si="68"/>
        <v>11712.044534420676</v>
      </c>
      <c r="AK189">
        <f t="shared" si="69"/>
        <v>0.95313845223114801</v>
      </c>
      <c r="AL189">
        <f t="shared" si="79"/>
        <v>7.0225407350901006E-3</v>
      </c>
      <c r="AM189" s="1">
        <v>12.3422</v>
      </c>
      <c r="AN189" s="2">
        <f t="shared" si="70"/>
        <v>-2.9738269613453543</v>
      </c>
      <c r="AO189" s="2">
        <f t="shared" si="80"/>
        <v>3.7596638371546476E-3</v>
      </c>
    </row>
    <row r="190" spans="1:41" x14ac:dyDescent="0.25">
      <c r="A190">
        <f t="shared" si="81"/>
        <v>2006.4</v>
      </c>
      <c r="B190">
        <v>2095.3000000000002</v>
      </c>
      <c r="C190">
        <v>6183.4</v>
      </c>
      <c r="D190">
        <v>1166.0999999999999</v>
      </c>
      <c r="E190">
        <v>1821.2</v>
      </c>
      <c r="F190">
        <f t="shared" si="55"/>
        <v>8278.7000000000007</v>
      </c>
      <c r="G190">
        <f t="shared" si="56"/>
        <v>2987.3</v>
      </c>
      <c r="H190">
        <v>93.665000000000006</v>
      </c>
      <c r="I190">
        <v>93.97</v>
      </c>
      <c r="J190">
        <v>105.096</v>
      </c>
      <c r="K190">
        <v>97.644999999999996</v>
      </c>
      <c r="L190">
        <f t="shared" si="57"/>
        <v>2237.0148935034431</v>
      </c>
      <c r="M190">
        <f t="shared" si="57"/>
        <v>6580.1851654783441</v>
      </c>
      <c r="N190">
        <f t="shared" si="57"/>
        <v>1109.5569764786478</v>
      </c>
      <c r="O190">
        <f t="shared" si="54"/>
        <v>1865.123662245891</v>
      </c>
      <c r="P190">
        <f t="shared" si="71"/>
        <v>1.6576891598391263E-2</v>
      </c>
      <c r="Q190">
        <f t="shared" si="71"/>
        <v>6.6584439345991342E-3</v>
      </c>
      <c r="R190">
        <f t="shared" si="71"/>
        <v>1.3107872108188978E-2</v>
      </c>
      <c r="S190">
        <f t="shared" si="58"/>
        <v>6.4450861511371471E-3</v>
      </c>
      <c r="T190">
        <f t="shared" si="72"/>
        <v>9.2064206196263518E-3</v>
      </c>
      <c r="U190">
        <f t="shared" si="73"/>
        <v>9.0590941936449475E-3</v>
      </c>
      <c r="V190">
        <f t="shared" si="74"/>
        <v>2.5190198025063903</v>
      </c>
      <c r="W190">
        <f t="shared" si="75"/>
        <v>3.3847624604178685</v>
      </c>
      <c r="X190">
        <f t="shared" si="59"/>
        <v>12.41642015294634</v>
      </c>
      <c r="Y190">
        <f t="shared" si="60"/>
        <v>29.510981857207558</v>
      </c>
      <c r="Z190">
        <f t="shared" si="61"/>
        <v>8849.7434922363209</v>
      </c>
      <c r="AA190">
        <f t="shared" si="62"/>
        <v>2961.9446511609408</v>
      </c>
      <c r="AB190">
        <f t="shared" si="63"/>
        <v>0.93547344137857968</v>
      </c>
      <c r="AC190">
        <f t="shared" si="64"/>
        <v>1.0085603722639183</v>
      </c>
      <c r="AD190">
        <f t="shared" si="65"/>
        <v>1.0781282799195586</v>
      </c>
      <c r="AE190">
        <f t="shared" si="76"/>
        <v>4.0317371584977779E-3</v>
      </c>
      <c r="AF190">
        <f t="shared" si="66"/>
        <v>11266.000000000002</v>
      </c>
      <c r="AG190">
        <f t="shared" si="77"/>
        <v>9.1674668537772477E-3</v>
      </c>
      <c r="AH190">
        <f t="shared" si="78"/>
        <v>2.7538144993109532</v>
      </c>
      <c r="AI190">
        <f t="shared" si="67"/>
        <v>15.702414640885424</v>
      </c>
      <c r="AJ190">
        <f t="shared" si="68"/>
        <v>11819.907976319522</v>
      </c>
      <c r="AK190">
        <f t="shared" si="69"/>
        <v>0.95313770822672716</v>
      </c>
      <c r="AL190">
        <f t="shared" si="79"/>
        <v>-7.8058408983783245E-7</v>
      </c>
      <c r="AM190" s="1">
        <v>12.34538</v>
      </c>
      <c r="AN190" s="2">
        <f t="shared" si="70"/>
        <v>-2.967839494491578</v>
      </c>
      <c r="AO190" s="2">
        <f t="shared" si="80"/>
        <v>5.9874668537762687E-3</v>
      </c>
    </row>
    <row r="191" spans="1:41" x14ac:dyDescent="0.25">
      <c r="A191">
        <f t="shared" si="81"/>
        <v>2007.1</v>
      </c>
      <c r="B191">
        <v>2128.8000000000002</v>
      </c>
      <c r="C191">
        <v>6286.4</v>
      </c>
      <c r="D191">
        <v>1173.4000000000001</v>
      </c>
      <c r="E191">
        <v>1864.7</v>
      </c>
      <c r="F191">
        <f t="shared" si="55"/>
        <v>8415.2000000000007</v>
      </c>
      <c r="G191">
        <f t="shared" si="56"/>
        <v>3038.1000000000004</v>
      </c>
      <c r="H191">
        <v>94.966999999999999</v>
      </c>
      <c r="I191">
        <v>94.956000000000003</v>
      </c>
      <c r="J191">
        <v>104.57299999999999</v>
      </c>
      <c r="K191">
        <v>98.29</v>
      </c>
      <c r="L191">
        <f t="shared" si="57"/>
        <v>2241.6207735318585</v>
      </c>
      <c r="M191">
        <f t="shared" si="57"/>
        <v>6620.3294157293894</v>
      </c>
      <c r="N191">
        <f t="shared" si="57"/>
        <v>1122.0869631740507</v>
      </c>
      <c r="O191">
        <f t="shared" si="54"/>
        <v>1897.1411130328618</v>
      </c>
      <c r="P191">
        <f t="shared" si="71"/>
        <v>2.0568235483358066E-3</v>
      </c>
      <c r="Q191">
        <f t="shared" si="71"/>
        <v>6.0822438036023385E-3</v>
      </c>
      <c r="R191">
        <f t="shared" si="71"/>
        <v>1.1229496017185703E-2</v>
      </c>
      <c r="S191">
        <f t="shared" si="58"/>
        <v>1.7020717925628759E-2</v>
      </c>
      <c r="T191">
        <f t="shared" si="72"/>
        <v>5.0634288856973566E-3</v>
      </c>
      <c r="U191">
        <f t="shared" si="73"/>
        <v>1.4760100020686017E-2</v>
      </c>
      <c r="V191">
        <f t="shared" si="74"/>
        <v>2.5240832313920878</v>
      </c>
      <c r="W191">
        <f t="shared" si="75"/>
        <v>3.3995225604385544</v>
      </c>
      <c r="X191">
        <f t="shared" si="59"/>
        <v>12.479449250418867</v>
      </c>
      <c r="Y191">
        <f t="shared" si="60"/>
        <v>29.949797415204181</v>
      </c>
      <c r="Z191">
        <f t="shared" si="61"/>
        <v>8894.6671770269531</v>
      </c>
      <c r="AA191">
        <f t="shared" si="62"/>
        <v>3005.9874892184234</v>
      </c>
      <c r="AB191">
        <f t="shared" si="63"/>
        <v>0.94609498393989211</v>
      </c>
      <c r="AC191">
        <f t="shared" si="64"/>
        <v>1.0106828491125646</v>
      </c>
      <c r="AD191">
        <f t="shared" si="65"/>
        <v>1.0682678444226652</v>
      </c>
      <c r="AE191">
        <f t="shared" si="76"/>
        <v>-9.1879637239790229E-3</v>
      </c>
      <c r="AF191">
        <f t="shared" si="66"/>
        <v>11453.300000000001</v>
      </c>
      <c r="AG191">
        <f t="shared" si="77"/>
        <v>7.6346046074754169E-3</v>
      </c>
      <c r="AH191">
        <f t="shared" si="78"/>
        <v>2.7614491039184288</v>
      </c>
      <c r="AI191">
        <f t="shared" si="67"/>
        <v>15.822755159665494</v>
      </c>
      <c r="AJ191">
        <f t="shared" si="68"/>
        <v>11910.493653129975</v>
      </c>
      <c r="AK191">
        <f t="shared" si="69"/>
        <v>0.96161421462074936</v>
      </c>
      <c r="AL191">
        <f t="shared" si="79"/>
        <v>8.8539530028272639E-3</v>
      </c>
      <c r="AM191" s="1">
        <v>12.34948</v>
      </c>
      <c r="AN191" s="2">
        <f t="shared" si="70"/>
        <v>-2.9643048898841027</v>
      </c>
      <c r="AO191" s="2">
        <f t="shared" si="80"/>
        <v>3.5346046074753446E-3</v>
      </c>
    </row>
    <row r="192" spans="1:41" x14ac:dyDescent="0.25">
      <c r="A192">
        <f t="shared" si="81"/>
        <v>2007.2</v>
      </c>
      <c r="B192">
        <v>2166.1</v>
      </c>
      <c r="C192">
        <v>6345.6</v>
      </c>
      <c r="D192">
        <v>1184.9000000000001</v>
      </c>
      <c r="E192">
        <v>1907.5</v>
      </c>
      <c r="F192">
        <f t="shared" si="55"/>
        <v>8511.7000000000007</v>
      </c>
      <c r="G192">
        <f t="shared" si="56"/>
        <v>3092.4</v>
      </c>
      <c r="H192">
        <v>96.826999999999998</v>
      </c>
      <c r="I192">
        <v>95.555999999999997</v>
      </c>
      <c r="J192">
        <v>104.102</v>
      </c>
      <c r="K192">
        <v>98.61</v>
      </c>
      <c r="L192">
        <f t="shared" si="57"/>
        <v>2237.0826319105208</v>
      </c>
      <c r="M192">
        <f t="shared" si="57"/>
        <v>6640.7132990079126</v>
      </c>
      <c r="N192">
        <f t="shared" si="57"/>
        <v>1138.2106011411884</v>
      </c>
      <c r="O192">
        <f t="shared" si="54"/>
        <v>1934.3879931041477</v>
      </c>
      <c r="P192">
        <f t="shared" si="71"/>
        <v>-2.0265432932911054E-3</v>
      </c>
      <c r="Q192">
        <f t="shared" si="71"/>
        <v>3.0742528730307583E-3</v>
      </c>
      <c r="R192">
        <f t="shared" si="71"/>
        <v>1.426706971418934E-2</v>
      </c>
      <c r="S192">
        <f t="shared" si="58"/>
        <v>1.9442918162864586E-2</v>
      </c>
      <c r="T192">
        <f t="shared" si="72"/>
        <v>1.7839003111349049E-3</v>
      </c>
      <c r="U192">
        <f t="shared" si="73"/>
        <v>1.7443859353188956E-2</v>
      </c>
      <c r="V192">
        <f t="shared" si="74"/>
        <v>2.5258671317032229</v>
      </c>
      <c r="W192">
        <f t="shared" si="75"/>
        <v>3.4169664197917435</v>
      </c>
      <c r="X192">
        <f t="shared" si="59"/>
        <v>12.501731212309867</v>
      </c>
      <c r="Y192">
        <f t="shared" si="60"/>
        <v>30.476820765723602</v>
      </c>
      <c r="Z192">
        <f t="shared" si="61"/>
        <v>8910.54853774205</v>
      </c>
      <c r="AA192">
        <f t="shared" si="62"/>
        <v>3058.8835264177642</v>
      </c>
      <c r="AB192">
        <f t="shared" si="63"/>
        <v>0.95523861005271871</v>
      </c>
      <c r="AC192">
        <f t="shared" si="64"/>
        <v>1.0109570937542323</v>
      </c>
      <c r="AD192">
        <f t="shared" si="65"/>
        <v>1.0583293881917508</v>
      </c>
      <c r="AE192">
        <f t="shared" si="76"/>
        <v>-9.3468837764456303E-3</v>
      </c>
      <c r="AF192">
        <f t="shared" si="66"/>
        <v>11604.1</v>
      </c>
      <c r="AG192">
        <f t="shared" si="77"/>
        <v>5.9378578225651839E-3</v>
      </c>
      <c r="AH192">
        <f t="shared" si="78"/>
        <v>2.7673869617409941</v>
      </c>
      <c r="AI192">
        <f t="shared" si="67"/>
        <v>15.916987923669668</v>
      </c>
      <c r="AJ192">
        <f t="shared" si="68"/>
        <v>11981.426858267956</v>
      </c>
      <c r="AK192">
        <f t="shared" si="69"/>
        <v>0.9685073520264762</v>
      </c>
      <c r="AL192">
        <f t="shared" si="79"/>
        <v>7.1427280346630442E-3</v>
      </c>
      <c r="AM192" s="1">
        <v>12.352259999999999</v>
      </c>
      <c r="AN192" s="2">
        <f t="shared" si="70"/>
        <v>-2.9611470320615361</v>
      </c>
      <c r="AO192" s="2">
        <f t="shared" si="80"/>
        <v>3.1578578225666121E-3</v>
      </c>
    </row>
    <row r="193" spans="1:41" x14ac:dyDescent="0.25">
      <c r="A193">
        <f t="shared" si="81"/>
        <v>2007.3</v>
      </c>
      <c r="B193">
        <v>2184.3000000000002</v>
      </c>
      <c r="C193">
        <v>6415.7</v>
      </c>
      <c r="D193">
        <v>1190.2</v>
      </c>
      <c r="E193">
        <v>1937.9</v>
      </c>
      <c r="F193">
        <f t="shared" si="55"/>
        <v>8600</v>
      </c>
      <c r="G193">
        <f t="shared" si="56"/>
        <v>3128.1000000000004</v>
      </c>
      <c r="H193">
        <v>97.504999999999995</v>
      </c>
      <c r="I193">
        <v>96.269000000000005</v>
      </c>
      <c r="J193">
        <v>103.414</v>
      </c>
      <c r="K193">
        <v>98.647999999999996</v>
      </c>
      <c r="L193">
        <f t="shared" si="57"/>
        <v>2240.1928106250962</v>
      </c>
      <c r="M193">
        <f t="shared" si="57"/>
        <v>6664.3467782983098</v>
      </c>
      <c r="N193">
        <f t="shared" si="57"/>
        <v>1150.9080008509486</v>
      </c>
      <c r="O193">
        <f t="shared" si="54"/>
        <v>1964.4594923363879</v>
      </c>
      <c r="P193">
        <f t="shared" si="71"/>
        <v>1.3893177914860999E-3</v>
      </c>
      <c r="Q193">
        <f t="shared" si="71"/>
        <v>3.55255880228178E-3</v>
      </c>
      <c r="R193">
        <f t="shared" si="71"/>
        <v>1.1093815692873932E-2</v>
      </c>
      <c r="S193">
        <f t="shared" si="58"/>
        <v>1.5426146149599695E-2</v>
      </c>
      <c r="T193">
        <f t="shared" si="72"/>
        <v>3.0020464071686386E-3</v>
      </c>
      <c r="U193">
        <f t="shared" si="73"/>
        <v>1.3766147974016214E-2</v>
      </c>
      <c r="V193">
        <f t="shared" si="74"/>
        <v>2.5288691781103916</v>
      </c>
      <c r="W193">
        <f t="shared" si="75"/>
        <v>3.4307325677657596</v>
      </c>
      <c r="X193">
        <f t="shared" si="59"/>
        <v>12.53931838056203</v>
      </c>
      <c r="Y193">
        <f t="shared" si="60"/>
        <v>30.899270269954386</v>
      </c>
      <c r="Z193">
        <f t="shared" si="61"/>
        <v>8937.3386103663433</v>
      </c>
      <c r="AA193">
        <f t="shared" si="62"/>
        <v>3101.2837439197228</v>
      </c>
      <c r="AB193">
        <f t="shared" si="63"/>
        <v>0.96225513823823716</v>
      </c>
      <c r="AC193">
        <f t="shared" si="64"/>
        <v>1.0086468244425724</v>
      </c>
      <c r="AD193">
        <f t="shared" si="65"/>
        <v>1.0482114195713959</v>
      </c>
      <c r="AE193">
        <f t="shared" si="76"/>
        <v>-9.6063141916825703E-3</v>
      </c>
      <c r="AF193">
        <f t="shared" si="66"/>
        <v>11728.1</v>
      </c>
      <c r="AG193">
        <f t="shared" si="77"/>
        <v>5.8705935314884439E-3</v>
      </c>
      <c r="AH193">
        <f t="shared" si="78"/>
        <v>2.7732575552724823</v>
      </c>
      <c r="AI193">
        <f t="shared" si="67"/>
        <v>16.010704908022205</v>
      </c>
      <c r="AJ193">
        <f t="shared" si="68"/>
        <v>12051.971813053504</v>
      </c>
      <c r="AK193">
        <f t="shared" si="69"/>
        <v>0.97312706849324704</v>
      </c>
      <c r="AL193">
        <f t="shared" si="79"/>
        <v>4.7585942394040431E-3</v>
      </c>
      <c r="AM193" s="1">
        <v>12.355399999999999</v>
      </c>
      <c r="AN193" s="2">
        <f t="shared" si="70"/>
        <v>-2.9584164385300475</v>
      </c>
      <c r="AO193" s="2">
        <f t="shared" si="80"/>
        <v>2.7305935314885232E-3</v>
      </c>
    </row>
    <row r="194" spans="1:41" x14ac:dyDescent="0.25">
      <c r="A194">
        <f t="shared" si="81"/>
        <v>2007.4</v>
      </c>
      <c r="B194">
        <v>2228.6</v>
      </c>
      <c r="C194">
        <v>6483.9</v>
      </c>
      <c r="D194">
        <v>1190.0999999999999</v>
      </c>
      <c r="E194">
        <v>1972.3</v>
      </c>
      <c r="F194">
        <f t="shared" si="55"/>
        <v>8712.5</v>
      </c>
      <c r="G194">
        <f t="shared" si="56"/>
        <v>3162.3999999999996</v>
      </c>
      <c r="H194">
        <v>99.56</v>
      </c>
      <c r="I194">
        <v>97.117999999999995</v>
      </c>
      <c r="J194">
        <v>102.994</v>
      </c>
      <c r="K194">
        <v>98.736000000000004</v>
      </c>
      <c r="L194">
        <f t="shared" si="57"/>
        <v>2238.4491763760543</v>
      </c>
      <c r="M194">
        <f t="shared" si="57"/>
        <v>6676.3112914186868</v>
      </c>
      <c r="N194">
        <f t="shared" si="57"/>
        <v>1155.5042041283957</v>
      </c>
      <c r="O194">
        <f t="shared" si="54"/>
        <v>1997.5490196078431</v>
      </c>
      <c r="P194">
        <f t="shared" si="71"/>
        <v>-7.7864421500883907E-4</v>
      </c>
      <c r="Q194">
        <f t="shared" si="71"/>
        <v>1.7936920751093766E-3</v>
      </c>
      <c r="R194">
        <f t="shared" si="71"/>
        <v>3.9855922993519144E-3</v>
      </c>
      <c r="S194">
        <f t="shared" si="58"/>
        <v>1.6703798866772424E-2</v>
      </c>
      <c r="T194">
        <f t="shared" si="72"/>
        <v>1.1403485683064442E-3</v>
      </c>
      <c r="U194">
        <f t="shared" si="73"/>
        <v>1.1864692234457635E-2</v>
      </c>
      <c r="V194">
        <f t="shared" si="74"/>
        <v>2.5300095266786982</v>
      </c>
      <c r="W194">
        <f t="shared" si="75"/>
        <v>3.4425972600002175</v>
      </c>
      <c r="X194">
        <f t="shared" si="59"/>
        <v>12.553625730457396</v>
      </c>
      <c r="Y194">
        <f t="shared" si="60"/>
        <v>31.26806408827591</v>
      </c>
      <c r="Z194">
        <f t="shared" si="61"/>
        <v>8947.5361048992272</v>
      </c>
      <c r="AA194">
        <f t="shared" si="62"/>
        <v>3138.2986722214687</v>
      </c>
      <c r="AB194">
        <f t="shared" si="63"/>
        <v>0.97373175116102262</v>
      </c>
      <c r="AC194">
        <f t="shared" si="64"/>
        <v>1.007679743165258</v>
      </c>
      <c r="AD194">
        <f t="shared" si="65"/>
        <v>1.0348638030584478</v>
      </c>
      <c r="AE194">
        <f t="shared" si="76"/>
        <v>-1.2815474974512964E-2</v>
      </c>
      <c r="AF194">
        <f t="shared" si="66"/>
        <v>11874.9</v>
      </c>
      <c r="AG194">
        <f t="shared" si="77"/>
        <v>4.0007282906900817E-3</v>
      </c>
      <c r="AH194">
        <f t="shared" si="78"/>
        <v>2.7772582835631723</v>
      </c>
      <c r="AI194">
        <f t="shared" si="67"/>
        <v>16.074887691432114</v>
      </c>
      <c r="AJ194">
        <f t="shared" si="68"/>
        <v>12100.285057284989</v>
      </c>
      <c r="AK194">
        <f t="shared" si="69"/>
        <v>0.98137357457134478</v>
      </c>
      <c r="AL194">
        <f t="shared" si="79"/>
        <v>8.4385288309803304E-3</v>
      </c>
      <c r="AM194" s="1">
        <v>12.35852</v>
      </c>
      <c r="AN194" s="2">
        <f t="shared" si="70"/>
        <v>-2.9575357102393589</v>
      </c>
      <c r="AO194" s="2">
        <f t="shared" si="80"/>
        <v>8.8072829068863712E-4</v>
      </c>
    </row>
    <row r="195" spans="1:41" x14ac:dyDescent="0.25">
      <c r="A195">
        <f t="shared" si="81"/>
        <v>2008.1</v>
      </c>
      <c r="B195">
        <v>2253.9</v>
      </c>
      <c r="C195">
        <v>6560.9</v>
      </c>
      <c r="D195">
        <v>1152.3</v>
      </c>
      <c r="E195">
        <v>1981.6</v>
      </c>
      <c r="F195">
        <f t="shared" si="55"/>
        <v>8814.7999999999993</v>
      </c>
      <c r="G195">
        <f t="shared" si="56"/>
        <v>3133.8999999999996</v>
      </c>
      <c r="H195">
        <v>101.248</v>
      </c>
      <c r="I195">
        <v>97.870999999999995</v>
      </c>
      <c r="J195">
        <v>102.657</v>
      </c>
      <c r="K195">
        <v>99.174999999999997</v>
      </c>
      <c r="L195">
        <f t="shared" si="57"/>
        <v>2226.1180467762324</v>
      </c>
      <c r="M195">
        <f t="shared" si="57"/>
        <v>6703.620071318368</v>
      </c>
      <c r="N195">
        <f t="shared" si="57"/>
        <v>1122.4758175282736</v>
      </c>
      <c r="O195">
        <f t="shared" si="57"/>
        <v>1998.0841946054952</v>
      </c>
      <c r="P195">
        <f t="shared" si="71"/>
        <v>-5.5240117754724594E-3</v>
      </c>
      <c r="Q195">
        <f t="shared" si="71"/>
        <v>4.0820564889685329E-3</v>
      </c>
      <c r="R195">
        <f t="shared" si="71"/>
        <v>-2.899999209108195E-2</v>
      </c>
      <c r="S195">
        <f t="shared" si="58"/>
        <v>2.6787994400923054E-4</v>
      </c>
      <c r="T195">
        <f t="shared" si="72"/>
        <v>1.6248876242186683E-3</v>
      </c>
      <c r="U195">
        <f t="shared" si="73"/>
        <v>-1.0746442883261834E-2</v>
      </c>
      <c r="V195">
        <f t="shared" si="74"/>
        <v>2.5316344143029168</v>
      </c>
      <c r="W195">
        <f t="shared" si="75"/>
        <v>3.4318508171169557</v>
      </c>
      <c r="X195">
        <f t="shared" si="59"/>
        <v>12.574040542942267</v>
      </c>
      <c r="Y195">
        <f t="shared" si="60"/>
        <v>30.933842685574181</v>
      </c>
      <c r="Z195">
        <f t="shared" si="61"/>
        <v>8962.0866638935076</v>
      </c>
      <c r="AA195">
        <f t="shared" si="62"/>
        <v>3104.7536922263653</v>
      </c>
      <c r="AB195">
        <f t="shared" si="63"/>
        <v>0.98356558361716162</v>
      </c>
      <c r="AC195">
        <f t="shared" si="64"/>
        <v>1.0093876392986054</v>
      </c>
      <c r="AD195">
        <f t="shared" si="65"/>
        <v>1.0262535169098543</v>
      </c>
      <c r="AE195">
        <f t="shared" si="76"/>
        <v>-8.3550180795840569E-3</v>
      </c>
      <c r="AF195">
        <f t="shared" si="66"/>
        <v>11948.699999999999</v>
      </c>
      <c r="AG195">
        <f t="shared" si="77"/>
        <v>-1.6697165911310479E-3</v>
      </c>
      <c r="AH195">
        <f t="shared" si="78"/>
        <v>2.7755885669720413</v>
      </c>
      <c r="AI195">
        <f t="shared" si="67"/>
        <v>16.048069580306343</v>
      </c>
      <c r="AJ195">
        <f t="shared" si="68"/>
        <v>12080.097868699359</v>
      </c>
      <c r="AK195">
        <f t="shared" si="69"/>
        <v>0.98912278111257501</v>
      </c>
      <c r="AL195">
        <f t="shared" si="79"/>
        <v>7.8652736074634882E-3</v>
      </c>
      <c r="AM195" s="1">
        <v>12.35797</v>
      </c>
      <c r="AN195" s="2">
        <f t="shared" si="70"/>
        <v>-2.9586554268304894</v>
      </c>
      <c r="AO195" s="2">
        <f t="shared" si="80"/>
        <v>-1.1197165911305262E-3</v>
      </c>
    </row>
    <row r="196" spans="1:41" x14ac:dyDescent="0.25">
      <c r="A196">
        <f t="shared" si="81"/>
        <v>2008.2</v>
      </c>
      <c r="B196">
        <v>2318.9</v>
      </c>
      <c r="C196">
        <v>6631.6</v>
      </c>
      <c r="D196">
        <v>1139.8</v>
      </c>
      <c r="E196">
        <v>1978.7</v>
      </c>
      <c r="F196">
        <f t="shared" ref="F196:F219" si="82">B196+C196</f>
        <v>8950.5</v>
      </c>
      <c r="G196">
        <f t="shared" ref="G196:G219" si="83">D196+E196</f>
        <v>3118.5</v>
      </c>
      <c r="H196">
        <v>103.44199999999999</v>
      </c>
      <c r="I196">
        <v>98.823999999999998</v>
      </c>
      <c r="J196">
        <v>101.863</v>
      </c>
      <c r="K196">
        <v>99.605999999999995</v>
      </c>
      <c r="L196">
        <f t="shared" ref="L196:O219" si="84">B196/(0.01*H196)</f>
        <v>2241.7393321861528</v>
      </c>
      <c r="M196">
        <f t="shared" si="84"/>
        <v>6710.5156642111233</v>
      </c>
      <c r="N196">
        <f t="shared" si="84"/>
        <v>1118.9538890470535</v>
      </c>
      <c r="O196">
        <f t="shared" si="84"/>
        <v>1986.5269160492342</v>
      </c>
      <c r="P196">
        <f t="shared" si="71"/>
        <v>6.9927697954907941E-3</v>
      </c>
      <c r="Q196">
        <f t="shared" si="71"/>
        <v>1.0281085022700864E-3</v>
      </c>
      <c r="R196">
        <f t="shared" si="71"/>
        <v>-3.142575802730363E-3</v>
      </c>
      <c r="S196">
        <f t="shared" si="71"/>
        <v>-5.8009731163553013E-3</v>
      </c>
      <c r="T196">
        <f t="shared" si="72"/>
        <v>2.5532423781141388E-3</v>
      </c>
      <c r="U196">
        <f t="shared" si="73"/>
        <v>-4.8235101390777836E-3</v>
      </c>
      <c r="V196">
        <f t="shared" si="74"/>
        <v>2.5341876566810311</v>
      </c>
      <c r="W196">
        <f t="shared" si="75"/>
        <v>3.4270273069778781</v>
      </c>
      <c r="X196">
        <f t="shared" ref="X196:X219" si="85">EXP(V196)</f>
        <v>12.606186136403164</v>
      </c>
      <c r="Y196">
        <f t="shared" ref="Y196:Y219" si="86">EXP(W196)</f>
        <v>30.784992261104655</v>
      </c>
      <c r="Z196">
        <f t="shared" ref="Z196:Z219" si="87">X196*$X$1</f>
        <v>8984.9982803683361</v>
      </c>
      <c r="AA196">
        <f t="shared" ref="AA196:AA219" si="88">Y196*$Y$1</f>
        <v>3089.8139412985975</v>
      </c>
      <c r="AB196">
        <f t="shared" ref="AB196:AB219" si="89">F196/Z196</f>
        <v>0.99616045776617312</v>
      </c>
      <c r="AC196">
        <f t="shared" ref="AC196:AC219" si="90">G196/AA196</f>
        <v>1.0092840731663428</v>
      </c>
      <c r="AD196">
        <f t="shared" ref="AD196:AD219" si="91">AC196/AB196</f>
        <v>1.0131741982909044</v>
      </c>
      <c r="AE196">
        <f t="shared" si="76"/>
        <v>-1.282663547350919E-2</v>
      </c>
      <c r="AF196">
        <f t="shared" ref="AF196:AF219" si="92">B196+C196+D196+E196</f>
        <v>12069</v>
      </c>
      <c r="AG196">
        <f t="shared" si="77"/>
        <v>6.1847083697344908E-4</v>
      </c>
      <c r="AH196">
        <f t="shared" si="78"/>
        <v>2.7762070378090149</v>
      </c>
      <c r="AI196">
        <f t="shared" ref="AI196:AI219" si="93">EXP(AH196)</f>
        <v>16.057997913207195</v>
      </c>
      <c r="AJ196">
        <f t="shared" ref="AJ196:AJ219" si="94">AI196*$AJ$1</f>
        <v>12087.571367771328</v>
      </c>
      <c r="AK196">
        <f t="shared" ref="AK196:AK219" si="95">AF196/AJ196</f>
        <v>0.99846359808713558</v>
      </c>
      <c r="AL196">
        <f t="shared" si="79"/>
        <v>9.3992249498386898E-3</v>
      </c>
      <c r="AM196" s="1">
        <v>12.36055</v>
      </c>
      <c r="AN196" s="2">
        <f t="shared" ref="AN196:AN219" si="96">LN(AJ196)-AM196</f>
        <v>-2.9606169559935154</v>
      </c>
      <c r="AO196" s="2">
        <f t="shared" si="80"/>
        <v>-1.9615291630259435E-3</v>
      </c>
    </row>
    <row r="197" spans="1:41" x14ac:dyDescent="0.25">
      <c r="A197">
        <f t="shared" si="81"/>
        <v>2008.3</v>
      </c>
      <c r="B197">
        <v>2348.4</v>
      </c>
      <c r="C197">
        <v>6662.9</v>
      </c>
      <c r="D197">
        <v>1101.9000000000001</v>
      </c>
      <c r="E197">
        <v>1947.3</v>
      </c>
      <c r="F197">
        <f t="shared" si="82"/>
        <v>9011.2999999999993</v>
      </c>
      <c r="G197">
        <f t="shared" si="83"/>
        <v>3049.2</v>
      </c>
      <c r="H197">
        <v>106.15900000000001</v>
      </c>
      <c r="I197">
        <v>99.497</v>
      </c>
      <c r="J197">
        <v>101.581</v>
      </c>
      <c r="K197">
        <v>100.741</v>
      </c>
      <c r="L197">
        <f t="shared" si="84"/>
        <v>2212.1534679113406</v>
      </c>
      <c r="M197">
        <f t="shared" si="84"/>
        <v>6696.5838165974847</v>
      </c>
      <c r="N197">
        <f t="shared" si="84"/>
        <v>1084.7501009046966</v>
      </c>
      <c r="O197">
        <f t="shared" si="84"/>
        <v>1932.9766430748157</v>
      </c>
      <c r="P197">
        <f t="shared" ref="P197:S219" si="97">LN(L197)-LN(L196)</f>
        <v>-1.328559117935324E-2</v>
      </c>
      <c r="Q197">
        <f t="shared" si="97"/>
        <v>-2.0782798916609835E-3</v>
      </c>
      <c r="R197">
        <f t="shared" si="97"/>
        <v>-3.1044582477350424E-2</v>
      </c>
      <c r="S197">
        <f t="shared" si="97"/>
        <v>-2.7326728762682606E-2</v>
      </c>
      <c r="T197">
        <f t="shared" ref="T197:T219" si="98">(B196/F196)*P197+(C196/F196)*Q197</f>
        <v>-4.9818756846367468E-3</v>
      </c>
      <c r="U197">
        <f t="shared" ref="U197:U219" si="99">(D196/G196)*R197+(E196/G196)*S197</f>
        <v>-2.8685590287126531E-2</v>
      </c>
      <c r="V197">
        <f t="shared" ref="V197:V219" si="100">V196+T197</f>
        <v>2.5292057809963944</v>
      </c>
      <c r="W197">
        <f t="shared" ref="W197:W219" si="101">W196+U197</f>
        <v>3.3983417166907515</v>
      </c>
      <c r="X197">
        <f t="shared" si="85"/>
        <v>12.543539861758955</v>
      </c>
      <c r="Y197">
        <f t="shared" si="86"/>
        <v>29.914452256840192</v>
      </c>
      <c r="Z197">
        <f t="shared" si="87"/>
        <v>8940.347450699539</v>
      </c>
      <c r="AA197">
        <f t="shared" si="88"/>
        <v>3002.4399826235158</v>
      </c>
      <c r="AB197">
        <f t="shared" si="89"/>
        <v>1.0079362183283949</v>
      </c>
      <c r="AC197">
        <f t="shared" si="90"/>
        <v>1.0155740056910731</v>
      </c>
      <c r="AD197">
        <f t="shared" si="91"/>
        <v>1.0075776494819733</v>
      </c>
      <c r="AE197">
        <f t="shared" ref="AE197:AE219" si="102">LN(AD197)-LN(AD196)</f>
        <v>-5.5390899424977774E-3</v>
      </c>
      <c r="AF197">
        <f t="shared" si="92"/>
        <v>12060.499999999998</v>
      </c>
      <c r="AG197">
        <f t="shared" ref="AG197:AG219" si="103">(B196/AF196)*P197+(C196/AF196)*Q197+(D196/AF196)*R197+(E196/AF196)*S197</f>
        <v>-1.1106661001387463E-2</v>
      </c>
      <c r="AH197">
        <f t="shared" ref="AH197:AH219" si="104">AH196+AG197</f>
        <v>2.7651003768076272</v>
      </c>
      <c r="AI197">
        <f t="shared" si="93"/>
        <v>15.880633957953595</v>
      </c>
      <c r="AJ197">
        <f t="shared" si="94"/>
        <v>11954.061606542949</v>
      </c>
      <c r="AK197">
        <f t="shared" si="95"/>
        <v>1.0089039522264793</v>
      </c>
      <c r="AL197">
        <f t="shared" ref="AL197:AL219" si="105">LN(AK197)-LN(AK196)</f>
        <v>1.0402129175067732E-2</v>
      </c>
      <c r="AM197" s="1">
        <v>12.36355</v>
      </c>
      <c r="AN197" s="2">
        <f t="shared" si="96"/>
        <v>-2.9747236169949041</v>
      </c>
      <c r="AO197" s="2">
        <f t="shared" ref="AO197:AO219" si="106">AN197-AN196</f>
        <v>-1.4106661001388687E-2</v>
      </c>
    </row>
    <row r="198" spans="1:41" x14ac:dyDescent="0.25">
      <c r="A198">
        <f t="shared" si="81"/>
        <v>2008.4</v>
      </c>
      <c r="B198">
        <v>2172.4</v>
      </c>
      <c r="C198">
        <v>6663.8</v>
      </c>
      <c r="D198">
        <v>1015.1</v>
      </c>
      <c r="E198">
        <v>1856.2</v>
      </c>
      <c r="F198">
        <f t="shared" si="82"/>
        <v>8836.2000000000007</v>
      </c>
      <c r="G198">
        <f t="shared" si="83"/>
        <v>2871.3</v>
      </c>
      <c r="H198">
        <v>99.716999999999999</v>
      </c>
      <c r="I198">
        <v>99.582999999999998</v>
      </c>
      <c r="J198">
        <v>100.831</v>
      </c>
      <c r="K198">
        <v>101.98099999999999</v>
      </c>
      <c r="L198">
        <f t="shared" si="84"/>
        <v>2178.565339911951</v>
      </c>
      <c r="M198">
        <f t="shared" si="84"/>
        <v>6691.7044073787692</v>
      </c>
      <c r="N198">
        <f t="shared" si="84"/>
        <v>1006.7340401265484</v>
      </c>
      <c r="O198">
        <f t="shared" si="84"/>
        <v>1820.1429678077291</v>
      </c>
      <c r="P198">
        <f t="shared" si="97"/>
        <v>-1.529990176049445E-2</v>
      </c>
      <c r="Q198">
        <f t="shared" si="97"/>
        <v>-7.2890713930462425E-4</v>
      </c>
      <c r="R198">
        <f t="shared" si="97"/>
        <v>-7.463817096030656E-2</v>
      </c>
      <c r="S198">
        <f t="shared" si="97"/>
        <v>-6.0146065157641537E-2</v>
      </c>
      <c r="T198">
        <f t="shared" si="98"/>
        <v>-4.5261976266263411E-3</v>
      </c>
      <c r="U198">
        <f t="shared" si="99"/>
        <v>-6.5383127791760837E-2</v>
      </c>
      <c r="V198">
        <f t="shared" si="100"/>
        <v>2.5246795833697679</v>
      </c>
      <c r="W198">
        <f t="shared" si="101"/>
        <v>3.3329585888989905</v>
      </c>
      <c r="X198">
        <f t="shared" si="85"/>
        <v>12.486893614169611</v>
      </c>
      <c r="Y198">
        <f t="shared" si="86"/>
        <v>28.02112216715355</v>
      </c>
      <c r="Z198">
        <f t="shared" si="87"/>
        <v>8899.9731113337402</v>
      </c>
      <c r="AA198">
        <f t="shared" si="88"/>
        <v>2812.4110991670414</v>
      </c>
      <c r="AB198">
        <f t="shared" si="89"/>
        <v>0.99283446022409583</v>
      </c>
      <c r="AC198">
        <f t="shared" si="90"/>
        <v>1.0209389377144757</v>
      </c>
      <c r="AD198">
        <f t="shared" si="91"/>
        <v>1.0283073146796662</v>
      </c>
      <c r="AE198">
        <f t="shared" si="102"/>
        <v>2.0364983283990522E-2</v>
      </c>
      <c r="AF198">
        <f t="shared" si="92"/>
        <v>11707.500000000002</v>
      </c>
      <c r="AG198">
        <f t="shared" si="103"/>
        <v>-1.9912371621031891E-2</v>
      </c>
      <c r="AH198">
        <f t="shared" si="104"/>
        <v>2.7451880051865953</v>
      </c>
      <c r="AI198">
        <f t="shared" si="93"/>
        <v>15.567540435421451</v>
      </c>
      <c r="AJ198">
        <f t="shared" si="94"/>
        <v>11718.382145202284</v>
      </c>
      <c r="AK198">
        <f t="shared" si="95"/>
        <v>0.99907136112584127</v>
      </c>
      <c r="AL198">
        <f t="shared" si="105"/>
        <v>-9.7936161128491864E-3</v>
      </c>
      <c r="AM198" s="1">
        <v>12.3666</v>
      </c>
      <c r="AN198" s="2">
        <f t="shared" si="96"/>
        <v>-2.9976859886159364</v>
      </c>
      <c r="AO198" s="2">
        <f t="shared" si="106"/>
        <v>-2.2962371621032318E-2</v>
      </c>
    </row>
    <row r="199" spans="1:41" x14ac:dyDescent="0.25">
      <c r="A199">
        <f t="shared" si="81"/>
        <v>2009.1</v>
      </c>
      <c r="B199">
        <v>2124.9</v>
      </c>
      <c r="C199">
        <v>6626.3</v>
      </c>
      <c r="D199">
        <v>1012</v>
      </c>
      <c r="E199">
        <v>1712.3</v>
      </c>
      <c r="F199">
        <f t="shared" si="82"/>
        <v>8751.2000000000007</v>
      </c>
      <c r="G199">
        <f t="shared" si="83"/>
        <v>2724.3</v>
      </c>
      <c r="H199">
        <v>97.466999999999999</v>
      </c>
      <c r="I199">
        <v>99.563999999999993</v>
      </c>
      <c r="J199">
        <v>100.33799999999999</v>
      </c>
      <c r="K199">
        <v>101.423</v>
      </c>
      <c r="L199">
        <f t="shared" si="84"/>
        <v>2180.122503001016</v>
      </c>
      <c r="M199">
        <f t="shared" si="84"/>
        <v>6655.3171829175208</v>
      </c>
      <c r="N199">
        <f t="shared" si="84"/>
        <v>1008.5909625465926</v>
      </c>
      <c r="O199">
        <f t="shared" si="84"/>
        <v>1688.2758348698028</v>
      </c>
      <c r="P199">
        <f t="shared" si="97"/>
        <v>7.1451005964728864E-4</v>
      </c>
      <c r="Q199">
        <f t="shared" si="97"/>
        <v>-5.4524995503495433E-3</v>
      </c>
      <c r="R199">
        <f t="shared" si="97"/>
        <v>1.8428024691585776E-3</v>
      </c>
      <c r="S199">
        <f t="shared" si="97"/>
        <v>-7.520725963704944E-2</v>
      </c>
      <c r="T199">
        <f t="shared" si="98"/>
        <v>-3.9363261186982548E-3</v>
      </c>
      <c r="U199">
        <f t="shared" si="99"/>
        <v>-4.7967501324086052E-2</v>
      </c>
      <c r="V199">
        <f t="shared" si="100"/>
        <v>2.5207432572510697</v>
      </c>
      <c r="W199">
        <f t="shared" si="101"/>
        <v>3.2849910875749044</v>
      </c>
      <c r="X199">
        <f t="shared" si="85"/>
        <v>12.437837741992217</v>
      </c>
      <c r="Y199">
        <f t="shared" si="86"/>
        <v>26.708746274125456</v>
      </c>
      <c r="Z199">
        <f t="shared" si="87"/>
        <v>8865.0087753810094</v>
      </c>
      <c r="AA199">
        <f t="shared" si="88"/>
        <v>2680.691159265491</v>
      </c>
      <c r="AB199">
        <f t="shared" si="89"/>
        <v>0.98716202338151471</v>
      </c>
      <c r="AC199">
        <f t="shared" si="90"/>
        <v>1.0162677601199155</v>
      </c>
      <c r="AD199">
        <f t="shared" si="91"/>
        <v>1.029484254913595</v>
      </c>
      <c r="AE199">
        <f t="shared" si="102"/>
        <v>1.1438868539000689E-3</v>
      </c>
      <c r="AF199">
        <f t="shared" si="92"/>
        <v>11475.5</v>
      </c>
      <c r="AG199">
        <f t="shared" si="103"/>
        <v>-1.4735105821216295E-2</v>
      </c>
      <c r="AH199">
        <f t="shared" si="104"/>
        <v>2.7304528993653792</v>
      </c>
      <c r="AI199">
        <f t="shared" si="93"/>
        <v>15.339832847469664</v>
      </c>
      <c r="AJ199">
        <f t="shared" si="94"/>
        <v>11546.976485840072</v>
      </c>
      <c r="AK199">
        <f t="shared" si="95"/>
        <v>0.99380993925745642</v>
      </c>
      <c r="AL199">
        <f t="shared" si="105"/>
        <v>-5.2802282722603112E-3</v>
      </c>
      <c r="AM199" s="1">
        <v>12.36697</v>
      </c>
      <c r="AN199" s="2">
        <f t="shared" si="96"/>
        <v>-3.0127910944371514</v>
      </c>
      <c r="AO199" s="2">
        <f t="shared" si="106"/>
        <v>-1.5105105821215048E-2</v>
      </c>
    </row>
    <row r="200" spans="1:41" x14ac:dyDescent="0.25">
      <c r="A200">
        <f t="shared" ref="A200:A219" si="107">A196+1</f>
        <v>2009.2</v>
      </c>
      <c r="B200">
        <v>2143.6</v>
      </c>
      <c r="C200">
        <v>6616.5</v>
      </c>
      <c r="D200">
        <v>1004.8</v>
      </c>
      <c r="E200">
        <v>1637.5</v>
      </c>
      <c r="F200">
        <f t="shared" si="82"/>
        <v>8760.1</v>
      </c>
      <c r="G200">
        <f t="shared" si="83"/>
        <v>2642.3</v>
      </c>
      <c r="H200">
        <v>99.040999999999997</v>
      </c>
      <c r="I200">
        <v>99.725999999999999</v>
      </c>
      <c r="J200">
        <v>100.21899999999999</v>
      </c>
      <c r="K200">
        <v>100.215</v>
      </c>
      <c r="L200">
        <f t="shared" si="84"/>
        <v>2164.3561757252046</v>
      </c>
      <c r="M200">
        <f t="shared" si="84"/>
        <v>6634.6790205162142</v>
      </c>
      <c r="N200">
        <f t="shared" si="84"/>
        <v>1002.6042965904669</v>
      </c>
      <c r="O200">
        <f t="shared" si="84"/>
        <v>1633.9869281045751</v>
      </c>
      <c r="P200">
        <f t="shared" si="97"/>
        <v>-7.2581304485304088E-3</v>
      </c>
      <c r="Q200">
        <f t="shared" si="97"/>
        <v>-3.1058216534063376E-3</v>
      </c>
      <c r="R200">
        <f t="shared" si="97"/>
        <v>-5.9533589399398679E-3</v>
      </c>
      <c r="S200">
        <f t="shared" si="97"/>
        <v>-3.2684795637170971E-2</v>
      </c>
      <c r="T200">
        <f t="shared" si="98"/>
        <v>-4.1140537768590228E-3</v>
      </c>
      <c r="U200">
        <f t="shared" si="99"/>
        <v>-2.2754826860752121E-2</v>
      </c>
      <c r="V200">
        <f t="shared" si="100"/>
        <v>2.5166292034742108</v>
      </c>
      <c r="W200">
        <f t="shared" si="101"/>
        <v>3.2622362607141522</v>
      </c>
      <c r="X200">
        <f t="shared" si="85"/>
        <v>12.386772922385317</v>
      </c>
      <c r="Y200">
        <f t="shared" si="86"/>
        <v>26.107855882702125</v>
      </c>
      <c r="Z200">
        <f t="shared" si="87"/>
        <v>8828.6125718511903</v>
      </c>
      <c r="AA200">
        <f t="shared" si="88"/>
        <v>2620.3812688856274</v>
      </c>
      <c r="AB200">
        <f t="shared" si="89"/>
        <v>0.99223971249235321</v>
      </c>
      <c r="AC200">
        <f t="shared" si="90"/>
        <v>1.0083647106528486</v>
      </c>
      <c r="AD200">
        <f t="shared" si="91"/>
        <v>1.0162511114577262</v>
      </c>
      <c r="AE200">
        <f t="shared" si="102"/>
        <v>-1.2937477888242947E-2</v>
      </c>
      <c r="AF200">
        <f t="shared" si="92"/>
        <v>11402.4</v>
      </c>
      <c r="AG200">
        <f t="shared" si="103"/>
        <v>-8.5393997846538866E-3</v>
      </c>
      <c r="AH200">
        <f t="shared" si="104"/>
        <v>2.7219134995807255</v>
      </c>
      <c r="AI200">
        <f t="shared" si="93"/>
        <v>15.209397594167589</v>
      </c>
      <c r="AJ200">
        <f t="shared" si="94"/>
        <v>11448.792052034323</v>
      </c>
      <c r="AK200">
        <f t="shared" si="95"/>
        <v>0.9959478649080642</v>
      </c>
      <c r="AL200">
        <f t="shared" si="105"/>
        <v>2.1489313612544289E-3</v>
      </c>
      <c r="AM200" s="1">
        <v>12.369289999999999</v>
      </c>
      <c r="AN200" s="2">
        <f t="shared" si="96"/>
        <v>-3.0236504942218048</v>
      </c>
      <c r="AO200" s="2">
        <f t="shared" si="106"/>
        <v>-1.0859399784653334E-2</v>
      </c>
    </row>
    <row r="201" spans="1:41" x14ac:dyDescent="0.25">
      <c r="A201">
        <f t="shared" si="107"/>
        <v>2009.3</v>
      </c>
      <c r="B201">
        <v>2199.1</v>
      </c>
      <c r="C201">
        <v>6642.5</v>
      </c>
      <c r="D201">
        <v>1045.8</v>
      </c>
      <c r="E201">
        <v>1600.3</v>
      </c>
      <c r="F201">
        <f t="shared" si="82"/>
        <v>8841.6</v>
      </c>
      <c r="G201">
        <f t="shared" si="83"/>
        <v>2646.1</v>
      </c>
      <c r="H201">
        <v>101.224</v>
      </c>
      <c r="I201">
        <v>100.045</v>
      </c>
      <c r="J201">
        <v>99.55</v>
      </c>
      <c r="K201">
        <v>99.209000000000003</v>
      </c>
      <c r="L201">
        <f t="shared" si="84"/>
        <v>2172.5084960088516</v>
      </c>
      <c r="M201">
        <f t="shared" si="84"/>
        <v>6639.5122195012236</v>
      </c>
      <c r="N201">
        <f t="shared" si="84"/>
        <v>1050.527373179307</v>
      </c>
      <c r="O201">
        <f t="shared" si="84"/>
        <v>1613.0592990555292</v>
      </c>
      <c r="P201">
        <f t="shared" si="97"/>
        <v>3.7595500449896235E-3</v>
      </c>
      <c r="Q201">
        <f t="shared" si="97"/>
        <v>7.2820996943612215E-4</v>
      </c>
      <c r="R201">
        <f t="shared" si="97"/>
        <v>4.6691386963394699E-2</v>
      </c>
      <c r="S201">
        <f t="shared" si="97"/>
        <v>-1.289043479385299E-2</v>
      </c>
      <c r="T201">
        <f t="shared" si="98"/>
        <v>1.4699801074432779E-3</v>
      </c>
      <c r="U201">
        <f t="shared" si="99"/>
        <v>9.7670282124984742E-3</v>
      </c>
      <c r="V201">
        <f t="shared" si="100"/>
        <v>2.5180991835816542</v>
      </c>
      <c r="W201">
        <f t="shared" si="101"/>
        <v>3.2720032889266508</v>
      </c>
      <c r="X201">
        <f t="shared" si="85"/>
        <v>12.404994621663189</v>
      </c>
      <c r="Y201">
        <f t="shared" si="86"/>
        <v>26.364101389183539</v>
      </c>
      <c r="Z201">
        <f t="shared" si="87"/>
        <v>8841.6</v>
      </c>
      <c r="AA201">
        <f t="shared" si="88"/>
        <v>2646.1</v>
      </c>
      <c r="AB201">
        <f t="shared" si="89"/>
        <v>1</v>
      </c>
      <c r="AC201">
        <f t="shared" si="90"/>
        <v>1</v>
      </c>
      <c r="AD201">
        <f t="shared" si="91"/>
        <v>1</v>
      </c>
      <c r="AE201">
        <f t="shared" si="102"/>
        <v>-1.612047556462463E-2</v>
      </c>
      <c r="AF201">
        <f t="shared" si="92"/>
        <v>11487.699999999999</v>
      </c>
      <c r="AG201">
        <f t="shared" si="103"/>
        <v>3.3926709627007104E-3</v>
      </c>
      <c r="AH201">
        <f t="shared" si="104"/>
        <v>2.7253061705434263</v>
      </c>
      <c r="AI201">
        <f t="shared" si="93"/>
        <v>15.261085706546048</v>
      </c>
      <c r="AJ201">
        <f t="shared" si="94"/>
        <v>11487.699999999999</v>
      </c>
      <c r="AK201">
        <f t="shared" si="95"/>
        <v>1</v>
      </c>
      <c r="AL201">
        <f t="shared" si="105"/>
        <v>4.0603672373734521E-3</v>
      </c>
      <c r="AM201" s="1">
        <v>12.371980000000001</v>
      </c>
      <c r="AN201" s="2">
        <f t="shared" si="96"/>
        <v>-3.0229478232591056</v>
      </c>
      <c r="AO201" s="2">
        <f t="shared" si="106"/>
        <v>7.0267096269915896E-4</v>
      </c>
    </row>
    <row r="202" spans="1:41" x14ac:dyDescent="0.25">
      <c r="A202">
        <f t="shared" si="107"/>
        <v>2009.4</v>
      </c>
      <c r="B202">
        <v>2232.8000000000002</v>
      </c>
      <c r="C202">
        <v>6692.7</v>
      </c>
      <c r="D202">
        <v>1030.7</v>
      </c>
      <c r="E202">
        <v>1583.6</v>
      </c>
      <c r="F202">
        <f t="shared" si="82"/>
        <v>8925.5</v>
      </c>
      <c r="G202">
        <f t="shared" si="83"/>
        <v>2614.3000000000002</v>
      </c>
      <c r="H202">
        <v>102.261</v>
      </c>
      <c r="I202">
        <v>100.664</v>
      </c>
      <c r="J202">
        <v>99.915000000000006</v>
      </c>
      <c r="K202">
        <v>99.075000000000003</v>
      </c>
      <c r="L202">
        <f t="shared" si="84"/>
        <v>2183.4325891591125</v>
      </c>
      <c r="M202">
        <f t="shared" si="84"/>
        <v>6648.5536040689822</v>
      </c>
      <c r="N202">
        <f t="shared" si="84"/>
        <v>1031.576840314267</v>
      </c>
      <c r="O202">
        <f t="shared" si="84"/>
        <v>1598.3850618218521</v>
      </c>
      <c r="P202">
        <f t="shared" si="97"/>
        <v>5.0157317735139983E-3</v>
      </c>
      <c r="Q202">
        <f t="shared" si="97"/>
        <v>1.3608279915331423E-3</v>
      </c>
      <c r="R202">
        <f t="shared" si="97"/>
        <v>-1.8203753734330697E-2</v>
      </c>
      <c r="S202">
        <f t="shared" si="97"/>
        <v>-9.1387785145267131E-3</v>
      </c>
      <c r="T202">
        <f t="shared" si="98"/>
        <v>2.2698827900938211E-3</v>
      </c>
      <c r="U202">
        <f t="shared" si="99"/>
        <v>-1.2721466653626144E-2</v>
      </c>
      <c r="V202">
        <f t="shared" si="100"/>
        <v>2.5203690663717482</v>
      </c>
      <c r="W202">
        <f t="shared" si="101"/>
        <v>3.2592818222730249</v>
      </c>
      <c r="X202">
        <f t="shared" si="85"/>
        <v>12.433184487207727</v>
      </c>
      <c r="Y202">
        <f t="shared" si="86"/>
        <v>26.03083566144198</v>
      </c>
      <c r="Z202">
        <f t="shared" si="87"/>
        <v>8861.6921905087602</v>
      </c>
      <c r="AA202">
        <f t="shared" si="88"/>
        <v>2612.6509387496612</v>
      </c>
      <c r="AB202">
        <f t="shared" si="89"/>
        <v>1.0072004091452851</v>
      </c>
      <c r="AC202">
        <f t="shared" si="90"/>
        <v>1.0006311831503707</v>
      </c>
      <c r="AD202">
        <f t="shared" si="91"/>
        <v>0.99347773696747299</v>
      </c>
      <c r="AE202">
        <f t="shared" si="102"/>
        <v>-6.5436259303494806E-3</v>
      </c>
      <c r="AF202">
        <f t="shared" si="92"/>
        <v>11539.800000000001</v>
      </c>
      <c r="AG202">
        <f t="shared" si="103"/>
        <v>-1.1832548930827418E-3</v>
      </c>
      <c r="AH202">
        <f t="shared" si="104"/>
        <v>2.7241229156503435</v>
      </c>
      <c r="AI202">
        <f t="shared" si="93"/>
        <v>15.243038631460603</v>
      </c>
      <c r="AJ202">
        <f t="shared" si="94"/>
        <v>11474.11516151304</v>
      </c>
      <c r="AK202">
        <f t="shared" si="95"/>
        <v>1.0057246103566473</v>
      </c>
      <c r="AL202">
        <f t="shared" si="105"/>
        <v>5.7082870415638004E-3</v>
      </c>
      <c r="AM202" s="1">
        <v>12.37471</v>
      </c>
      <c r="AN202" s="2">
        <f t="shared" si="96"/>
        <v>-3.0268610781521872</v>
      </c>
      <c r="AO202" s="2">
        <f t="shared" si="106"/>
        <v>-3.9132548930815858E-3</v>
      </c>
    </row>
    <row r="203" spans="1:41" x14ac:dyDescent="0.25">
      <c r="A203">
        <f t="shared" si="107"/>
        <v>2010.1</v>
      </c>
      <c r="B203">
        <v>2264.6999999999998</v>
      </c>
      <c r="C203">
        <v>6737.4</v>
      </c>
      <c r="D203">
        <v>1040.2</v>
      </c>
      <c r="E203">
        <v>1594.4</v>
      </c>
      <c r="F203">
        <f t="shared" si="82"/>
        <v>9002.0999999999985</v>
      </c>
      <c r="G203">
        <f t="shared" si="83"/>
        <v>2634.6000000000004</v>
      </c>
      <c r="H203">
        <v>102.863</v>
      </c>
      <c r="I203">
        <v>101.036</v>
      </c>
      <c r="J203">
        <v>99.525000000000006</v>
      </c>
      <c r="K203">
        <v>98.721000000000004</v>
      </c>
      <c r="L203">
        <f t="shared" si="84"/>
        <v>2201.6662940027027</v>
      </c>
      <c r="M203">
        <f t="shared" si="84"/>
        <v>6668.3162437151113</v>
      </c>
      <c r="N203">
        <f t="shared" si="84"/>
        <v>1045.1645315247424</v>
      </c>
      <c r="O203">
        <f t="shared" si="84"/>
        <v>1615.0565735760376</v>
      </c>
      <c r="P203">
        <f t="shared" si="97"/>
        <v>8.3162594123766809E-3</v>
      </c>
      <c r="Q203">
        <f t="shared" si="97"/>
        <v>2.9680629727710794E-3</v>
      </c>
      <c r="R203">
        <f t="shared" si="97"/>
        <v>1.3085774943096595E-2</v>
      </c>
      <c r="S203">
        <f t="shared" si="97"/>
        <v>1.0376202977692373E-2</v>
      </c>
      <c r="T203">
        <f t="shared" si="98"/>
        <v>4.3059659485541035E-3</v>
      </c>
      <c r="U203">
        <f t="shared" si="99"/>
        <v>1.1444464395564128E-2</v>
      </c>
      <c r="V203">
        <f t="shared" si="100"/>
        <v>2.5246750323203022</v>
      </c>
      <c r="W203">
        <f t="shared" si="101"/>
        <v>3.2707262866685891</v>
      </c>
      <c r="X203">
        <f t="shared" si="85"/>
        <v>12.486836785828416</v>
      </c>
      <c r="Y203">
        <f t="shared" si="86"/>
        <v>26.330455859458745</v>
      </c>
      <c r="Z203">
        <f t="shared" si="87"/>
        <v>8899.9326072080366</v>
      </c>
      <c r="AA203">
        <f t="shared" si="88"/>
        <v>2642.7230809504736</v>
      </c>
      <c r="AB203">
        <f t="shared" si="89"/>
        <v>1.0114795692620433</v>
      </c>
      <c r="AC203">
        <f t="shared" si="90"/>
        <v>0.99692624588288237</v>
      </c>
      <c r="AD203">
        <f t="shared" si="91"/>
        <v>0.98561184642634081</v>
      </c>
      <c r="AE203">
        <f t="shared" si="102"/>
        <v>-7.9490408375207985E-3</v>
      </c>
      <c r="AF203">
        <f t="shared" si="92"/>
        <v>11636.699999999999</v>
      </c>
      <c r="AG203">
        <f t="shared" si="103"/>
        <v>5.9231669823691007E-3</v>
      </c>
      <c r="AH203">
        <f t="shared" si="104"/>
        <v>2.7300460826327124</v>
      </c>
      <c r="AI203">
        <f t="shared" si="93"/>
        <v>15.333593615988933</v>
      </c>
      <c r="AJ203">
        <f t="shared" si="94"/>
        <v>11542.279937975823</v>
      </c>
      <c r="AK203">
        <f t="shared" si="95"/>
        <v>1.0081803649306338</v>
      </c>
      <c r="AL203">
        <f t="shared" si="105"/>
        <v>2.4388000638607323E-3</v>
      </c>
      <c r="AM203" s="1">
        <v>12.3758</v>
      </c>
      <c r="AN203" s="2">
        <f t="shared" si="96"/>
        <v>-3.0220279111698183</v>
      </c>
      <c r="AO203" s="2">
        <f t="shared" si="106"/>
        <v>4.8331669823689083E-3</v>
      </c>
    </row>
    <row r="204" spans="1:41" x14ac:dyDescent="0.25">
      <c r="A204">
        <f t="shared" si="107"/>
        <v>2010.2</v>
      </c>
      <c r="B204">
        <v>2260.9</v>
      </c>
      <c r="C204">
        <v>6809.1</v>
      </c>
      <c r="D204">
        <v>1064.7</v>
      </c>
      <c r="E204">
        <v>1641.8</v>
      </c>
      <c r="F204">
        <f t="shared" si="82"/>
        <v>9070</v>
      </c>
      <c r="G204">
        <f t="shared" si="83"/>
        <v>2706.5</v>
      </c>
      <c r="H204">
        <v>102.209</v>
      </c>
      <c r="I204">
        <v>101.518</v>
      </c>
      <c r="J204">
        <v>98.921000000000006</v>
      </c>
      <c r="K204">
        <v>98.947000000000003</v>
      </c>
      <c r="L204">
        <f t="shared" si="84"/>
        <v>2212.036122063615</v>
      </c>
      <c r="M204">
        <f t="shared" si="84"/>
        <v>6707.2834374199656</v>
      </c>
      <c r="N204">
        <f t="shared" si="84"/>
        <v>1076.3134218214534</v>
      </c>
      <c r="O204">
        <f t="shared" si="84"/>
        <v>1659.2721355877388</v>
      </c>
      <c r="P204">
        <f t="shared" si="97"/>
        <v>4.6989335319125303E-3</v>
      </c>
      <c r="Q204">
        <f t="shared" si="97"/>
        <v>5.8266253292575954E-3</v>
      </c>
      <c r="R204">
        <f t="shared" si="97"/>
        <v>2.9367384086716797E-2</v>
      </c>
      <c r="S204">
        <f t="shared" si="97"/>
        <v>2.7009047534630071E-2</v>
      </c>
      <c r="T204">
        <f t="shared" si="98"/>
        <v>5.5429266796705699E-3</v>
      </c>
      <c r="U204">
        <f t="shared" si="99"/>
        <v>2.7940172442198815E-2</v>
      </c>
      <c r="V204">
        <f t="shared" si="100"/>
        <v>2.5302179589999727</v>
      </c>
      <c r="W204">
        <f t="shared" si="101"/>
        <v>3.2986664591107879</v>
      </c>
      <c r="X204">
        <f t="shared" si="85"/>
        <v>12.556242584517816</v>
      </c>
      <c r="Y204">
        <f t="shared" si="86"/>
        <v>27.076507204957402</v>
      </c>
      <c r="Z204">
        <f t="shared" si="87"/>
        <v>8949.4012549912895</v>
      </c>
      <c r="AA204">
        <f t="shared" si="88"/>
        <v>2717.60241919084</v>
      </c>
      <c r="AB204">
        <f t="shared" si="89"/>
        <v>1.0134756216167478</v>
      </c>
      <c r="AC204">
        <f t="shared" si="90"/>
        <v>0.99591462713146028</v>
      </c>
      <c r="AD204">
        <f t="shared" si="91"/>
        <v>0.98267250429046016</v>
      </c>
      <c r="AE204">
        <f t="shared" si="102"/>
        <v>-2.9867069967034303E-3</v>
      </c>
      <c r="AF204">
        <f t="shared" si="92"/>
        <v>11776.5</v>
      </c>
      <c r="AG204">
        <f t="shared" si="103"/>
        <v>1.0613761511363139E-2</v>
      </c>
      <c r="AH204">
        <f t="shared" si="104"/>
        <v>2.7406598441440755</v>
      </c>
      <c r="AI204">
        <f t="shared" si="93"/>
        <v>15.497207464979285</v>
      </c>
      <c r="AJ204">
        <f t="shared" si="94"/>
        <v>11665.43938083514</v>
      </c>
      <c r="AK204">
        <f t="shared" si="95"/>
        <v>1.0095204831587672</v>
      </c>
      <c r="AL204">
        <f t="shared" si="105"/>
        <v>1.3283618594507191E-3</v>
      </c>
      <c r="AM204" s="1">
        <v>12.37795</v>
      </c>
      <c r="AN204" s="2">
        <f t="shared" si="96"/>
        <v>-3.0135641496584551</v>
      </c>
      <c r="AO204" s="2">
        <f t="shared" si="106"/>
        <v>8.4637615113631881E-3</v>
      </c>
    </row>
    <row r="205" spans="1:41" x14ac:dyDescent="0.25">
      <c r="A205">
        <f t="shared" si="107"/>
        <v>2010.3</v>
      </c>
      <c r="B205">
        <v>2287.3000000000002</v>
      </c>
      <c r="C205">
        <v>6871.9</v>
      </c>
      <c r="D205">
        <v>1075.0999999999999</v>
      </c>
      <c r="E205">
        <v>1677.4</v>
      </c>
      <c r="F205">
        <f t="shared" si="82"/>
        <v>9159.2000000000007</v>
      </c>
      <c r="G205">
        <f t="shared" si="83"/>
        <v>2752.5</v>
      </c>
      <c r="H205">
        <v>102.755</v>
      </c>
      <c r="I205">
        <v>101.887</v>
      </c>
      <c r="J205">
        <v>98.293000000000006</v>
      </c>
      <c r="K205">
        <v>99.091999999999999</v>
      </c>
      <c r="L205">
        <f t="shared" si="84"/>
        <v>2225.9744051384364</v>
      </c>
      <c r="M205">
        <f t="shared" si="84"/>
        <v>6744.6288535338172</v>
      </c>
      <c r="N205">
        <f t="shared" si="84"/>
        <v>1093.7706652559184</v>
      </c>
      <c r="O205">
        <f t="shared" si="84"/>
        <v>1692.7703548217819</v>
      </c>
      <c r="P205">
        <f t="shared" si="97"/>
        <v>6.2813410727873276E-3</v>
      </c>
      <c r="Q205">
        <f t="shared" si="97"/>
        <v>5.5524465595073735E-3</v>
      </c>
      <c r="R205">
        <f t="shared" si="97"/>
        <v>1.6089348914204216E-2</v>
      </c>
      <c r="S205">
        <f t="shared" si="97"/>
        <v>1.9987416343981934E-2</v>
      </c>
      <c r="T205">
        <f t="shared" si="98"/>
        <v>5.7341397904968608E-3</v>
      </c>
      <c r="U205">
        <f t="shared" si="99"/>
        <v>1.8453970050804645E-2</v>
      </c>
      <c r="V205">
        <f t="shared" si="100"/>
        <v>2.5359520987904696</v>
      </c>
      <c r="W205">
        <f t="shared" si="101"/>
        <v>3.3171204291615926</v>
      </c>
      <c r="X205">
        <f t="shared" si="85"/>
        <v>12.628448656750091</v>
      </c>
      <c r="Y205">
        <f t="shared" si="86"/>
        <v>27.580815188492849</v>
      </c>
      <c r="Z205">
        <f t="shared" si="87"/>
        <v>9000.8657842167995</v>
      </c>
      <c r="AA205">
        <f t="shared" si="88"/>
        <v>2768.2185708864422</v>
      </c>
      <c r="AB205">
        <f t="shared" si="89"/>
        <v>1.0175909984193792</v>
      </c>
      <c r="AC205">
        <f t="shared" si="90"/>
        <v>0.99432177391924337</v>
      </c>
      <c r="AD205">
        <f t="shared" si="91"/>
        <v>0.9771330283618076</v>
      </c>
      <c r="AE205">
        <f t="shared" si="102"/>
        <v>-5.6531024009260564E-3</v>
      </c>
      <c r="AF205">
        <f t="shared" si="92"/>
        <v>11911.7</v>
      </c>
      <c r="AG205">
        <f t="shared" si="103"/>
        <v>8.6574379350663859E-3</v>
      </c>
      <c r="AH205">
        <f t="shared" si="104"/>
        <v>2.7493172820791418</v>
      </c>
      <c r="AI205">
        <f t="shared" si="93"/>
        <v>15.63195602378673</v>
      </c>
      <c r="AJ205">
        <f t="shared" si="94"/>
        <v>11766.870632108979</v>
      </c>
      <c r="AK205">
        <f t="shared" si="95"/>
        <v>1.0123082315102383</v>
      </c>
      <c r="AL205">
        <f t="shared" si="105"/>
        <v>2.7576521175092343E-3</v>
      </c>
      <c r="AM205" s="1">
        <v>12.380459999999999</v>
      </c>
      <c r="AN205" s="2">
        <f t="shared" si="96"/>
        <v>-3.0074167117233888</v>
      </c>
      <c r="AO205" s="2">
        <f t="shared" si="106"/>
        <v>6.1474379350663355E-3</v>
      </c>
    </row>
    <row r="206" spans="1:41" x14ac:dyDescent="0.25">
      <c r="A206">
        <f t="shared" si="107"/>
        <v>2010.4</v>
      </c>
      <c r="B206">
        <v>2355.6</v>
      </c>
      <c r="C206">
        <v>6937.9</v>
      </c>
      <c r="D206">
        <v>1102.8</v>
      </c>
      <c r="E206">
        <v>1719.3</v>
      </c>
      <c r="F206">
        <f t="shared" si="82"/>
        <v>9293.5</v>
      </c>
      <c r="G206">
        <f t="shared" si="83"/>
        <v>2822.1</v>
      </c>
      <c r="H206">
        <v>104.485</v>
      </c>
      <c r="I206">
        <v>102.20099999999999</v>
      </c>
      <c r="J206">
        <v>97.816999999999993</v>
      </c>
      <c r="K206">
        <v>99.492000000000004</v>
      </c>
      <c r="L206">
        <f t="shared" si="84"/>
        <v>2254.4862898980714</v>
      </c>
      <c r="M206">
        <f t="shared" si="84"/>
        <v>6788.4854355632533</v>
      </c>
      <c r="N206">
        <f t="shared" si="84"/>
        <v>1127.4113906580656</v>
      </c>
      <c r="O206">
        <f t="shared" si="84"/>
        <v>1728.078639488602</v>
      </c>
      <c r="P206">
        <f t="shared" si="97"/>
        <v>1.2727382997923975E-2</v>
      </c>
      <c r="Q206">
        <f t="shared" si="97"/>
        <v>6.4813958740810307E-3</v>
      </c>
      <c r="R206">
        <f t="shared" si="97"/>
        <v>3.0293147630142236E-2</v>
      </c>
      <c r="S206">
        <f t="shared" si="97"/>
        <v>2.0643728291938501E-2</v>
      </c>
      <c r="T206">
        <f t="shared" si="98"/>
        <v>8.0411878153385605E-3</v>
      </c>
      <c r="U206">
        <f t="shared" si="99"/>
        <v>2.4412698584582584E-2</v>
      </c>
      <c r="V206">
        <f t="shared" si="100"/>
        <v>2.5439932866058079</v>
      </c>
      <c r="W206">
        <f t="shared" si="101"/>
        <v>3.3415331277461751</v>
      </c>
      <c r="X206">
        <f t="shared" si="85"/>
        <v>12.73040576295117</v>
      </c>
      <c r="Y206">
        <f t="shared" si="86"/>
        <v>28.2624234127445</v>
      </c>
      <c r="Z206">
        <f t="shared" si="87"/>
        <v>9073.5352192049613</v>
      </c>
      <c r="AA206">
        <f t="shared" si="88"/>
        <v>2836.6299115791412</v>
      </c>
      <c r="AB206">
        <f t="shared" si="89"/>
        <v>1.0242424562732135</v>
      </c>
      <c r="AC206">
        <f t="shared" si="90"/>
        <v>0.99487775563536496</v>
      </c>
      <c r="AD206">
        <f t="shared" si="91"/>
        <v>0.97133032275903275</v>
      </c>
      <c r="AE206">
        <f t="shared" si="102"/>
        <v>-5.9562041588687477E-3</v>
      </c>
      <c r="AF206">
        <f t="shared" si="92"/>
        <v>12115.599999999999</v>
      </c>
      <c r="AG206">
        <f t="shared" si="103"/>
        <v>1.1824240057448768E-2</v>
      </c>
      <c r="AH206">
        <f t="shared" si="104"/>
        <v>2.7611415221365907</v>
      </c>
      <c r="AI206">
        <f t="shared" si="93"/>
        <v>15.817889116831322</v>
      </c>
      <c r="AJ206">
        <f t="shared" si="94"/>
        <v>11906.830765617186</v>
      </c>
      <c r="AK206">
        <f t="shared" si="95"/>
        <v>1.0175335686289979</v>
      </c>
      <c r="AL206">
        <f t="shared" si="105"/>
        <v>5.1485279895985819E-3</v>
      </c>
      <c r="AM206" s="1">
        <v>12.383010000000001</v>
      </c>
      <c r="AN206" s="2">
        <f t="shared" si="96"/>
        <v>-2.9981424716659415</v>
      </c>
      <c r="AO206" s="2">
        <f t="shared" si="106"/>
        <v>9.2742400574472583E-3</v>
      </c>
    </row>
    <row r="207" spans="1:41" x14ac:dyDescent="0.25">
      <c r="A207">
        <f t="shared" si="107"/>
        <v>2011.1</v>
      </c>
      <c r="B207">
        <v>2417.1</v>
      </c>
      <c r="C207">
        <v>6995</v>
      </c>
      <c r="D207">
        <v>1115.0999999999999</v>
      </c>
      <c r="E207">
        <v>1721.8</v>
      </c>
      <c r="F207">
        <f t="shared" si="82"/>
        <v>9412.1</v>
      </c>
      <c r="G207">
        <f t="shared" si="83"/>
        <v>2836.8999999999996</v>
      </c>
      <c r="H207">
        <v>106.82899999999999</v>
      </c>
      <c r="I207">
        <v>102.592</v>
      </c>
      <c r="J207">
        <v>97.614000000000004</v>
      </c>
      <c r="K207">
        <v>99.864999999999995</v>
      </c>
      <c r="L207">
        <f t="shared" si="84"/>
        <v>2262.5878740791359</v>
      </c>
      <c r="M207">
        <f t="shared" si="84"/>
        <v>6818.2704304429199</v>
      </c>
      <c r="N207">
        <f t="shared" si="84"/>
        <v>1142.3566291720447</v>
      </c>
      <c r="O207">
        <f t="shared" si="84"/>
        <v>1724.1275722225005</v>
      </c>
      <c r="P207">
        <f t="shared" si="97"/>
        <v>3.5870975654006543E-3</v>
      </c>
      <c r="Q207">
        <f t="shared" si="97"/>
        <v>4.37797851983035E-3</v>
      </c>
      <c r="R207">
        <f t="shared" si="97"/>
        <v>1.3169147132573222E-2</v>
      </c>
      <c r="S207">
        <f t="shared" si="97"/>
        <v>-2.2890109969999628E-3</v>
      </c>
      <c r="T207">
        <f t="shared" si="98"/>
        <v>4.1775159194909093E-3</v>
      </c>
      <c r="U207">
        <f t="shared" si="99"/>
        <v>3.7516171824739427E-3</v>
      </c>
      <c r="V207">
        <f t="shared" si="100"/>
        <v>2.5481708025252989</v>
      </c>
      <c r="W207">
        <f t="shared" si="101"/>
        <v>3.3452847449286489</v>
      </c>
      <c r="X207">
        <f t="shared" si="85"/>
        <v>12.783698473757632</v>
      </c>
      <c r="Y207">
        <f t="shared" si="86"/>
        <v>28.368652346590455</v>
      </c>
      <c r="Z207">
        <f t="shared" si="87"/>
        <v>9111.5193414264704</v>
      </c>
      <c r="AA207">
        <f t="shared" si="88"/>
        <v>2847.291848343089</v>
      </c>
      <c r="AB207">
        <f t="shared" si="89"/>
        <v>1.0329890819862402</v>
      </c>
      <c r="AC207">
        <f t="shared" si="90"/>
        <v>0.9963502693448385</v>
      </c>
      <c r="AD207">
        <f t="shared" si="91"/>
        <v>0.96453126825798363</v>
      </c>
      <c r="AE207">
        <f t="shared" si="102"/>
        <v>-7.0243477001137346E-3</v>
      </c>
      <c r="AF207">
        <f t="shared" si="92"/>
        <v>12249</v>
      </c>
      <c r="AG207">
        <f t="shared" si="103"/>
        <v>4.078310859424914E-3</v>
      </c>
      <c r="AH207">
        <f t="shared" si="104"/>
        <v>2.7652198329960158</v>
      </c>
      <c r="AI207">
        <f t="shared" si="93"/>
        <v>15.882531111266502</v>
      </c>
      <c r="AJ207">
        <f t="shared" si="94"/>
        <v>11955.489678472546</v>
      </c>
      <c r="AK207">
        <f t="shared" si="95"/>
        <v>1.0245502551063181</v>
      </c>
      <c r="AL207">
        <f t="shared" si="105"/>
        <v>6.8721117222174735E-3</v>
      </c>
      <c r="AM207" s="1">
        <v>12.383599999999999</v>
      </c>
      <c r="AN207" s="2">
        <f t="shared" si="96"/>
        <v>-2.9946541608065154</v>
      </c>
      <c r="AO207" s="2">
        <f t="shared" si="106"/>
        <v>3.4883108594261358E-3</v>
      </c>
    </row>
    <row r="208" spans="1:41" x14ac:dyDescent="0.25">
      <c r="A208">
        <f t="shared" si="107"/>
        <v>2011.2</v>
      </c>
      <c r="B208">
        <v>2471.5</v>
      </c>
      <c r="C208">
        <v>7074.4</v>
      </c>
      <c r="D208">
        <v>1116.5999999999999</v>
      </c>
      <c r="E208">
        <v>1773.1</v>
      </c>
      <c r="F208">
        <f t="shared" si="82"/>
        <v>9545.9</v>
      </c>
      <c r="G208">
        <f t="shared" si="83"/>
        <v>2889.7</v>
      </c>
      <c r="H208">
        <v>109.048</v>
      </c>
      <c r="I208">
        <v>103.21299999999999</v>
      </c>
      <c r="J208">
        <v>97.95</v>
      </c>
      <c r="K208">
        <v>100.441</v>
      </c>
      <c r="L208">
        <f t="shared" si="84"/>
        <v>2266.43313036461</v>
      </c>
      <c r="M208">
        <f t="shared" si="84"/>
        <v>6854.175346128879</v>
      </c>
      <c r="N208">
        <f t="shared" si="84"/>
        <v>1139.9693721286369</v>
      </c>
      <c r="O208">
        <f t="shared" si="84"/>
        <v>1765.3149610218934</v>
      </c>
      <c r="P208">
        <f t="shared" si="97"/>
        <v>1.6980522747171989E-3</v>
      </c>
      <c r="Q208">
        <f t="shared" si="97"/>
        <v>5.2521690427482781E-3</v>
      </c>
      <c r="R208">
        <f t="shared" si="97"/>
        <v>-2.0919517305175717E-3</v>
      </c>
      <c r="S208">
        <f t="shared" si="97"/>
        <v>2.3607955323649676E-2</v>
      </c>
      <c r="T208">
        <f t="shared" si="98"/>
        <v>4.3394443968129484E-3</v>
      </c>
      <c r="U208">
        <f t="shared" si="99"/>
        <v>1.3506095421608048E-2</v>
      </c>
      <c r="V208">
        <f t="shared" si="100"/>
        <v>2.5525102469221119</v>
      </c>
      <c r="W208">
        <f t="shared" si="101"/>
        <v>3.3587908403502569</v>
      </c>
      <c r="X208">
        <f t="shared" si="85"/>
        <v>12.839293160254627</v>
      </c>
      <c r="Y208">
        <f t="shared" si="86"/>
        <v>28.75440118866652</v>
      </c>
      <c r="Z208">
        <f t="shared" si="87"/>
        <v>9151.1441857027785</v>
      </c>
      <c r="AA208">
        <f t="shared" si="88"/>
        <v>2886.0085106692418</v>
      </c>
      <c r="AB208">
        <f t="shared" si="89"/>
        <v>1.043137317726232</v>
      </c>
      <c r="AC208">
        <f t="shared" si="90"/>
        <v>1.0012790985602125</v>
      </c>
      <c r="AD208">
        <f t="shared" si="91"/>
        <v>0.95987276223876306</v>
      </c>
      <c r="AE208">
        <f t="shared" si="102"/>
        <v>-4.841514614508477E-3</v>
      </c>
      <c r="AF208">
        <f t="shared" si="92"/>
        <v>12435.6</v>
      </c>
      <c r="AG208">
        <f t="shared" si="103"/>
        <v>6.4624644223041077E-3</v>
      </c>
      <c r="AH208">
        <f t="shared" si="104"/>
        <v>2.77168229741832</v>
      </c>
      <c r="AI208">
        <f t="shared" si="93"/>
        <v>15.985503773718793</v>
      </c>
      <c r="AJ208">
        <f t="shared" si="94"/>
        <v>12033.001795054513</v>
      </c>
      <c r="AK208">
        <f t="shared" si="95"/>
        <v>1.0334578363572549</v>
      </c>
      <c r="AL208">
        <f t="shared" si="105"/>
        <v>8.6565615681825567E-3</v>
      </c>
      <c r="AM208" s="1">
        <v>12.385540000000001</v>
      </c>
      <c r="AN208" s="2">
        <f t="shared" si="96"/>
        <v>-2.9901316963842124</v>
      </c>
      <c r="AO208" s="2">
        <f t="shared" si="106"/>
        <v>4.5224644223029742E-3</v>
      </c>
    </row>
    <row r="209" spans="1:41" x14ac:dyDescent="0.25">
      <c r="A209">
        <f t="shared" si="107"/>
        <v>2011.3</v>
      </c>
      <c r="B209">
        <v>2493.3000000000002</v>
      </c>
      <c r="C209">
        <v>7156.3</v>
      </c>
      <c r="D209">
        <v>1129</v>
      </c>
      <c r="E209">
        <v>1848.9</v>
      </c>
      <c r="F209">
        <f t="shared" si="82"/>
        <v>9649.6</v>
      </c>
      <c r="G209">
        <f t="shared" si="83"/>
        <v>2977.9</v>
      </c>
      <c r="H209">
        <v>110.137</v>
      </c>
      <c r="I209">
        <v>103.765</v>
      </c>
      <c r="J209">
        <v>97.799000000000007</v>
      </c>
      <c r="K209">
        <v>100.759</v>
      </c>
      <c r="L209">
        <f t="shared" si="84"/>
        <v>2263.8168826098408</v>
      </c>
      <c r="M209">
        <f t="shared" si="84"/>
        <v>6896.6414494289984</v>
      </c>
      <c r="N209">
        <f t="shared" si="84"/>
        <v>1154.4085317845784</v>
      </c>
      <c r="O209">
        <f t="shared" si="84"/>
        <v>1834.972558282635</v>
      </c>
      <c r="P209">
        <f t="shared" si="97"/>
        <v>-1.155012654104226E-3</v>
      </c>
      <c r="Q209">
        <f t="shared" si="97"/>
        <v>6.1765404829401405E-3</v>
      </c>
      <c r="R209">
        <f t="shared" si="97"/>
        <v>1.2586723624330887E-2</v>
      </c>
      <c r="S209">
        <f t="shared" si="97"/>
        <v>3.8700404144020872E-2</v>
      </c>
      <c r="T209">
        <f t="shared" si="98"/>
        <v>4.2783503093362738E-3</v>
      </c>
      <c r="U209">
        <f t="shared" si="99"/>
        <v>2.860989797788396E-2</v>
      </c>
      <c r="V209">
        <f t="shared" si="100"/>
        <v>2.5567885972314484</v>
      </c>
      <c r="W209">
        <f t="shared" si="101"/>
        <v>3.3874007383281408</v>
      </c>
      <c r="X209">
        <f t="shared" si="85"/>
        <v>12.89434182889388</v>
      </c>
      <c r="Y209">
        <f t="shared" si="86"/>
        <v>29.58894282488064</v>
      </c>
      <c r="Z209">
        <f t="shared" si="87"/>
        <v>9190.3798583882653</v>
      </c>
      <c r="AA209">
        <f t="shared" si="88"/>
        <v>2969.7694017001108</v>
      </c>
      <c r="AB209">
        <f t="shared" si="89"/>
        <v>1.0499674821593576</v>
      </c>
      <c r="AC209">
        <f t="shared" si="90"/>
        <v>1.0027377877539025</v>
      </c>
      <c r="AD209">
        <f t="shared" si="91"/>
        <v>0.95501794559549336</v>
      </c>
      <c r="AE209">
        <f t="shared" si="102"/>
        <v>-5.0706048394989767E-3</v>
      </c>
      <c r="AF209">
        <f t="shared" si="92"/>
        <v>12627.5</v>
      </c>
      <c r="AG209">
        <f t="shared" si="103"/>
        <v>9.9323495773894627E-3</v>
      </c>
      <c r="AH209">
        <f t="shared" si="104"/>
        <v>2.7816146469957093</v>
      </c>
      <c r="AI209">
        <f t="shared" si="93"/>
        <v>16.145068499916739</v>
      </c>
      <c r="AJ209">
        <f t="shared" si="94"/>
        <v>12153.113282558832</v>
      </c>
      <c r="AK209">
        <f t="shared" si="95"/>
        <v>1.0390341722661278</v>
      </c>
      <c r="AL209">
        <f t="shared" si="105"/>
        <v>5.3812987866461506E-3</v>
      </c>
      <c r="AM209" s="1">
        <v>12.38786</v>
      </c>
      <c r="AN209" s="2">
        <f t="shared" si="96"/>
        <v>-2.9825193468068214</v>
      </c>
      <c r="AO209" s="2">
        <f t="shared" si="106"/>
        <v>7.6123495773909866E-3</v>
      </c>
    </row>
    <row r="210" spans="1:41" x14ac:dyDescent="0.25">
      <c r="A210">
        <f t="shared" si="107"/>
        <v>2011.4</v>
      </c>
      <c r="B210">
        <v>2509.3000000000002</v>
      </c>
      <c r="C210">
        <v>7210.7</v>
      </c>
      <c r="D210">
        <v>1158.9000000000001</v>
      </c>
      <c r="E210">
        <v>1895.7</v>
      </c>
      <c r="F210">
        <f t="shared" si="82"/>
        <v>9720</v>
      </c>
      <c r="G210">
        <f t="shared" si="83"/>
        <v>3054.6000000000004</v>
      </c>
      <c r="H210">
        <v>110.491</v>
      </c>
      <c r="I210">
        <v>104.268</v>
      </c>
      <c r="J210">
        <v>97.251000000000005</v>
      </c>
      <c r="K210">
        <v>100.977</v>
      </c>
      <c r="L210">
        <f t="shared" si="84"/>
        <v>2271.0447004733419</v>
      </c>
      <c r="M210">
        <f t="shared" si="84"/>
        <v>6915.5445582537304</v>
      </c>
      <c r="N210">
        <f t="shared" si="84"/>
        <v>1191.6586975969399</v>
      </c>
      <c r="O210">
        <f t="shared" si="84"/>
        <v>1877.3582102855105</v>
      </c>
      <c r="P210">
        <f t="shared" si="97"/>
        <v>3.1876712668656992E-3</v>
      </c>
      <c r="Q210">
        <f t="shared" si="97"/>
        <v>2.7371656617098949E-3</v>
      </c>
      <c r="R210">
        <f t="shared" si="97"/>
        <v>3.1758081008266714E-2</v>
      </c>
      <c r="S210">
        <f t="shared" si="97"/>
        <v>2.2836054536914396E-2</v>
      </c>
      <c r="T210">
        <f t="shared" si="98"/>
        <v>2.8535689971160225E-3</v>
      </c>
      <c r="U210">
        <f t="shared" si="99"/>
        <v>2.6218628796008649E-2</v>
      </c>
      <c r="V210">
        <f t="shared" si="100"/>
        <v>2.5596421662285644</v>
      </c>
      <c r="W210">
        <f t="shared" si="101"/>
        <v>3.4136193671241495</v>
      </c>
      <c r="X210">
        <f t="shared" si="85"/>
        <v>12.931189271331094</v>
      </c>
      <c r="Y210">
        <f t="shared" si="86"/>
        <v>30.374983763456235</v>
      </c>
      <c r="Z210">
        <f t="shared" si="87"/>
        <v>9216.642695010858</v>
      </c>
      <c r="AA210">
        <f t="shared" si="88"/>
        <v>3048.662397022084</v>
      </c>
      <c r="AB210">
        <f t="shared" si="89"/>
        <v>1.0546139545218152</v>
      </c>
      <c r="AC210">
        <f t="shared" si="90"/>
        <v>1.001947609215017</v>
      </c>
      <c r="AD210">
        <f t="shared" si="91"/>
        <v>0.95006101988222014</v>
      </c>
      <c r="AE210">
        <f t="shared" si="102"/>
        <v>-5.2039175168438409E-3</v>
      </c>
      <c r="AF210">
        <f t="shared" si="92"/>
        <v>12774.6</v>
      </c>
      <c r="AG210">
        <f t="shared" si="103"/>
        <v>8.363670883880809E-3</v>
      </c>
      <c r="AH210">
        <f t="shared" si="104"/>
        <v>2.7899783178795903</v>
      </c>
      <c r="AI210">
        <f t="shared" si="93"/>
        <v>16.280666798583635</v>
      </c>
      <c r="AJ210">
        <f t="shared" si="94"/>
        <v>12255.18417093131</v>
      </c>
      <c r="AK210">
        <f t="shared" si="95"/>
        <v>1.0423833556333424</v>
      </c>
      <c r="AL210">
        <f t="shared" si="105"/>
        <v>3.21817820101334E-3</v>
      </c>
      <c r="AM210" s="1">
        <v>12.39019</v>
      </c>
      <c r="AN210" s="2">
        <f t="shared" si="96"/>
        <v>-2.976485675922941</v>
      </c>
      <c r="AO210" s="2">
        <f t="shared" si="106"/>
        <v>6.0336708838804043E-3</v>
      </c>
    </row>
    <row r="211" spans="1:41" x14ac:dyDescent="0.25">
      <c r="A211">
        <f t="shared" si="107"/>
        <v>2012.1</v>
      </c>
      <c r="B211">
        <v>2545</v>
      </c>
      <c r="C211">
        <v>7289.7</v>
      </c>
      <c r="D211">
        <v>1184.3</v>
      </c>
      <c r="E211">
        <v>1932.3</v>
      </c>
      <c r="F211">
        <f t="shared" si="82"/>
        <v>9834.7000000000007</v>
      </c>
      <c r="G211">
        <f t="shared" si="83"/>
        <v>3116.6</v>
      </c>
      <c r="H211">
        <v>111.44799999999999</v>
      </c>
      <c r="I211">
        <v>104.87</v>
      </c>
      <c r="J211">
        <v>97.094999999999999</v>
      </c>
      <c r="K211">
        <v>101.498</v>
      </c>
      <c r="L211">
        <f t="shared" si="84"/>
        <v>2283.5761969707846</v>
      </c>
      <c r="M211">
        <f t="shared" si="84"/>
        <v>6951.1776485172122</v>
      </c>
      <c r="N211">
        <f t="shared" si="84"/>
        <v>1219.7332509398011</v>
      </c>
      <c r="O211">
        <f t="shared" si="84"/>
        <v>1903.7813552976413</v>
      </c>
      <c r="P211">
        <f t="shared" si="97"/>
        <v>5.5027754894654279E-3</v>
      </c>
      <c r="Q211">
        <f t="shared" si="97"/>
        <v>5.1393787463460683E-3</v>
      </c>
      <c r="R211">
        <f t="shared" si="97"/>
        <v>2.3285987943558517E-2</v>
      </c>
      <c r="S211">
        <f t="shared" si="97"/>
        <v>1.3976514055440425E-2</v>
      </c>
      <c r="T211">
        <f t="shared" si="98"/>
        <v>5.2331926812750201E-3</v>
      </c>
      <c r="U211">
        <f t="shared" si="99"/>
        <v>1.7508482001796756E-2</v>
      </c>
      <c r="V211">
        <f t="shared" si="100"/>
        <v>2.5648753589098394</v>
      </c>
      <c r="W211">
        <f t="shared" si="101"/>
        <v>3.431127849125946</v>
      </c>
      <c r="X211">
        <f t="shared" si="85"/>
        <v>12.999038054419664</v>
      </c>
      <c r="Y211">
        <f t="shared" si="86"/>
        <v>30.911486589818164</v>
      </c>
      <c r="Z211">
        <f t="shared" si="87"/>
        <v>9265.0015874450619</v>
      </c>
      <c r="AA211">
        <f t="shared" si="88"/>
        <v>3102.5098658919592</v>
      </c>
      <c r="AB211">
        <f t="shared" si="89"/>
        <v>1.0614892946512748</v>
      </c>
      <c r="AC211">
        <f t="shared" si="90"/>
        <v>1.0045415275751235</v>
      </c>
      <c r="AD211">
        <f t="shared" si="91"/>
        <v>0.94635106791645973</v>
      </c>
      <c r="AE211">
        <f t="shared" si="102"/>
        <v>-3.9126060442674915E-3</v>
      </c>
      <c r="AF211">
        <f t="shared" si="92"/>
        <v>12951.3</v>
      </c>
      <c r="AG211">
        <f t="shared" si="103"/>
        <v>8.1683999487014523E-3</v>
      </c>
      <c r="AH211">
        <f t="shared" si="104"/>
        <v>2.7981467178282919</v>
      </c>
      <c r="AI211">
        <f t="shared" si="93"/>
        <v>16.414198423820686</v>
      </c>
      <c r="AJ211">
        <f t="shared" si="94"/>
        <v>12355.699382019975</v>
      </c>
      <c r="AK211">
        <f t="shared" si="95"/>
        <v>1.0482045248565</v>
      </c>
      <c r="AL211">
        <f t="shared" si="105"/>
        <v>5.5689448139186401E-3</v>
      </c>
      <c r="AM211" s="1">
        <v>12.398490000000001</v>
      </c>
      <c r="AN211" s="2">
        <f t="shared" si="96"/>
        <v>-2.97661727597424</v>
      </c>
      <c r="AO211" s="2">
        <f t="shared" si="106"/>
        <v>-1.3160005129897456E-4</v>
      </c>
    </row>
    <row r="212" spans="1:41" x14ac:dyDescent="0.25">
      <c r="A212">
        <f t="shared" si="107"/>
        <v>2012.2</v>
      </c>
      <c r="B212">
        <v>2549.1999999999998</v>
      </c>
      <c r="C212">
        <v>7361.8</v>
      </c>
      <c r="D212">
        <v>1189.3</v>
      </c>
      <c r="E212">
        <v>1961.4</v>
      </c>
      <c r="F212">
        <f t="shared" si="82"/>
        <v>9911</v>
      </c>
      <c r="G212">
        <f t="shared" si="83"/>
        <v>3150.7</v>
      </c>
      <c r="H212">
        <v>111.125</v>
      </c>
      <c r="I212">
        <v>105.449</v>
      </c>
      <c r="J212">
        <v>96.801000000000002</v>
      </c>
      <c r="K212">
        <v>101.892</v>
      </c>
      <c r="L212">
        <f t="shared" si="84"/>
        <v>2293.9932508436441</v>
      </c>
      <c r="M212">
        <f t="shared" si="84"/>
        <v>6981.3843659020004</v>
      </c>
      <c r="N212">
        <f t="shared" si="84"/>
        <v>1228.6030102994803</v>
      </c>
      <c r="O212">
        <f t="shared" si="84"/>
        <v>1924.9793899422918</v>
      </c>
      <c r="P212">
        <f t="shared" si="97"/>
        <v>4.5513550253710733E-3</v>
      </c>
      <c r="Q212">
        <f t="shared" si="97"/>
        <v>4.3361392804381893E-3</v>
      </c>
      <c r="R212">
        <f t="shared" si="97"/>
        <v>7.2455718636499356E-3</v>
      </c>
      <c r="S212">
        <f t="shared" si="97"/>
        <v>1.1073165786248396E-2</v>
      </c>
      <c r="T212">
        <f t="shared" si="98"/>
        <v>4.3918322930216122E-3</v>
      </c>
      <c r="U212">
        <f t="shared" si="99"/>
        <v>9.6186899207111563E-3</v>
      </c>
      <c r="V212">
        <f t="shared" si="100"/>
        <v>2.5692671912028611</v>
      </c>
      <c r="W212">
        <f t="shared" si="101"/>
        <v>3.4407465390466574</v>
      </c>
      <c r="X212">
        <f t="shared" si="85"/>
        <v>13.056253197216487</v>
      </c>
      <c r="Y212">
        <f t="shared" si="86"/>
        <v>31.210249143057908</v>
      </c>
      <c r="Z212">
        <f t="shared" si="87"/>
        <v>9305.7814041222064</v>
      </c>
      <c r="AA212">
        <f t="shared" si="88"/>
        <v>3132.4959283963326</v>
      </c>
      <c r="AB212">
        <f t="shared" si="89"/>
        <v>1.0650368378102777</v>
      </c>
      <c r="AC212">
        <f t="shared" si="90"/>
        <v>1.0058113632131636</v>
      </c>
      <c r="AD212">
        <f t="shared" si="91"/>
        <v>0.94439114921237644</v>
      </c>
      <c r="AE212">
        <f t="shared" si="102"/>
        <v>-2.0731746383128649E-3</v>
      </c>
      <c r="AF212">
        <f t="shared" si="92"/>
        <v>13061.699999999999</v>
      </c>
      <c r="AG212">
        <f t="shared" si="103"/>
        <v>5.6496229767720651E-3</v>
      </c>
      <c r="AH212">
        <f t="shared" si="104"/>
        <v>2.8037963408050639</v>
      </c>
      <c r="AI212">
        <f t="shared" si="93"/>
        <v>16.507194906557139</v>
      </c>
      <c r="AJ212">
        <f t="shared" si="94"/>
        <v>12425.701983097912</v>
      </c>
      <c r="AK212">
        <f t="shared" si="95"/>
        <v>1.0511840713520415</v>
      </c>
      <c r="AL212">
        <f t="shared" si="105"/>
        <v>2.8384916460422044E-3</v>
      </c>
      <c r="AM212" s="1">
        <v>12.400690000000001</v>
      </c>
      <c r="AN212" s="2">
        <f t="shared" si="96"/>
        <v>-2.9731676529974678</v>
      </c>
      <c r="AO212" s="2">
        <f t="shared" si="106"/>
        <v>3.4496229767722042E-3</v>
      </c>
    </row>
    <row r="213" spans="1:41" x14ac:dyDescent="0.25">
      <c r="A213">
        <f t="shared" si="107"/>
        <v>2012.3</v>
      </c>
      <c r="B213">
        <v>2578.4</v>
      </c>
      <c r="C213">
        <v>7408.7</v>
      </c>
      <c r="D213">
        <v>1206.5</v>
      </c>
      <c r="E213">
        <v>1968</v>
      </c>
      <c r="F213">
        <f t="shared" si="82"/>
        <v>9987.1</v>
      </c>
      <c r="G213">
        <f t="shared" si="83"/>
        <v>3174.5</v>
      </c>
      <c r="H213">
        <v>111.962</v>
      </c>
      <c r="I213">
        <v>105.938</v>
      </c>
      <c r="J213">
        <v>96.257999999999996</v>
      </c>
      <c r="K213">
        <v>102.15600000000001</v>
      </c>
      <c r="L213">
        <f t="shared" si="84"/>
        <v>2302.9242064271807</v>
      </c>
      <c r="M213">
        <f t="shared" si="84"/>
        <v>6993.4301195038606</v>
      </c>
      <c r="N213">
        <f t="shared" si="84"/>
        <v>1253.4023146128113</v>
      </c>
      <c r="O213">
        <f t="shared" si="84"/>
        <v>1926.4654058498766</v>
      </c>
      <c r="P213">
        <f t="shared" si="97"/>
        <v>3.8856328847698407E-3</v>
      </c>
      <c r="Q213">
        <f t="shared" si="97"/>
        <v>1.7239236481714215E-3</v>
      </c>
      <c r="R213">
        <f t="shared" si="97"/>
        <v>1.9983945542576542E-2</v>
      </c>
      <c r="S213">
        <f t="shared" si="97"/>
        <v>7.7166676928541733E-4</v>
      </c>
      <c r="T213">
        <f t="shared" si="98"/>
        <v>2.2799350684051707E-3</v>
      </c>
      <c r="U213">
        <f t="shared" si="99"/>
        <v>8.0237577792435649E-3</v>
      </c>
      <c r="V213">
        <f t="shared" si="100"/>
        <v>2.5715471262712661</v>
      </c>
      <c r="W213">
        <f t="shared" si="101"/>
        <v>3.4487702968259009</v>
      </c>
      <c r="X213">
        <f t="shared" si="85"/>
        <v>13.086054566426954</v>
      </c>
      <c r="Y213">
        <f t="shared" si="86"/>
        <v>31.461679983553381</v>
      </c>
      <c r="Z213">
        <f t="shared" si="87"/>
        <v>9327.0221860852344</v>
      </c>
      <c r="AA213">
        <f t="shared" si="88"/>
        <v>3157.7314233299103</v>
      </c>
      <c r="AB213">
        <f t="shared" si="89"/>
        <v>1.0707704775163418</v>
      </c>
      <c r="AC213">
        <f t="shared" si="90"/>
        <v>1.0053103239072836</v>
      </c>
      <c r="AD213">
        <f t="shared" si="91"/>
        <v>0.93886630703445106</v>
      </c>
      <c r="AE213">
        <f t="shared" si="102"/>
        <v>-5.8673422577521714E-3</v>
      </c>
      <c r="AF213">
        <f t="shared" si="92"/>
        <v>13161.6</v>
      </c>
      <c r="AG213">
        <f t="shared" si="103"/>
        <v>3.6654409531704413E-3</v>
      </c>
      <c r="AH213">
        <f t="shared" si="104"/>
        <v>2.8074617817582341</v>
      </c>
      <c r="AI213">
        <f t="shared" si="93"/>
        <v>16.56781208125863</v>
      </c>
      <c r="AJ213">
        <f t="shared" si="94"/>
        <v>12471.33123459472</v>
      </c>
      <c r="AK213">
        <f t="shared" si="95"/>
        <v>1.0553484429545514</v>
      </c>
      <c r="AL213">
        <f t="shared" si="105"/>
        <v>3.953774270398322E-3</v>
      </c>
      <c r="AM213" s="1">
        <v>12.40314</v>
      </c>
      <c r="AN213" s="2">
        <f t="shared" si="96"/>
        <v>-2.9719522120442967</v>
      </c>
      <c r="AO213" s="2">
        <f t="shared" si="106"/>
        <v>1.2154409531710542E-3</v>
      </c>
    </row>
    <row r="214" spans="1:41" x14ac:dyDescent="0.25">
      <c r="A214">
        <f t="shared" si="107"/>
        <v>2012.4</v>
      </c>
      <c r="B214">
        <v>2595.4</v>
      </c>
      <c r="C214">
        <v>7459.4</v>
      </c>
      <c r="D214">
        <v>1230.7</v>
      </c>
      <c r="E214">
        <v>2018.2</v>
      </c>
      <c r="F214">
        <f t="shared" si="82"/>
        <v>10054.799999999999</v>
      </c>
      <c r="G214">
        <f t="shared" si="83"/>
        <v>3248.9</v>
      </c>
      <c r="H214">
        <v>112.52</v>
      </c>
      <c r="I214">
        <v>106.491</v>
      </c>
      <c r="J214">
        <v>95.757999999999996</v>
      </c>
      <c r="K214">
        <v>102.349</v>
      </c>
      <c r="L214">
        <f t="shared" si="84"/>
        <v>2306.6121578386064</v>
      </c>
      <c r="M214">
        <f t="shared" si="84"/>
        <v>7004.7234038557244</v>
      </c>
      <c r="N214">
        <f t="shared" si="84"/>
        <v>1285.2189895361223</v>
      </c>
      <c r="O214">
        <f t="shared" si="84"/>
        <v>1971.8805264340638</v>
      </c>
      <c r="P214">
        <f t="shared" si="97"/>
        <v>1.6001401906340362E-3</v>
      </c>
      <c r="Q214">
        <f t="shared" si="97"/>
        <v>1.6135394976490858E-3</v>
      </c>
      <c r="R214">
        <f t="shared" si="97"/>
        <v>2.5067418225788174E-2</v>
      </c>
      <c r="S214">
        <f t="shared" si="97"/>
        <v>2.3300741444282735E-2</v>
      </c>
      <c r="T214">
        <f t="shared" si="98"/>
        <v>1.610080157779894E-3</v>
      </c>
      <c r="U214">
        <f t="shared" si="99"/>
        <v>2.3972184360296696E-2</v>
      </c>
      <c r="V214">
        <f t="shared" si="100"/>
        <v>2.573157206429046</v>
      </c>
      <c r="W214">
        <f t="shared" si="101"/>
        <v>3.4727424811861978</v>
      </c>
      <c r="X214">
        <f t="shared" si="85"/>
        <v>13.107141134204843</v>
      </c>
      <c r="Y214">
        <f t="shared" si="86"/>
        <v>32.224997820331581</v>
      </c>
      <c r="Z214">
        <f t="shared" si="87"/>
        <v>9342.0515354200088</v>
      </c>
      <c r="AA214">
        <f t="shared" si="88"/>
        <v>3234.3437568239492</v>
      </c>
      <c r="AB214">
        <f t="shared" si="89"/>
        <v>1.0762946406233826</v>
      </c>
      <c r="AC214">
        <f t="shared" si="90"/>
        <v>1.0045005244558003</v>
      </c>
      <c r="AD214">
        <f t="shared" si="91"/>
        <v>0.93329510948228855</v>
      </c>
      <c r="AE214">
        <f t="shared" si="102"/>
        <v>-5.9516385160479079E-3</v>
      </c>
      <c r="AF214">
        <f t="shared" si="92"/>
        <v>13303.7</v>
      </c>
      <c r="AG214">
        <f t="shared" si="103"/>
        <v>7.0036873021156569E-3</v>
      </c>
      <c r="AH214">
        <f t="shared" si="104"/>
        <v>2.8144654690603499</v>
      </c>
      <c r="AI214">
        <f t="shared" si="93"/>
        <v>16.684255145785695</v>
      </c>
      <c r="AJ214">
        <f t="shared" si="94"/>
        <v>12558.983123725635</v>
      </c>
      <c r="AK214">
        <f t="shared" si="95"/>
        <v>1.0592975457437708</v>
      </c>
      <c r="AL214">
        <f t="shared" si="105"/>
        <v>3.7350056711564703E-3</v>
      </c>
      <c r="AM214" s="1">
        <v>12.405620000000001</v>
      </c>
      <c r="AN214" s="2">
        <f t="shared" si="96"/>
        <v>-2.9674285247421821</v>
      </c>
      <c r="AO214" s="2">
        <f t="shared" si="106"/>
        <v>4.5236873021146096E-3</v>
      </c>
    </row>
    <row r="215" spans="1:41" x14ac:dyDescent="0.25">
      <c r="A215">
        <f t="shared" si="107"/>
        <v>2013.1</v>
      </c>
      <c r="B215">
        <v>2607</v>
      </c>
      <c r="C215">
        <v>7527.4</v>
      </c>
      <c r="D215">
        <v>1244.8</v>
      </c>
      <c r="E215">
        <v>2001.4</v>
      </c>
      <c r="F215">
        <f t="shared" si="82"/>
        <v>10134.4</v>
      </c>
      <c r="G215">
        <f t="shared" si="83"/>
        <v>3246.2</v>
      </c>
      <c r="H215">
        <v>112.262</v>
      </c>
      <c r="I215">
        <v>107.059</v>
      </c>
      <c r="J215">
        <v>95.5</v>
      </c>
      <c r="K215">
        <v>102.691</v>
      </c>
      <c r="L215">
        <f t="shared" si="84"/>
        <v>2322.2461741283782</v>
      </c>
      <c r="M215">
        <f t="shared" si="84"/>
        <v>7031.0763224016664</v>
      </c>
      <c r="N215">
        <f t="shared" si="84"/>
        <v>1303.4554973821987</v>
      </c>
      <c r="O215">
        <f t="shared" si="84"/>
        <v>1948.9536570877683</v>
      </c>
      <c r="P215">
        <f t="shared" si="97"/>
        <v>6.7550461118885963E-3</v>
      </c>
      <c r="Q215">
        <f t="shared" si="97"/>
        <v>3.755104807186882E-3</v>
      </c>
      <c r="R215">
        <f t="shared" si="97"/>
        <v>1.4089689243561132E-2</v>
      </c>
      <c r="S215">
        <f t="shared" si="97"/>
        <v>-1.1695026919542606E-2</v>
      </c>
      <c r="T215">
        <f t="shared" si="98"/>
        <v>4.5294660736688438E-3</v>
      </c>
      <c r="U215">
        <f t="shared" si="99"/>
        <v>-1.9276440570562972E-3</v>
      </c>
      <c r="V215">
        <f t="shared" si="100"/>
        <v>2.5776866725027148</v>
      </c>
      <c r="W215">
        <f t="shared" si="101"/>
        <v>3.4708148371291414</v>
      </c>
      <c r="X215">
        <f t="shared" si="85"/>
        <v>13.166644141991952</v>
      </c>
      <c r="Y215">
        <f t="shared" si="86"/>
        <v>32.162939327353627</v>
      </c>
      <c r="Z215">
        <f t="shared" si="87"/>
        <v>9384.4620168185065</v>
      </c>
      <c r="AA215">
        <f t="shared" si="88"/>
        <v>3228.1150985493937</v>
      </c>
      <c r="AB215">
        <f t="shared" si="89"/>
        <v>1.0799127304087843</v>
      </c>
      <c r="AC215">
        <f t="shared" si="90"/>
        <v>1.0056023099853946</v>
      </c>
      <c r="AD215">
        <f t="shared" si="91"/>
        <v>0.93118849483767019</v>
      </c>
      <c r="AE215">
        <f t="shared" si="102"/>
        <v>-2.2597308296722629E-3</v>
      </c>
      <c r="AF215">
        <f t="shared" si="92"/>
        <v>13380.599999999999</v>
      </c>
      <c r="AG215">
        <f t="shared" si="103"/>
        <v>2.9525735472504108E-3</v>
      </c>
      <c r="AH215">
        <f t="shared" si="104"/>
        <v>2.8174180426076001</v>
      </c>
      <c r="AI215">
        <f t="shared" si="93"/>
        <v>16.733589431898707</v>
      </c>
      <c r="AJ215">
        <f t="shared" si="94"/>
        <v>12596.119241658407</v>
      </c>
      <c r="AK215">
        <f t="shared" si="95"/>
        <v>1.0622795595445877</v>
      </c>
      <c r="AL215">
        <f t="shared" si="105"/>
        <v>2.8111311694998878E-3</v>
      </c>
      <c r="AM215" s="1">
        <v>12.40832</v>
      </c>
      <c r="AN215" s="2">
        <f t="shared" si="96"/>
        <v>-2.9671759511949301</v>
      </c>
      <c r="AO215" s="2">
        <f t="shared" si="106"/>
        <v>2.5257354725205516E-4</v>
      </c>
    </row>
    <row r="216" spans="1:41" x14ac:dyDescent="0.25">
      <c r="A216">
        <f t="shared" si="107"/>
        <v>2013.2</v>
      </c>
      <c r="B216">
        <v>2591</v>
      </c>
      <c r="C216">
        <v>7578.6</v>
      </c>
      <c r="D216">
        <v>1257.5</v>
      </c>
      <c r="E216">
        <v>2030.6</v>
      </c>
      <c r="F216">
        <f t="shared" si="82"/>
        <v>10169.6</v>
      </c>
      <c r="G216">
        <f t="shared" si="83"/>
        <v>3288.1</v>
      </c>
      <c r="H216">
        <v>111.124</v>
      </c>
      <c r="I216">
        <v>107.476</v>
      </c>
      <c r="J216">
        <v>95.028999999999996</v>
      </c>
      <c r="K216">
        <v>103.00700000000001</v>
      </c>
      <c r="L216">
        <f t="shared" si="84"/>
        <v>2331.6295309744069</v>
      </c>
      <c r="M216">
        <f t="shared" si="84"/>
        <v>7051.4347389184568</v>
      </c>
      <c r="N216">
        <f t="shared" si="84"/>
        <v>1323.2802618148144</v>
      </c>
      <c r="O216">
        <f t="shared" si="84"/>
        <v>1971.3223373168812</v>
      </c>
      <c r="P216">
        <f t="shared" si="97"/>
        <v>4.0324968503098191E-3</v>
      </c>
      <c r="Q216">
        <f t="shared" si="97"/>
        <v>2.891306899826418E-3</v>
      </c>
      <c r="R216">
        <f t="shared" si="97"/>
        <v>1.5094887861334172E-2</v>
      </c>
      <c r="S216">
        <f t="shared" si="97"/>
        <v>1.1411912334674312E-2</v>
      </c>
      <c r="T216">
        <f t="shared" si="98"/>
        <v>3.1848696367334102E-3</v>
      </c>
      <c r="U216">
        <f t="shared" si="99"/>
        <v>1.2824199912638145E-2</v>
      </c>
      <c r="V216">
        <f t="shared" si="100"/>
        <v>2.5808715421394481</v>
      </c>
      <c r="W216">
        <f t="shared" si="101"/>
        <v>3.4836390370417796</v>
      </c>
      <c r="X216">
        <f t="shared" si="85"/>
        <v>13.208645035319764</v>
      </c>
      <c r="Y216">
        <f t="shared" si="86"/>
        <v>32.578059393213344</v>
      </c>
      <c r="Z216">
        <f t="shared" si="87"/>
        <v>9414.3979506720098</v>
      </c>
      <c r="AA216">
        <f t="shared" si="88"/>
        <v>3269.7796783526737</v>
      </c>
      <c r="AB216">
        <f t="shared" si="89"/>
        <v>1.0802177742310206</v>
      </c>
      <c r="AC216">
        <f t="shared" si="90"/>
        <v>1.0056029223524185</v>
      </c>
      <c r="AD216">
        <f t="shared" si="91"/>
        <v>0.93092610244103924</v>
      </c>
      <c r="AE216">
        <f t="shared" si="102"/>
        <v>-2.8182196600691489E-4</v>
      </c>
      <c r="AF216">
        <f t="shared" si="92"/>
        <v>13457.7</v>
      </c>
      <c r="AG216">
        <f t="shared" si="103"/>
        <v>5.5234190247759468E-3</v>
      </c>
      <c r="AH216">
        <f t="shared" si="104"/>
        <v>2.822941461632376</v>
      </c>
      <c r="AI216">
        <f t="shared" si="93"/>
        <v>16.82627178422316</v>
      </c>
      <c r="AJ216">
        <f t="shared" si="94"/>
        <v>12665.885382762046</v>
      </c>
      <c r="AK216">
        <f t="shared" si="95"/>
        <v>1.0625155362858087</v>
      </c>
      <c r="AL216">
        <f t="shared" si="105"/>
        <v>2.2211717511420176E-4</v>
      </c>
      <c r="AM216" s="1">
        <v>12.410489999999999</v>
      </c>
      <c r="AN216" s="2">
        <f t="shared" si="96"/>
        <v>-2.9638225321701537</v>
      </c>
      <c r="AO216" s="2">
        <f t="shared" si="106"/>
        <v>3.3534190247763718E-3</v>
      </c>
    </row>
    <row r="217" spans="1:41" x14ac:dyDescent="0.25">
      <c r="A217">
        <f t="shared" si="107"/>
        <v>2013.3</v>
      </c>
      <c r="B217">
        <v>2638.8</v>
      </c>
      <c r="C217">
        <v>7624.8</v>
      </c>
      <c r="D217">
        <v>1274</v>
      </c>
      <c r="E217">
        <v>2060.5</v>
      </c>
      <c r="F217">
        <f t="shared" si="82"/>
        <v>10263.6</v>
      </c>
      <c r="G217">
        <f t="shared" si="83"/>
        <v>3334.5</v>
      </c>
      <c r="H217">
        <v>112.36</v>
      </c>
      <c r="I217">
        <v>107.94499999999999</v>
      </c>
      <c r="J217">
        <v>94.468000000000004</v>
      </c>
      <c r="K217">
        <v>103.303</v>
      </c>
      <c r="L217">
        <f t="shared" si="84"/>
        <v>2348.5226059095767</v>
      </c>
      <c r="M217">
        <f t="shared" si="84"/>
        <v>7063.5972022789383</v>
      </c>
      <c r="N217">
        <f t="shared" si="84"/>
        <v>1348.6048185628995</v>
      </c>
      <c r="O217">
        <f t="shared" si="84"/>
        <v>1994.6177748952114</v>
      </c>
      <c r="P217">
        <f t="shared" si="97"/>
        <v>7.2190594690004772E-3</v>
      </c>
      <c r="Q217">
        <f t="shared" si="97"/>
        <v>1.7233352954839631E-3</v>
      </c>
      <c r="R217">
        <f t="shared" si="97"/>
        <v>1.8956889518427111E-2</v>
      </c>
      <c r="S217">
        <f t="shared" si="97"/>
        <v>1.1747885666954616E-2</v>
      </c>
      <c r="T217">
        <f t="shared" si="98"/>
        <v>3.1235301245412799E-3</v>
      </c>
      <c r="U217">
        <f t="shared" si="99"/>
        <v>1.4504894986387316E-2</v>
      </c>
      <c r="V217">
        <f t="shared" si="100"/>
        <v>2.5839950722639893</v>
      </c>
      <c r="W217">
        <f t="shared" si="101"/>
        <v>3.4981439320281669</v>
      </c>
      <c r="X217">
        <f t="shared" si="85"/>
        <v>13.249967137811547</v>
      </c>
      <c r="Y217">
        <f t="shared" si="86"/>
        <v>33.054044434837152</v>
      </c>
      <c r="Z217">
        <f t="shared" si="87"/>
        <v>9443.8500796357202</v>
      </c>
      <c r="AA217">
        <f t="shared" si="88"/>
        <v>3317.5531260438397</v>
      </c>
      <c r="AB217">
        <f t="shared" si="89"/>
        <v>1.0868025131118875</v>
      </c>
      <c r="AC217">
        <f t="shared" si="90"/>
        <v>1.0051082449360409</v>
      </c>
      <c r="AD217">
        <f t="shared" si="91"/>
        <v>0.92483062268421889</v>
      </c>
      <c r="AE217">
        <f t="shared" si="102"/>
        <v>-6.5692896007688156E-3</v>
      </c>
      <c r="AF217">
        <f t="shared" si="92"/>
        <v>13598.1</v>
      </c>
      <c r="AG217">
        <f t="shared" si="103"/>
        <v>5.9043222214252905E-3</v>
      </c>
      <c r="AH217">
        <f t="shared" si="104"/>
        <v>2.8288457838538013</v>
      </c>
      <c r="AI217">
        <f t="shared" si="93"/>
        <v>16.925913383208869</v>
      </c>
      <c r="AJ217">
        <f t="shared" si="94"/>
        <v>12740.890059275798</v>
      </c>
      <c r="AK217">
        <f t="shared" si="95"/>
        <v>1.0672802242807302</v>
      </c>
      <c r="AL217">
        <f t="shared" si="105"/>
        <v>4.4743219345719787E-3</v>
      </c>
      <c r="AM217" s="1">
        <v>12.412929999999999</v>
      </c>
      <c r="AN217" s="2">
        <f t="shared" si="96"/>
        <v>-2.9603582099487298</v>
      </c>
      <c r="AO217" s="2">
        <f t="shared" si="106"/>
        <v>3.4643222214238989E-3</v>
      </c>
    </row>
    <row r="218" spans="1:41" x14ac:dyDescent="0.25">
      <c r="A218">
        <f t="shared" si="107"/>
        <v>2013.4</v>
      </c>
      <c r="B218">
        <v>2654.7</v>
      </c>
      <c r="C218">
        <v>7731.9</v>
      </c>
      <c r="D218">
        <v>1275.7</v>
      </c>
      <c r="E218">
        <v>2095.6999999999998</v>
      </c>
      <c r="F218">
        <f t="shared" si="82"/>
        <v>10386.599999999999</v>
      </c>
      <c r="G218">
        <f t="shared" si="83"/>
        <v>3371.3999999999996</v>
      </c>
      <c r="H218">
        <v>112.22199999999999</v>
      </c>
      <c r="I218">
        <v>108.521</v>
      </c>
      <c r="J218">
        <v>93.953000000000003</v>
      </c>
      <c r="K218">
        <v>103.61799999999999</v>
      </c>
      <c r="L218">
        <f t="shared" si="84"/>
        <v>2365.5789417404785</v>
      </c>
      <c r="M218">
        <f t="shared" si="84"/>
        <v>7124.796122409487</v>
      </c>
      <c r="N218">
        <f t="shared" si="84"/>
        <v>1357.8065628558959</v>
      </c>
      <c r="O218">
        <f t="shared" si="84"/>
        <v>2022.5250439112897</v>
      </c>
      <c r="P218">
        <f t="shared" si="97"/>
        <v>7.2363355296358733E-3</v>
      </c>
      <c r="Q218">
        <f t="shared" si="97"/>
        <v>8.6266708656985713E-3</v>
      </c>
      <c r="R218">
        <f t="shared" si="97"/>
        <v>6.7999859987191158E-3</v>
      </c>
      <c r="S218">
        <f t="shared" si="97"/>
        <v>1.3894312070066306E-2</v>
      </c>
      <c r="T218">
        <f t="shared" si="98"/>
        <v>8.269211798236642E-3</v>
      </c>
      <c r="U218">
        <f t="shared" si="99"/>
        <v>1.1183809321559388E-2</v>
      </c>
      <c r="V218">
        <f t="shared" si="100"/>
        <v>2.5922642840622259</v>
      </c>
      <c r="W218">
        <f t="shared" si="101"/>
        <v>3.5093277413497264</v>
      </c>
      <c r="X218">
        <f t="shared" si="85"/>
        <v>13.359988189147003</v>
      </c>
      <c r="Y218">
        <f t="shared" si="86"/>
        <v>33.425789453063231</v>
      </c>
      <c r="Z218">
        <f t="shared" si="87"/>
        <v>9522.267052569252</v>
      </c>
      <c r="AA218">
        <f t="shared" si="88"/>
        <v>3354.8642590199706</v>
      </c>
      <c r="AB218">
        <f t="shared" si="89"/>
        <v>1.0907696604872614</v>
      </c>
      <c r="AC218">
        <f t="shared" si="90"/>
        <v>1.0049288852553633</v>
      </c>
      <c r="AD218">
        <f t="shared" si="91"/>
        <v>0.9213025642888234</v>
      </c>
      <c r="AE218">
        <f t="shared" si="102"/>
        <v>-3.8221106854788439E-3</v>
      </c>
      <c r="AF218">
        <f t="shared" si="92"/>
        <v>13758</v>
      </c>
      <c r="AG218">
        <f t="shared" si="103"/>
        <v>8.9839238125268527E-3</v>
      </c>
      <c r="AH218">
        <f t="shared" si="104"/>
        <v>2.8378297076663279</v>
      </c>
      <c r="AI218">
        <f t="shared" si="93"/>
        <v>17.078659602343201</v>
      </c>
      <c r="AJ218">
        <f t="shared" si="94"/>
        <v>12855.868952343466</v>
      </c>
      <c r="AK218">
        <f t="shared" si="95"/>
        <v>1.0701727009664397</v>
      </c>
      <c r="AL218">
        <f t="shared" si="105"/>
        <v>2.7064721914179662E-3</v>
      </c>
      <c r="AM218" s="1">
        <v>12.415380000000001</v>
      </c>
      <c r="AN218" s="2">
        <f t="shared" si="96"/>
        <v>-2.9538242861362036</v>
      </c>
      <c r="AO218" s="2">
        <f t="shared" si="106"/>
        <v>6.5339238125261545E-3</v>
      </c>
    </row>
    <row r="219" spans="1:41" x14ac:dyDescent="0.25">
      <c r="A219">
        <f t="shared" si="107"/>
        <v>2014.1</v>
      </c>
      <c r="B219">
        <v>2655.9</v>
      </c>
      <c r="C219">
        <v>7804</v>
      </c>
      <c r="D219">
        <v>1271.5999999999999</v>
      </c>
      <c r="E219">
        <v>2095.5</v>
      </c>
      <c r="F219">
        <f t="shared" si="82"/>
        <v>10459.9</v>
      </c>
      <c r="G219">
        <f t="shared" si="83"/>
        <v>3367.1</v>
      </c>
      <c r="H219">
        <v>112.37</v>
      </c>
      <c r="I219">
        <v>109.137</v>
      </c>
      <c r="J219">
        <v>93.367000000000004</v>
      </c>
      <c r="K219">
        <v>103.913</v>
      </c>
      <c r="L219">
        <f t="shared" si="84"/>
        <v>2363.5311915991811</v>
      </c>
      <c r="M219">
        <f t="shared" si="84"/>
        <v>7150.6455189349172</v>
      </c>
      <c r="N219">
        <f t="shared" si="84"/>
        <v>1361.9373011877856</v>
      </c>
      <c r="O219">
        <f t="shared" si="84"/>
        <v>2016.5908019208377</v>
      </c>
      <c r="P219">
        <f t="shared" si="97"/>
        <v>-8.6601927700691306E-4</v>
      </c>
      <c r="Q219">
        <f t="shared" si="97"/>
        <v>3.6215236525816152E-3</v>
      </c>
      <c r="R219">
        <f t="shared" si="97"/>
        <v>3.0375959756279158E-3</v>
      </c>
      <c r="S219">
        <f t="shared" si="97"/>
        <v>-2.938388739864628E-3</v>
      </c>
      <c r="T219">
        <f t="shared" si="98"/>
        <v>2.4745573483840278E-3</v>
      </c>
      <c r="U219">
        <f t="shared" si="99"/>
        <v>-6.7714305511827979E-4</v>
      </c>
      <c r="V219">
        <f t="shared" si="100"/>
        <v>2.5947388414106101</v>
      </c>
      <c r="W219">
        <f t="shared" si="101"/>
        <v>3.5086505982946079</v>
      </c>
      <c r="X219">
        <f t="shared" si="85"/>
        <v>13.393089184359274</v>
      </c>
      <c r="Y219">
        <f t="shared" si="86"/>
        <v>33.403163073385727</v>
      </c>
      <c r="Z219">
        <f t="shared" si="87"/>
        <v>9545.8596270277467</v>
      </c>
      <c r="AA219">
        <f t="shared" si="88"/>
        <v>3352.5933049532709</v>
      </c>
      <c r="AB219">
        <f t="shared" si="89"/>
        <v>1.0957525470397949</v>
      </c>
      <c r="AC219">
        <f t="shared" si="90"/>
        <v>1.0043270071038131</v>
      </c>
      <c r="AD219">
        <f t="shared" si="91"/>
        <v>0.91656369845274799</v>
      </c>
      <c r="AE219">
        <f t="shared" si="102"/>
        <v>-5.1569327259976955E-3</v>
      </c>
      <c r="AF219">
        <f t="shared" si="92"/>
        <v>13827</v>
      </c>
      <c r="AG219">
        <f t="shared" si="103"/>
        <v>1.7022326834350752E-3</v>
      </c>
      <c r="AH219">
        <f t="shared" si="104"/>
        <v>2.839531940349763</v>
      </c>
      <c r="AI219">
        <f t="shared" si="93"/>
        <v>17.107756212482098</v>
      </c>
      <c r="AJ219">
        <f t="shared" si="94"/>
        <v>12877.77126877887</v>
      </c>
      <c r="AK219">
        <f t="shared" si="95"/>
        <v>1.0737106376102874</v>
      </c>
      <c r="AL219">
        <f t="shared" si="105"/>
        <v>3.3004966192235335E-3</v>
      </c>
      <c r="AM219" s="1">
        <v>12.417490000000001</v>
      </c>
      <c r="AN219" s="2">
        <f t="shared" si="96"/>
        <v>-2.9542320534527686</v>
      </c>
      <c r="AO219" s="2">
        <f t="shared" si="106"/>
        <v>-4.0776731656499976E-4</v>
      </c>
    </row>
    <row r="220" spans="1:41" x14ac:dyDescent="0.25">
      <c r="AN220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4084F-715F-40A7-BFCF-79CCB7F28184}">
  <dimension ref="A2:D200"/>
  <sheetViews>
    <sheetView tabSelected="1" topLeftCell="A174" workbookViewId="0">
      <selection activeCell="I183" sqref="I183"/>
    </sheetView>
  </sheetViews>
  <sheetFormatPr defaultRowHeight="15" x14ac:dyDescent="0.25"/>
  <cols>
    <col min="1" max="1" width="18.140625" bestFit="1" customWidth="1"/>
    <col min="3" max="3" width="16.28515625" customWidth="1"/>
    <col min="4" max="4" width="14.42578125" bestFit="1" customWidth="1"/>
  </cols>
  <sheetData>
    <row r="2" spans="1:4" x14ac:dyDescent="0.25">
      <c r="B2" t="s">
        <v>38</v>
      </c>
      <c r="C2" t="s">
        <v>32</v>
      </c>
      <c r="D2" t="s">
        <v>37</v>
      </c>
    </row>
    <row r="3" spans="1:4" x14ac:dyDescent="0.25">
      <c r="A3">
        <v>1960.1</v>
      </c>
    </row>
    <row r="4" spans="1:4" x14ac:dyDescent="0.25">
      <c r="A4">
        <v>1960.2</v>
      </c>
      <c r="B4">
        <v>-6.3548771693534567E-3</v>
      </c>
      <c r="C4">
        <v>4.5387969966579345E-3</v>
      </c>
      <c r="D4">
        <v>9.978938370199586E-3</v>
      </c>
    </row>
    <row r="5" spans="1:4" x14ac:dyDescent="0.25">
      <c r="A5">
        <v>1960.3</v>
      </c>
      <c r="B5">
        <v>-6.5384452054807474E-3</v>
      </c>
      <c r="C5">
        <v>3.2300420954693987E-3</v>
      </c>
      <c r="D5">
        <v>-9.2459913107516556E-3</v>
      </c>
    </row>
    <row r="6" spans="1:4" x14ac:dyDescent="0.25">
      <c r="A6">
        <v>1960.4</v>
      </c>
      <c r="B6">
        <v>-7.6290189696845978E-3</v>
      </c>
      <c r="C6">
        <v>3.4882372413365115E-3</v>
      </c>
      <c r="D6">
        <v>-2.6342205605773827E-3</v>
      </c>
    </row>
    <row r="7" spans="1:4" x14ac:dyDescent="0.25">
      <c r="A7">
        <f>A3+1</f>
        <v>1961.1</v>
      </c>
      <c r="B7">
        <v>-2.584052993000685E-3</v>
      </c>
      <c r="C7">
        <v>1.6258786098546363E-3</v>
      </c>
      <c r="D7">
        <v>-6.5474371602407544E-3</v>
      </c>
    </row>
    <row r="8" spans="1:4" x14ac:dyDescent="0.25">
      <c r="A8">
        <f t="shared" ref="A8:A71" si="0">A4+1</f>
        <v>1961.2</v>
      </c>
      <c r="B8">
        <v>2.4608365868284965E-3</v>
      </c>
      <c r="C8">
        <v>-1.8383426722712315E-4</v>
      </c>
      <c r="D8">
        <v>1.2730242906545897E-2</v>
      </c>
    </row>
    <row r="9" spans="1:4" x14ac:dyDescent="0.25">
      <c r="A9">
        <f t="shared" si="0"/>
        <v>1961.3</v>
      </c>
      <c r="B9">
        <v>-1.8617999084168391E-3</v>
      </c>
      <c r="C9">
        <v>3.0415194910204946E-3</v>
      </c>
      <c r="D9">
        <v>2.6858226555077636E-3</v>
      </c>
    </row>
    <row r="10" spans="1:4" x14ac:dyDescent="0.25">
      <c r="A10">
        <f t="shared" si="0"/>
        <v>1961.4</v>
      </c>
      <c r="B10">
        <v>-1.6208962135371152E-3</v>
      </c>
      <c r="C10">
        <v>1.1103421717562068E-3</v>
      </c>
      <c r="D10">
        <v>1.9827001624076246E-2</v>
      </c>
    </row>
    <row r="11" spans="1:4" x14ac:dyDescent="0.25">
      <c r="A11">
        <f t="shared" si="0"/>
        <v>1962.1</v>
      </c>
      <c r="B11">
        <v>-4.8099222814332876E-3</v>
      </c>
      <c r="C11">
        <v>3.7905871916723566E-3</v>
      </c>
      <c r="D11">
        <v>9.9165424687939208E-3</v>
      </c>
    </row>
    <row r="12" spans="1:4" x14ac:dyDescent="0.25">
      <c r="A12">
        <f t="shared" si="0"/>
        <v>1962.2</v>
      </c>
      <c r="B12">
        <v>-2.5494430263847123E-3</v>
      </c>
      <c r="C12">
        <v>3.2370651867943412E-3</v>
      </c>
      <c r="D12">
        <v>1.0520376522405783E-2</v>
      </c>
    </row>
    <row r="13" spans="1:4" x14ac:dyDescent="0.25">
      <c r="A13">
        <f t="shared" si="0"/>
        <v>1962.3</v>
      </c>
      <c r="B13">
        <v>-1.0891500063358039E-3</v>
      </c>
      <c r="C13">
        <v>2.166813633918796E-3</v>
      </c>
      <c r="D13">
        <v>4.5654022736050237E-3</v>
      </c>
    </row>
    <row r="14" spans="1:4" x14ac:dyDescent="0.25">
      <c r="A14">
        <f t="shared" si="0"/>
        <v>1962.4</v>
      </c>
      <c r="B14">
        <v>-6.0452492296813043E-3</v>
      </c>
      <c r="C14">
        <v>2.5029473030124816E-3</v>
      </c>
      <c r="D14">
        <v>5.3656292975015063E-3</v>
      </c>
    </row>
    <row r="15" spans="1:4" x14ac:dyDescent="0.25">
      <c r="A15">
        <f t="shared" si="0"/>
        <v>1963.1</v>
      </c>
      <c r="B15">
        <v>-3.0608145665588227E-3</v>
      </c>
      <c r="C15">
        <v>2.4251318533048405E-3</v>
      </c>
      <c r="D15">
        <v>1.6535381294557894E-3</v>
      </c>
    </row>
    <row r="16" spans="1:4" x14ac:dyDescent="0.25">
      <c r="A16">
        <f t="shared" si="0"/>
        <v>1963.2</v>
      </c>
      <c r="B16">
        <v>1.06429396978025E-4</v>
      </c>
      <c r="C16">
        <v>1.2482386532151057E-3</v>
      </c>
      <c r="D16">
        <v>8.0745377505717641E-3</v>
      </c>
    </row>
    <row r="17" spans="1:4" x14ac:dyDescent="0.25">
      <c r="A17">
        <f t="shared" si="0"/>
        <v>1963.3</v>
      </c>
      <c r="B17">
        <v>-3.1985210962565125E-3</v>
      </c>
      <c r="C17">
        <v>4.2144140830757681E-3</v>
      </c>
      <c r="D17">
        <v>1.1354217357948393E-2</v>
      </c>
    </row>
    <row r="18" spans="1:4" x14ac:dyDescent="0.25">
      <c r="A18">
        <f t="shared" si="0"/>
        <v>1963.4</v>
      </c>
      <c r="B18">
        <v>-2.0325875505277091E-3</v>
      </c>
      <c r="C18">
        <v>3.3125174019981163E-3</v>
      </c>
      <c r="D18">
        <v>6.9664203418904336E-3</v>
      </c>
    </row>
    <row r="19" spans="1:4" x14ac:dyDescent="0.25">
      <c r="A19">
        <f t="shared" si="0"/>
        <v>1964.1</v>
      </c>
      <c r="B19">
        <v>-4.4657515414109339E-3</v>
      </c>
      <c r="C19">
        <v>4.1847554687328703E-3</v>
      </c>
      <c r="D19">
        <v>1.5551697312242929E-2</v>
      </c>
    </row>
    <row r="20" spans="1:4" x14ac:dyDescent="0.25">
      <c r="A20">
        <f t="shared" si="0"/>
        <v>1964.2</v>
      </c>
      <c r="B20">
        <v>-2.9809281746651095E-4</v>
      </c>
      <c r="C20">
        <v>2.6542666792848113E-3</v>
      </c>
      <c r="D20">
        <v>1.4440216685929208E-2</v>
      </c>
    </row>
    <row r="21" spans="1:4" x14ac:dyDescent="0.25">
      <c r="A21">
        <f t="shared" si="0"/>
        <v>1964.3</v>
      </c>
      <c r="B21">
        <v>-4.3364093805801085E-3</v>
      </c>
      <c r="C21">
        <v>2.9685319336258953E-3</v>
      </c>
      <c r="D21">
        <v>1.5616146522789975E-2</v>
      </c>
    </row>
    <row r="22" spans="1:4" x14ac:dyDescent="0.25">
      <c r="A22">
        <f t="shared" si="0"/>
        <v>1964.4</v>
      </c>
      <c r="B22">
        <v>-2.1927727913433337E-3</v>
      </c>
      <c r="C22">
        <v>3.7157050499949662E-3</v>
      </c>
      <c r="D22">
        <v>1.0186322858452002E-3</v>
      </c>
    </row>
    <row r="23" spans="1:4" x14ac:dyDescent="0.25">
      <c r="A23">
        <f t="shared" si="0"/>
        <v>1965.1</v>
      </c>
      <c r="B23">
        <v>-2.7402177976774134E-3</v>
      </c>
      <c r="C23">
        <v>3.2815382666089299E-3</v>
      </c>
      <c r="D23">
        <v>2.3573377380270877E-2</v>
      </c>
    </row>
    <row r="24" spans="1:4" x14ac:dyDescent="0.25">
      <c r="A24">
        <f t="shared" si="0"/>
        <v>1965.2</v>
      </c>
      <c r="B24">
        <v>-6.233055429733958E-3</v>
      </c>
      <c r="C24">
        <v>4.6199270990407992E-3</v>
      </c>
      <c r="D24">
        <v>1.1113495465091106E-2</v>
      </c>
    </row>
    <row r="25" spans="1:4" x14ac:dyDescent="0.25">
      <c r="A25">
        <f t="shared" si="0"/>
        <v>1965.3</v>
      </c>
      <c r="B25">
        <v>-5.6409926060042581E-3</v>
      </c>
      <c r="C25">
        <v>3.6792023961766951E-3</v>
      </c>
      <c r="D25">
        <v>1.6723325739523176E-2</v>
      </c>
    </row>
    <row r="26" spans="1:4" x14ac:dyDescent="0.25">
      <c r="A26">
        <f t="shared" si="0"/>
        <v>1965.4</v>
      </c>
      <c r="B26">
        <v>-4.2470918869694785E-3</v>
      </c>
      <c r="C26">
        <v>3.3541784033186417E-3</v>
      </c>
      <c r="D26">
        <v>2.5962537770798377E-2</v>
      </c>
    </row>
    <row r="27" spans="1:4" x14ac:dyDescent="0.25">
      <c r="A27">
        <f t="shared" si="0"/>
        <v>1966.1</v>
      </c>
      <c r="B27">
        <v>-1.039136012526376E-2</v>
      </c>
      <c r="C27">
        <v>6.4448440255187034E-3</v>
      </c>
      <c r="D27">
        <v>1.649150230618357E-2</v>
      </c>
    </row>
    <row r="28" spans="1:4" x14ac:dyDescent="0.25">
      <c r="A28">
        <f t="shared" si="0"/>
        <v>1966.2</v>
      </c>
      <c r="B28">
        <v>-1.3606628865643344E-3</v>
      </c>
      <c r="C28">
        <v>8.5437281963902656E-3</v>
      </c>
      <c r="D28">
        <v>1.6640136572521058E-3</v>
      </c>
    </row>
    <row r="29" spans="1:4" x14ac:dyDescent="0.25">
      <c r="A29">
        <f t="shared" si="0"/>
        <v>1966.3</v>
      </c>
      <c r="B29">
        <v>-5.045049432502724E-3</v>
      </c>
      <c r="C29">
        <v>6.7704144530100763E-3</v>
      </c>
      <c r="D29">
        <v>8.8938266425682144E-3</v>
      </c>
    </row>
    <row r="30" spans="1:4" x14ac:dyDescent="0.25">
      <c r="A30">
        <f t="shared" si="0"/>
        <v>1966.4</v>
      </c>
      <c r="B30">
        <v>-1.45669748827848E-3</v>
      </c>
      <c r="C30">
        <v>7.8926301536448307E-3</v>
      </c>
      <c r="D30">
        <v>3.7876709579176548E-4</v>
      </c>
    </row>
    <row r="31" spans="1:4" x14ac:dyDescent="0.25">
      <c r="A31">
        <f t="shared" si="0"/>
        <v>1967.1</v>
      </c>
      <c r="B31">
        <v>-2.0235881897293639E-3</v>
      </c>
      <c r="C31">
        <v>3.2846857431980681E-3</v>
      </c>
      <c r="D31">
        <v>-1.1946979075467823E-3</v>
      </c>
    </row>
    <row r="32" spans="1:4" x14ac:dyDescent="0.25">
      <c r="A32">
        <f t="shared" si="0"/>
        <v>1967.2</v>
      </c>
      <c r="B32">
        <v>3.97972721210893E-4</v>
      </c>
      <c r="C32">
        <v>4.9209452463272463E-3</v>
      </c>
      <c r="D32">
        <v>7.0737012738026905E-3</v>
      </c>
    </row>
    <row r="33" spans="1:4" x14ac:dyDescent="0.25">
      <c r="A33">
        <f t="shared" si="0"/>
        <v>1967.3</v>
      </c>
      <c r="B33">
        <v>-3.5169996919137692E-4</v>
      </c>
      <c r="C33">
        <v>8.798880815528598E-3</v>
      </c>
      <c r="D33">
        <v>-8.6590662988950129E-4</v>
      </c>
    </row>
    <row r="34" spans="1:4" x14ac:dyDescent="0.25">
      <c r="A34">
        <f t="shared" si="0"/>
        <v>1967.4</v>
      </c>
      <c r="B34">
        <v>1.5796588513117271E-3</v>
      </c>
      <c r="C34">
        <v>8.6824364322732883E-3</v>
      </c>
      <c r="D34">
        <v>3.5236760315564553E-3</v>
      </c>
    </row>
    <row r="35" spans="1:4" x14ac:dyDescent="0.25">
      <c r="A35">
        <f t="shared" si="0"/>
        <v>1968.1</v>
      </c>
      <c r="B35">
        <v>-3.756644165973877E-3</v>
      </c>
      <c r="C35">
        <v>1.0162097102961898E-2</v>
      </c>
      <c r="D35">
        <v>2.0627967652132817E-2</v>
      </c>
    </row>
    <row r="36" spans="1:4" x14ac:dyDescent="0.25">
      <c r="A36">
        <f t="shared" si="0"/>
        <v>1968.2</v>
      </c>
      <c r="B36">
        <v>-2.6293938055097499E-3</v>
      </c>
      <c r="C36">
        <v>1.0064713791420044E-2</v>
      </c>
      <c r="D36">
        <v>7.1968077388948615E-3</v>
      </c>
    </row>
    <row r="37" spans="1:4" x14ac:dyDescent="0.25">
      <c r="A37">
        <f t="shared" si="0"/>
        <v>1968.3</v>
      </c>
      <c r="B37">
        <v>-2.3321066625935361E-3</v>
      </c>
      <c r="C37">
        <v>9.9710290318348882E-3</v>
      </c>
      <c r="D37">
        <v>1.3467435468434985E-2</v>
      </c>
    </row>
    <row r="38" spans="1:4" x14ac:dyDescent="0.25">
      <c r="A38">
        <f t="shared" si="0"/>
        <v>1968.4</v>
      </c>
      <c r="B38">
        <v>9.5569343401102902E-4</v>
      </c>
      <c r="C38">
        <v>1.1713882289583255E-2</v>
      </c>
      <c r="D38">
        <v>3.5074129086236638E-3</v>
      </c>
    </row>
    <row r="39" spans="1:4" x14ac:dyDescent="0.25">
      <c r="A39">
        <f t="shared" si="0"/>
        <v>1969.1</v>
      </c>
      <c r="B39">
        <v>-3.3307404049647271E-3</v>
      </c>
      <c r="C39">
        <v>9.5454883831023185E-3</v>
      </c>
      <c r="D39">
        <v>8.9706385062164884E-3</v>
      </c>
    </row>
    <row r="40" spans="1:4" x14ac:dyDescent="0.25">
      <c r="A40">
        <f t="shared" si="0"/>
        <v>1969.2</v>
      </c>
      <c r="B40">
        <v>-5.0272982599615101E-3</v>
      </c>
      <c r="C40">
        <v>1.2207227353726591E-2</v>
      </c>
      <c r="D40">
        <v>3.0114953925650667E-3</v>
      </c>
    </row>
    <row r="41" spans="1:4" x14ac:dyDescent="0.25">
      <c r="A41">
        <f t="shared" si="0"/>
        <v>1969.3</v>
      </c>
      <c r="B41">
        <v>-5.0482215993640223E-3</v>
      </c>
      <c r="C41">
        <v>1.2075696049904439E-2</v>
      </c>
      <c r="D41">
        <v>3.5052489235010142E-3</v>
      </c>
    </row>
    <row r="42" spans="1:4" x14ac:dyDescent="0.25">
      <c r="A42">
        <f t="shared" si="0"/>
        <v>1969.4</v>
      </c>
      <c r="B42">
        <v>-2.6918581126867958E-3</v>
      </c>
      <c r="C42">
        <v>1.1706094733281436E-2</v>
      </c>
      <c r="D42">
        <v>8.0146537613678959E-4</v>
      </c>
    </row>
    <row r="43" spans="1:4" x14ac:dyDescent="0.25">
      <c r="A43">
        <f t="shared" si="0"/>
        <v>1970.1</v>
      </c>
      <c r="B43">
        <v>-5.9365120102314872E-3</v>
      </c>
      <c r="C43">
        <v>1.1562166858965162E-2</v>
      </c>
      <c r="D43">
        <v>-1.1532827912628107E-3</v>
      </c>
    </row>
    <row r="44" spans="1:4" x14ac:dyDescent="0.25">
      <c r="A44">
        <f t="shared" si="0"/>
        <v>1970.2</v>
      </c>
      <c r="B44">
        <v>-1.0601263006508876E-3</v>
      </c>
      <c r="C44">
        <v>1.1888730976998607E-2</v>
      </c>
      <c r="D44">
        <v>-2.6605882999479746E-3</v>
      </c>
    </row>
    <row r="45" spans="1:4" x14ac:dyDescent="0.25">
      <c r="A45">
        <f t="shared" si="0"/>
        <v>1970.3</v>
      </c>
      <c r="B45">
        <v>-3.2701651225570671E-3</v>
      </c>
      <c r="C45">
        <v>9.140295904381146E-3</v>
      </c>
      <c r="D45">
        <v>2.36025973314824E-3</v>
      </c>
    </row>
    <row r="46" spans="1:4" x14ac:dyDescent="0.25">
      <c r="A46">
        <f t="shared" si="0"/>
        <v>1970.4</v>
      </c>
      <c r="B46">
        <v>2.2807538018562168E-3</v>
      </c>
      <c r="C46">
        <v>1.3250899405135463E-2</v>
      </c>
      <c r="D46">
        <v>-1.4098455370591623E-2</v>
      </c>
    </row>
    <row r="47" spans="1:4" x14ac:dyDescent="0.25">
      <c r="A47">
        <f t="shared" si="0"/>
        <v>1971.1</v>
      </c>
      <c r="B47">
        <v>6.3860360785827908E-3</v>
      </c>
      <c r="C47">
        <v>1.0571129685073677E-2</v>
      </c>
      <c r="D47">
        <v>1.1251288746763066E-2</v>
      </c>
    </row>
    <row r="48" spans="1:4" x14ac:dyDescent="0.25">
      <c r="A48">
        <f t="shared" si="0"/>
        <v>1971.2</v>
      </c>
      <c r="B48">
        <v>-2.5000926677816171E-3</v>
      </c>
      <c r="C48">
        <v>1.133652681125108E-2</v>
      </c>
      <c r="D48">
        <v>4.0759615706882357E-3</v>
      </c>
    </row>
    <row r="49" spans="1:4" x14ac:dyDescent="0.25">
      <c r="A49">
        <f t="shared" si="0"/>
        <v>1971.3</v>
      </c>
      <c r="B49">
        <v>-7.9141523927963586E-3</v>
      </c>
      <c r="C49">
        <v>9.6081227943134451E-3</v>
      </c>
      <c r="D49">
        <v>1.8248997714191972E-3</v>
      </c>
    </row>
    <row r="50" spans="1:4" x14ac:dyDescent="0.25">
      <c r="A50">
        <f t="shared" si="0"/>
        <v>1971.4</v>
      </c>
      <c r="B50">
        <v>-6.9122746346174102E-3</v>
      </c>
      <c r="C50">
        <v>6.2459168776196616E-3</v>
      </c>
      <c r="D50">
        <v>1.1452464925982397E-2</v>
      </c>
    </row>
    <row r="51" spans="1:4" x14ac:dyDescent="0.25">
      <c r="A51">
        <f t="shared" si="0"/>
        <v>1972.1</v>
      </c>
      <c r="B51">
        <v>-7.8084891395102662E-4</v>
      </c>
      <c r="C51">
        <v>1.0671452219148669E-2</v>
      </c>
      <c r="D51">
        <v>4.6378032757274923E-3</v>
      </c>
    </row>
    <row r="52" spans="1:4" x14ac:dyDescent="0.25">
      <c r="A52">
        <f t="shared" si="0"/>
        <v>1972.2</v>
      </c>
      <c r="B52">
        <v>5.8901459624005614E-4</v>
      </c>
      <c r="C52">
        <v>6.11971960832558E-3</v>
      </c>
      <c r="D52">
        <v>1.3182721973162614E-2</v>
      </c>
    </row>
    <row r="53" spans="1:4" x14ac:dyDescent="0.25">
      <c r="A53">
        <f t="shared" si="0"/>
        <v>1972.3</v>
      </c>
      <c r="B53">
        <v>-3.6584300034609996E-3</v>
      </c>
      <c r="C53">
        <v>8.3825138820732281E-3</v>
      </c>
      <c r="D53">
        <v>9.8582896190197999E-3</v>
      </c>
    </row>
    <row r="54" spans="1:4" x14ac:dyDescent="0.25">
      <c r="A54">
        <f t="shared" si="0"/>
        <v>1972.4</v>
      </c>
      <c r="B54">
        <v>-8.3416383415124695E-3</v>
      </c>
      <c r="C54">
        <v>7.8418186358881758E-3</v>
      </c>
      <c r="D54">
        <v>2.2256783255334867E-2</v>
      </c>
    </row>
    <row r="55" spans="1:4" x14ac:dyDescent="0.25">
      <c r="A55">
        <f t="shared" si="0"/>
        <v>1973.1</v>
      </c>
      <c r="B55">
        <v>-6.9161774097667994E-3</v>
      </c>
      <c r="C55">
        <v>1.1576359999852404E-2</v>
      </c>
      <c r="D55">
        <v>1.657236954410557E-2</v>
      </c>
    </row>
    <row r="56" spans="1:4" x14ac:dyDescent="0.25">
      <c r="A56">
        <f t="shared" si="0"/>
        <v>1973.2</v>
      </c>
      <c r="B56">
        <v>-9.463927586650378E-3</v>
      </c>
      <c r="C56">
        <v>1.8342070605989136E-2</v>
      </c>
      <c r="D56">
        <v>5.6660010664444371E-4</v>
      </c>
    </row>
    <row r="57" spans="1:4" x14ac:dyDescent="0.25">
      <c r="A57">
        <f t="shared" si="0"/>
        <v>1973.3</v>
      </c>
      <c r="B57">
        <v>-9.2603390122202311E-3</v>
      </c>
      <c r="C57">
        <v>1.7667199583522253E-2</v>
      </c>
      <c r="D57">
        <v>3.0014297035840798E-4</v>
      </c>
    </row>
    <row r="58" spans="1:4" x14ac:dyDescent="0.25">
      <c r="A58">
        <f t="shared" si="0"/>
        <v>1973.4</v>
      </c>
      <c r="B58">
        <v>-1.4565889744841964E-2</v>
      </c>
      <c r="C58">
        <v>1.8982344640506188E-2</v>
      </c>
      <c r="D58">
        <v>-6.2666472405474849E-3</v>
      </c>
    </row>
    <row r="59" spans="1:4" x14ac:dyDescent="0.25">
      <c r="A59">
        <f t="shared" si="0"/>
        <v>1974.1</v>
      </c>
      <c r="B59">
        <v>-1.6315434886751246E-2</v>
      </c>
      <c r="C59">
        <v>2.7582834488856456E-2</v>
      </c>
      <c r="D59">
        <v>-1.2448977584357479E-2</v>
      </c>
    </row>
    <row r="60" spans="1:4" x14ac:dyDescent="0.25">
      <c r="A60">
        <f t="shared" si="0"/>
        <v>1974.2</v>
      </c>
      <c r="B60">
        <v>1.1956453596040362E-4</v>
      </c>
      <c r="C60">
        <v>2.8451442745959454E-2</v>
      </c>
      <c r="D60">
        <v>-2.6488380561442426E-3</v>
      </c>
    </row>
    <row r="61" spans="1:4" x14ac:dyDescent="0.25">
      <c r="A61">
        <f t="shared" si="0"/>
        <v>1974.3</v>
      </c>
      <c r="B61">
        <v>1.3931584961259791E-2</v>
      </c>
      <c r="C61">
        <v>2.8864074774805459E-2</v>
      </c>
      <c r="D61">
        <v>-3.2960731583866476E-3</v>
      </c>
    </row>
    <row r="62" spans="1:4" x14ac:dyDescent="0.25">
      <c r="A62">
        <f t="shared" si="0"/>
        <v>1974.4</v>
      </c>
      <c r="B62">
        <v>1.4001602585097195E-2</v>
      </c>
      <c r="C62">
        <v>2.8492949348092766E-2</v>
      </c>
      <c r="D62">
        <v>-2.2381723923022179E-2</v>
      </c>
    </row>
    <row r="63" spans="1:4" x14ac:dyDescent="0.25">
      <c r="A63">
        <f t="shared" si="0"/>
        <v>1975.1</v>
      </c>
      <c r="B63">
        <v>8.9228543174931785E-3</v>
      </c>
      <c r="C63">
        <v>2.1772410102041118E-2</v>
      </c>
      <c r="D63">
        <v>-7.9682371104237149E-3</v>
      </c>
    </row>
    <row r="64" spans="1:4" x14ac:dyDescent="0.25">
      <c r="A64">
        <f t="shared" si="0"/>
        <v>1975.2</v>
      </c>
      <c r="B64">
        <v>1.0688760705523714E-2</v>
      </c>
      <c r="C64">
        <v>1.431151196777658E-2</v>
      </c>
      <c r="D64">
        <v>5.1508535893542984E-3</v>
      </c>
    </row>
    <row r="65" spans="1:4" x14ac:dyDescent="0.25">
      <c r="A65">
        <f t="shared" si="0"/>
        <v>1975.3</v>
      </c>
      <c r="B65">
        <v>-7.7426860678911913E-3</v>
      </c>
      <c r="C65">
        <v>1.7730229025251676E-2</v>
      </c>
      <c r="D65">
        <v>7.7648748865701833E-3</v>
      </c>
    </row>
    <row r="66" spans="1:4" x14ac:dyDescent="0.25">
      <c r="A66">
        <f t="shared" si="0"/>
        <v>1975.4</v>
      </c>
      <c r="B66">
        <v>-2.6054723685745573E-3</v>
      </c>
      <c r="C66">
        <v>1.6193329981837312E-2</v>
      </c>
      <c r="D66">
        <v>5.856551730266446E-3</v>
      </c>
    </row>
    <row r="67" spans="1:4" x14ac:dyDescent="0.25">
      <c r="A67">
        <f t="shared" si="0"/>
        <v>1976.1</v>
      </c>
      <c r="B67">
        <v>1.6843241574389101E-3</v>
      </c>
      <c r="C67">
        <v>1.1103106772779592E-2</v>
      </c>
      <c r="D67">
        <v>1.5090070459446991E-2</v>
      </c>
    </row>
    <row r="68" spans="1:4" x14ac:dyDescent="0.25">
      <c r="A68">
        <f t="shared" si="0"/>
        <v>1976.2</v>
      </c>
      <c r="B68">
        <v>4.2756687424507778E-3</v>
      </c>
      <c r="C68">
        <v>9.0521037843591667E-3</v>
      </c>
      <c r="D68">
        <v>5.3333495896517036E-3</v>
      </c>
    </row>
    <row r="69" spans="1:4" x14ac:dyDescent="0.25">
      <c r="A69">
        <f t="shared" si="0"/>
        <v>1976.3</v>
      </c>
      <c r="B69">
        <v>-2.7803470816174514E-3</v>
      </c>
      <c r="C69">
        <v>1.4788812911941784E-2</v>
      </c>
      <c r="D69">
        <v>7.4168899095798935E-3</v>
      </c>
    </row>
    <row r="70" spans="1:4" x14ac:dyDescent="0.25">
      <c r="A70">
        <f t="shared" si="0"/>
        <v>1976.4</v>
      </c>
      <c r="B70">
        <v>6.4617199533989478E-5</v>
      </c>
      <c r="C70">
        <v>1.546628120941862E-2</v>
      </c>
      <c r="D70">
        <v>9.5804364196805381E-3</v>
      </c>
    </row>
    <row r="71" spans="1:4" x14ac:dyDescent="0.25">
      <c r="A71">
        <f t="shared" si="0"/>
        <v>1977.1</v>
      </c>
      <c r="B71">
        <v>-3.3025027742940027E-3</v>
      </c>
      <c r="C71">
        <v>1.8204176347382139E-2</v>
      </c>
      <c r="D71">
        <v>1.0945454634345708E-2</v>
      </c>
    </row>
    <row r="72" spans="1:4" x14ac:dyDescent="0.25">
      <c r="A72">
        <f t="shared" ref="A72:A135" si="1">A68+1</f>
        <v>1977.2</v>
      </c>
      <c r="B72">
        <v>-8.3947290716820389E-3</v>
      </c>
      <c r="C72">
        <v>1.6658336440972699E-2</v>
      </c>
      <c r="D72">
        <v>4.3152588404851144E-3</v>
      </c>
    </row>
    <row r="73" spans="1:4" x14ac:dyDescent="0.25">
      <c r="A73">
        <f t="shared" si="1"/>
        <v>1977.3</v>
      </c>
      <c r="B73">
        <v>-1.6243863068939879E-3</v>
      </c>
      <c r="C73">
        <v>1.5335828866651857E-2</v>
      </c>
      <c r="D73">
        <v>6.3971711578663104E-3</v>
      </c>
    </row>
    <row r="74" spans="1:4" x14ac:dyDescent="0.25">
      <c r="A74">
        <f t="shared" si="1"/>
        <v>1977.4</v>
      </c>
      <c r="B74">
        <v>1.0495673746541145E-3</v>
      </c>
      <c r="C74">
        <v>1.473106364171739E-2</v>
      </c>
      <c r="D74">
        <v>1.3016205582522034E-2</v>
      </c>
    </row>
    <row r="75" spans="1:4" x14ac:dyDescent="0.25">
      <c r="A75">
        <f t="shared" si="1"/>
        <v>1978.1</v>
      </c>
      <c r="B75">
        <v>-2.4142489691312274E-3</v>
      </c>
      <c r="C75">
        <v>1.6242600439822175E-2</v>
      </c>
      <c r="D75">
        <v>1.8997717895619104E-3</v>
      </c>
    </row>
    <row r="76" spans="1:4" x14ac:dyDescent="0.25">
      <c r="A76">
        <f t="shared" si="1"/>
        <v>1978.2</v>
      </c>
      <c r="B76">
        <v>-5.4161973415557396E-3</v>
      </c>
      <c r="C76">
        <v>2.0051244729378026E-2</v>
      </c>
      <c r="D76">
        <v>2.5805709186535353E-2</v>
      </c>
    </row>
    <row r="77" spans="1:4" x14ac:dyDescent="0.25">
      <c r="A77">
        <f t="shared" si="1"/>
        <v>1978.3</v>
      </c>
      <c r="B77">
        <v>-1.2093261459384941E-3</v>
      </c>
      <c r="C77">
        <v>1.733378352272763E-2</v>
      </c>
      <c r="D77">
        <v>4.814817217598133E-3</v>
      </c>
    </row>
    <row r="78" spans="1:4" x14ac:dyDescent="0.25">
      <c r="A78">
        <f t="shared" si="1"/>
        <v>1978.4</v>
      </c>
      <c r="B78">
        <v>-1.5695813769526223E-3</v>
      </c>
      <c r="C78">
        <v>1.8488370336968374E-2</v>
      </c>
      <c r="D78">
        <v>7.7036917153243678E-3</v>
      </c>
    </row>
    <row r="79" spans="1:4" x14ac:dyDescent="0.25">
      <c r="A79">
        <f t="shared" si="1"/>
        <v>1979.1</v>
      </c>
      <c r="B79">
        <v>2.8566850814093492E-4</v>
      </c>
      <c r="C79">
        <v>1.9117354662532615E-2</v>
      </c>
      <c r="D79">
        <v>3.8844666253883275E-3</v>
      </c>
    </row>
    <row r="80" spans="1:4" x14ac:dyDescent="0.25">
      <c r="A80">
        <f t="shared" si="1"/>
        <v>1979.2</v>
      </c>
      <c r="B80">
        <v>-8.1176212150075866E-3</v>
      </c>
      <c r="C80">
        <v>2.6014517691032468E-2</v>
      </c>
      <c r="D80">
        <v>-4.8787503596301462E-3</v>
      </c>
    </row>
    <row r="81" spans="1:4" x14ac:dyDescent="0.25">
      <c r="A81">
        <f t="shared" si="1"/>
        <v>1979.3</v>
      </c>
      <c r="B81">
        <v>-9.1765154994410958E-3</v>
      </c>
      <c r="C81">
        <v>2.3860435161874305E-2</v>
      </c>
      <c r="D81">
        <v>8.7732031445604264E-3</v>
      </c>
    </row>
    <row r="82" spans="1:4" x14ac:dyDescent="0.25">
      <c r="A82">
        <f t="shared" si="1"/>
        <v>1979.4</v>
      </c>
      <c r="B82">
        <v>-6.2771237547751824E-3</v>
      </c>
      <c r="C82">
        <v>2.2974562381393948E-2</v>
      </c>
      <c r="D82">
        <v>-2.5503933562713854E-3</v>
      </c>
    </row>
    <row r="83" spans="1:4" x14ac:dyDescent="0.25">
      <c r="A83">
        <f t="shared" si="1"/>
        <v>1980.1</v>
      </c>
      <c r="B83">
        <v>-4.8244891081397068E-3</v>
      </c>
      <c r="C83">
        <v>2.8142333748900294E-2</v>
      </c>
      <c r="D83">
        <v>-3.411763162302961E-3</v>
      </c>
    </row>
    <row r="84" spans="1:4" x14ac:dyDescent="0.25">
      <c r="A84">
        <f t="shared" si="1"/>
        <v>1980.2</v>
      </c>
      <c r="B84">
        <v>-7.9175220493454823E-4</v>
      </c>
      <c r="C84">
        <v>2.4451137197185169E-2</v>
      </c>
      <c r="D84">
        <v>-3.1882743330317709E-2</v>
      </c>
    </row>
    <row r="85" spans="1:4" x14ac:dyDescent="0.25">
      <c r="A85">
        <f t="shared" si="1"/>
        <v>1980.3</v>
      </c>
      <c r="B85">
        <v>-3.7407201621930675E-3</v>
      </c>
      <c r="C85">
        <v>2.2778103971731856E-2</v>
      </c>
      <c r="D85">
        <v>5.7244949418304714E-3</v>
      </c>
    </row>
    <row r="86" spans="1:4" x14ac:dyDescent="0.25">
      <c r="A86">
        <f t="shared" si="1"/>
        <v>1980.4</v>
      </c>
      <c r="B86">
        <v>-6.3407418002470184E-3</v>
      </c>
      <c r="C86">
        <v>2.3659370284542902E-2</v>
      </c>
      <c r="D86">
        <v>1.1155903833127923E-2</v>
      </c>
    </row>
    <row r="87" spans="1:4" x14ac:dyDescent="0.25">
      <c r="A87">
        <f t="shared" si="1"/>
        <v>1981.1</v>
      </c>
      <c r="B87">
        <v>-4.682309597788703E-3</v>
      </c>
      <c r="C87">
        <v>2.4901336631230286E-2</v>
      </c>
      <c r="D87">
        <v>4.482767175858271E-3</v>
      </c>
    </row>
    <row r="88" spans="1:4" x14ac:dyDescent="0.25">
      <c r="A88">
        <f t="shared" si="1"/>
        <v>1981.2</v>
      </c>
      <c r="B88">
        <v>6.1541718929531974E-3</v>
      </c>
      <c r="C88">
        <v>1.8056305852551358E-2</v>
      </c>
      <c r="D88">
        <v>3.1488484111363846E-4</v>
      </c>
    </row>
    <row r="89" spans="1:4" x14ac:dyDescent="0.25">
      <c r="A89">
        <f t="shared" si="1"/>
        <v>1981.3</v>
      </c>
      <c r="B89">
        <v>4.7164764146867544E-4</v>
      </c>
      <c r="C89">
        <v>1.6680364181058782E-2</v>
      </c>
      <c r="D89">
        <v>4.2058901264905302E-3</v>
      </c>
    </row>
    <row r="90" spans="1:4" x14ac:dyDescent="0.25">
      <c r="A90">
        <f t="shared" si="1"/>
        <v>1981.4</v>
      </c>
      <c r="B90">
        <v>4.3935442802758295E-3</v>
      </c>
      <c r="C90">
        <v>1.6738212553137344E-2</v>
      </c>
      <c r="D90">
        <v>-5.24956034245605E-3</v>
      </c>
    </row>
    <row r="91" spans="1:4" x14ac:dyDescent="0.25">
      <c r="A91">
        <f t="shared" si="1"/>
        <v>1982.1</v>
      </c>
      <c r="B91">
        <v>2.6830361865562979E-3</v>
      </c>
      <c r="C91">
        <v>1.3958956653369992E-2</v>
      </c>
      <c r="D91">
        <v>-3.0632168067565857E-3</v>
      </c>
    </row>
    <row r="92" spans="1:4" x14ac:dyDescent="0.25">
      <c r="A92">
        <f t="shared" si="1"/>
        <v>1982.2</v>
      </c>
      <c r="B92">
        <v>9.6608279538012987E-4</v>
      </c>
      <c r="C92">
        <v>1.0107103106373305E-2</v>
      </c>
      <c r="D92">
        <v>-6.5770888787017867E-3</v>
      </c>
    </row>
    <row r="93" spans="1:4" x14ac:dyDescent="0.25">
      <c r="A93">
        <f t="shared" si="1"/>
        <v>1982.3</v>
      </c>
      <c r="B93">
        <v>-1.1972573706715339E-2</v>
      </c>
      <c r="C93">
        <v>1.3959428059897361E-2</v>
      </c>
      <c r="D93">
        <v>-2.4349746579179765E-3</v>
      </c>
    </row>
    <row r="94" spans="1:4" x14ac:dyDescent="0.25">
      <c r="A94">
        <f t="shared" si="1"/>
        <v>1982.4</v>
      </c>
      <c r="B94">
        <v>-9.2915522692272878E-3</v>
      </c>
      <c r="C94">
        <v>9.6122501504199986E-3</v>
      </c>
      <c r="D94">
        <v>8.3592345974743409E-3</v>
      </c>
    </row>
    <row r="95" spans="1:4" x14ac:dyDescent="0.25">
      <c r="A95">
        <f t="shared" si="1"/>
        <v>1983.1</v>
      </c>
      <c r="B95">
        <v>-9.5921144916168988E-3</v>
      </c>
      <c r="C95">
        <v>6.2443903297360048E-3</v>
      </c>
      <c r="D95">
        <v>2.5936698918620493E-3</v>
      </c>
    </row>
    <row r="96" spans="1:4" x14ac:dyDescent="0.25">
      <c r="A96">
        <f t="shared" si="1"/>
        <v>1983.2</v>
      </c>
      <c r="B96">
        <v>-1.1065144246941383E-2</v>
      </c>
      <c r="C96">
        <v>6.9634888486389546E-3</v>
      </c>
      <c r="D96">
        <v>1.5821229853688834E-2</v>
      </c>
    </row>
    <row r="97" spans="1:4" x14ac:dyDescent="0.25">
      <c r="A97">
        <f t="shared" si="1"/>
        <v>1983.3</v>
      </c>
      <c r="B97">
        <v>-1.3100901966161538E-2</v>
      </c>
      <c r="C97">
        <v>1.0615085941088065E-2</v>
      </c>
      <c r="D97">
        <v>1.8669922207955381E-2</v>
      </c>
    </row>
    <row r="98" spans="1:4" x14ac:dyDescent="0.25">
      <c r="A98">
        <f t="shared" si="1"/>
        <v>1983.4</v>
      </c>
      <c r="B98">
        <v>-4.2999166025661228E-3</v>
      </c>
      <c r="C98">
        <v>5.6106761026298857E-3</v>
      </c>
      <c r="D98">
        <v>2.0182421709177945E-2</v>
      </c>
    </row>
    <row r="99" spans="1:4" x14ac:dyDescent="0.25">
      <c r="A99">
        <f t="shared" si="1"/>
        <v>1984.1</v>
      </c>
      <c r="B99">
        <v>-1.1679092961005555E-2</v>
      </c>
      <c r="C99">
        <v>9.0082560713206083E-3</v>
      </c>
      <c r="D99">
        <v>8.3626661996412111E-3</v>
      </c>
    </row>
    <row r="100" spans="1:4" x14ac:dyDescent="0.25">
      <c r="A100">
        <f t="shared" si="1"/>
        <v>1984.2</v>
      </c>
      <c r="B100">
        <v>-5.4571668627794168E-3</v>
      </c>
      <c r="C100">
        <v>8.6300097306236667E-3</v>
      </c>
      <c r="D100">
        <v>1.7294181919702112E-2</v>
      </c>
    </row>
    <row r="101" spans="1:4" x14ac:dyDescent="0.25">
      <c r="A101">
        <f t="shared" si="1"/>
        <v>1984.3</v>
      </c>
      <c r="B101">
        <v>-6.4237604975292406E-3</v>
      </c>
      <c r="C101">
        <v>6.7489449183998351E-3</v>
      </c>
      <c r="D101">
        <v>9.1052736165302406E-3</v>
      </c>
    </row>
    <row r="102" spans="1:4" x14ac:dyDescent="0.25">
      <c r="A102">
        <f t="shared" si="1"/>
        <v>1984.4</v>
      </c>
      <c r="B102">
        <v>-5.4493036494444036E-3</v>
      </c>
      <c r="C102">
        <v>5.296267279059852E-3</v>
      </c>
      <c r="D102">
        <v>1.1932320829130205E-2</v>
      </c>
    </row>
    <row r="103" spans="1:4" x14ac:dyDescent="0.25">
      <c r="A103">
        <f t="shared" si="1"/>
        <v>1985.1</v>
      </c>
      <c r="B103">
        <v>-9.0638266240388177E-3</v>
      </c>
      <c r="C103">
        <v>1.0317303999986871E-2</v>
      </c>
      <c r="D103">
        <v>1.3565291528099266E-2</v>
      </c>
    </row>
    <row r="104" spans="1:4" x14ac:dyDescent="0.25">
      <c r="A104">
        <f t="shared" si="1"/>
        <v>1985.2</v>
      </c>
      <c r="B104">
        <v>-7.3855627305888794E-3</v>
      </c>
      <c r="C104">
        <v>7.1612583008322517E-3</v>
      </c>
      <c r="D104">
        <v>7.9010849625191781E-3</v>
      </c>
    </row>
    <row r="105" spans="1:4" x14ac:dyDescent="0.25">
      <c r="A105">
        <f t="shared" si="1"/>
        <v>1985.3</v>
      </c>
      <c r="B105">
        <v>-7.3474269336841758E-3</v>
      </c>
      <c r="C105">
        <v>7.3682734521878235E-3</v>
      </c>
      <c r="D105">
        <v>1.0643380758834198E-2</v>
      </c>
    </row>
    <row r="106" spans="1:4" x14ac:dyDescent="0.25">
      <c r="A106">
        <f t="shared" si="1"/>
        <v>1985.4</v>
      </c>
      <c r="B106">
        <v>-3.5473469217728315E-3</v>
      </c>
      <c r="C106">
        <v>6.5159416637748935E-3</v>
      </c>
      <c r="D106">
        <v>2.2777240329183712E-3</v>
      </c>
    </row>
    <row r="107" spans="1:4" x14ac:dyDescent="0.25">
      <c r="A107">
        <f t="shared" si="1"/>
        <v>1986.1</v>
      </c>
      <c r="B107">
        <v>-6.5676887387562388E-3</v>
      </c>
      <c r="C107">
        <v>6.3621071235722138E-3</v>
      </c>
      <c r="D107">
        <v>1.70255697780064E-4</v>
      </c>
    </row>
    <row r="108" spans="1:4" x14ac:dyDescent="0.25">
      <c r="A108">
        <f t="shared" si="1"/>
        <v>1986.2</v>
      </c>
      <c r="B108">
        <v>8.1986902331834255E-3</v>
      </c>
      <c r="C108">
        <v>2.6554137598133742E-4</v>
      </c>
      <c r="D108">
        <v>2.7099962129124577E-3</v>
      </c>
    </row>
    <row r="109" spans="1:4" x14ac:dyDescent="0.25">
      <c r="A109">
        <f t="shared" si="1"/>
        <v>1986.3</v>
      </c>
      <c r="B109">
        <v>3.7576422292207035E-3</v>
      </c>
      <c r="C109">
        <v>5.7063907810495085E-3</v>
      </c>
      <c r="D109">
        <v>9.6060570748974783E-3</v>
      </c>
    </row>
    <row r="110" spans="1:4" x14ac:dyDescent="0.25">
      <c r="A110">
        <f t="shared" si="1"/>
        <v>1986.4</v>
      </c>
      <c r="B110">
        <v>-9.2922546351403845E-4</v>
      </c>
      <c r="C110">
        <v>5.7664511554795794E-3</v>
      </c>
      <c r="D110">
        <v>3.9747950181237002E-3</v>
      </c>
    </row>
    <row r="111" spans="1:4" x14ac:dyDescent="0.25">
      <c r="A111">
        <f t="shared" si="1"/>
        <v>1987.1</v>
      </c>
      <c r="B111">
        <v>-6.8894104569985348E-3</v>
      </c>
      <c r="C111">
        <v>9.2747256793587751E-3</v>
      </c>
      <c r="D111">
        <v>-7.6991389004774646E-3</v>
      </c>
    </row>
    <row r="112" spans="1:4" x14ac:dyDescent="0.25">
      <c r="A112">
        <f t="shared" si="1"/>
        <v>1987.2</v>
      </c>
      <c r="B112">
        <v>-6.6033544379067166E-3</v>
      </c>
      <c r="C112">
        <v>7.8930515483689456E-3</v>
      </c>
      <c r="D112">
        <v>1.1862367084651382E-2</v>
      </c>
    </row>
    <row r="113" spans="1:4" x14ac:dyDescent="0.25">
      <c r="A113">
        <f t="shared" si="1"/>
        <v>1987.3</v>
      </c>
      <c r="B113">
        <v>-6.4782798093848681E-3</v>
      </c>
      <c r="C113">
        <v>7.9165135988195079E-3</v>
      </c>
      <c r="D113">
        <v>1.1404857975756855E-2</v>
      </c>
    </row>
    <row r="114" spans="1:4" x14ac:dyDescent="0.25">
      <c r="A114">
        <f t="shared" si="1"/>
        <v>1987.4</v>
      </c>
      <c r="B114">
        <v>-2.2693553173214198E-3</v>
      </c>
      <c r="C114">
        <v>8.8973539594088824E-3</v>
      </c>
      <c r="D114">
        <v>-1.0093768507903889E-3</v>
      </c>
    </row>
    <row r="115" spans="1:4" x14ac:dyDescent="0.25">
      <c r="A115">
        <f t="shared" si="1"/>
        <v>1988.1</v>
      </c>
      <c r="B115">
        <v>-4.529735638550636E-3</v>
      </c>
      <c r="C115">
        <v>8.0279489721577502E-3</v>
      </c>
      <c r="D115">
        <v>1.3288793412032263E-2</v>
      </c>
    </row>
    <row r="116" spans="1:4" x14ac:dyDescent="0.25">
      <c r="A116">
        <f t="shared" si="1"/>
        <v>1988.2</v>
      </c>
      <c r="B116">
        <v>-6.4044629484559801E-3</v>
      </c>
      <c r="C116">
        <v>1.005860106871892E-2</v>
      </c>
      <c r="D116">
        <v>7.4515062598674575E-3</v>
      </c>
    </row>
    <row r="117" spans="1:4" x14ac:dyDescent="0.25">
      <c r="A117">
        <f t="shared" si="1"/>
        <v>1988.3</v>
      </c>
      <c r="B117">
        <v>-7.6114924215533453E-3</v>
      </c>
      <c r="C117">
        <v>1.0962851806432583E-2</v>
      </c>
      <c r="D117">
        <v>5.6567389135917523E-3</v>
      </c>
    </row>
    <row r="118" spans="1:4" x14ac:dyDescent="0.25">
      <c r="A118">
        <f t="shared" si="1"/>
        <v>1988.4</v>
      </c>
      <c r="B118">
        <v>-1.8605937334086331E-3</v>
      </c>
      <c r="C118">
        <v>9.8755097569007688E-3</v>
      </c>
      <c r="D118">
        <v>9.5390334777043506E-3</v>
      </c>
    </row>
    <row r="119" spans="1:4" x14ac:dyDescent="0.25">
      <c r="A119">
        <f t="shared" si="1"/>
        <v>1989.1</v>
      </c>
      <c r="B119">
        <v>-6.9864907187399128E-3</v>
      </c>
      <c r="C119">
        <v>1.0194912641841247E-2</v>
      </c>
      <c r="D119">
        <v>3.585156448444593E-3</v>
      </c>
    </row>
    <row r="120" spans="1:4" x14ac:dyDescent="0.25">
      <c r="A120">
        <f t="shared" si="1"/>
        <v>1989.2</v>
      </c>
      <c r="B120">
        <v>-1.2314288235761306E-2</v>
      </c>
      <c r="C120">
        <v>1.1764511384191934E-2</v>
      </c>
      <c r="D120">
        <v>3.9792285961510743E-3</v>
      </c>
    </row>
    <row r="121" spans="1:4" x14ac:dyDescent="0.25">
      <c r="A121">
        <f t="shared" si="1"/>
        <v>1989.3</v>
      </c>
      <c r="B121">
        <v>-1.9758440851739278E-3</v>
      </c>
      <c r="C121">
        <v>5.7001198007057274E-3</v>
      </c>
      <c r="D121">
        <v>1.0189035818763514E-2</v>
      </c>
    </row>
    <row r="122" spans="1:4" x14ac:dyDescent="0.25">
      <c r="A122">
        <f t="shared" si="1"/>
        <v>1989.4</v>
      </c>
      <c r="B122">
        <v>-4.1730724599439162E-3</v>
      </c>
      <c r="C122">
        <v>7.4249706848919517E-3</v>
      </c>
      <c r="D122">
        <v>-3.1092316874214987E-4</v>
      </c>
    </row>
    <row r="123" spans="1:4" x14ac:dyDescent="0.25">
      <c r="A123">
        <f t="shared" si="1"/>
        <v>1990.1</v>
      </c>
      <c r="B123">
        <v>-9.9319628430546425E-3</v>
      </c>
      <c r="C123">
        <v>1.2796446408382123E-2</v>
      </c>
      <c r="D123">
        <v>1.1992677558954057E-3</v>
      </c>
    </row>
    <row r="124" spans="1:4" x14ac:dyDescent="0.25">
      <c r="A124">
        <f t="shared" si="1"/>
        <v>1990.2</v>
      </c>
      <c r="B124">
        <v>-7.8994808465274735E-3</v>
      </c>
      <c r="C124">
        <v>8.272354528933934E-3</v>
      </c>
      <c r="D124">
        <v>-1.7342357432994504E-3</v>
      </c>
    </row>
    <row r="125" spans="1:4" x14ac:dyDescent="0.25">
      <c r="A125">
        <f t="shared" si="1"/>
        <v>1990.3</v>
      </c>
      <c r="B125">
        <v>-9.9425695869445052E-3</v>
      </c>
      <c r="C125">
        <v>1.1594374168256538E-2</v>
      </c>
      <c r="D125">
        <v>2.1316724250741714E-3</v>
      </c>
    </row>
    <row r="126" spans="1:4" x14ac:dyDescent="0.25">
      <c r="A126">
        <f t="shared" si="1"/>
        <v>1990.4</v>
      </c>
      <c r="B126">
        <v>-9.815205750022149E-3</v>
      </c>
      <c r="C126">
        <v>1.2031877317042639E-2</v>
      </c>
      <c r="D126">
        <v>-1.1633182572408529E-2</v>
      </c>
    </row>
    <row r="127" spans="1:4" x14ac:dyDescent="0.25">
      <c r="A127">
        <f t="shared" si="1"/>
        <v>1991.1</v>
      </c>
      <c r="B127">
        <v>4.8146609444239541E-3</v>
      </c>
      <c r="C127">
        <v>5.739104253991989E-3</v>
      </c>
      <c r="D127">
        <v>-8.3119110125338125E-3</v>
      </c>
    </row>
    <row r="128" spans="1:4" x14ac:dyDescent="0.25">
      <c r="A128">
        <f t="shared" si="1"/>
        <v>1991.2</v>
      </c>
      <c r="B128">
        <v>-4.1872650858770788E-3</v>
      </c>
      <c r="C128">
        <v>4.6273945712611009E-3</v>
      </c>
      <c r="D128">
        <v>4.2240326658582461E-3</v>
      </c>
    </row>
    <row r="129" spans="1:4" x14ac:dyDescent="0.25">
      <c r="A129">
        <f t="shared" si="1"/>
        <v>1991.3</v>
      </c>
      <c r="B129">
        <v>-5.9761147358361466E-3</v>
      </c>
      <c r="C129">
        <v>5.6259187067044247E-3</v>
      </c>
      <c r="D129">
        <v>3.0216069477440044E-4</v>
      </c>
    </row>
    <row r="130" spans="1:4" x14ac:dyDescent="0.25">
      <c r="A130">
        <f t="shared" si="1"/>
        <v>1991.4</v>
      </c>
      <c r="B130">
        <v>-8.7774672757877648E-3</v>
      </c>
      <c r="C130">
        <v>5.6330633342918657E-3</v>
      </c>
      <c r="D130">
        <v>-3.1089084082420726E-3</v>
      </c>
    </row>
    <row r="131" spans="1:4" x14ac:dyDescent="0.25">
      <c r="A131">
        <f t="shared" si="1"/>
        <v>1992.1</v>
      </c>
      <c r="B131">
        <v>-7.3362294924462779E-3</v>
      </c>
      <c r="C131">
        <v>5.120978693609668E-3</v>
      </c>
      <c r="D131">
        <v>1.2990419702218148E-2</v>
      </c>
    </row>
    <row r="132" spans="1:4" x14ac:dyDescent="0.25">
      <c r="A132">
        <f t="shared" si="1"/>
        <v>1992.2</v>
      </c>
      <c r="B132">
        <v>-6.5561241798030023E-3</v>
      </c>
      <c r="C132">
        <v>5.5137809148352868E-3</v>
      </c>
      <c r="D132">
        <v>8.2907622288530547E-3</v>
      </c>
    </row>
    <row r="133" spans="1:4" x14ac:dyDescent="0.25">
      <c r="A133">
        <f t="shared" si="1"/>
        <v>1992.3</v>
      </c>
      <c r="B133">
        <v>-6.378720567241758E-3</v>
      </c>
      <c r="C133">
        <v>5.4972690569429772E-3</v>
      </c>
      <c r="D133">
        <v>8.7856384311848501E-3</v>
      </c>
    </row>
    <row r="134" spans="1:4" x14ac:dyDescent="0.25">
      <c r="A134">
        <f t="shared" si="1"/>
        <v>1992.4</v>
      </c>
      <c r="B134">
        <v>-7.1325386727597584E-3</v>
      </c>
      <c r="C134">
        <v>5.9859523734644982E-3</v>
      </c>
      <c r="D134">
        <v>1.0858358372800581E-2</v>
      </c>
    </row>
    <row r="135" spans="1:4" x14ac:dyDescent="0.25">
      <c r="A135">
        <f t="shared" si="1"/>
        <v>1993.1</v>
      </c>
      <c r="B135">
        <v>-6.5244478322901145E-3</v>
      </c>
      <c r="C135">
        <v>5.1895236432581981E-3</v>
      </c>
      <c r="D135">
        <v>2.1637553676345789E-3</v>
      </c>
    </row>
    <row r="136" spans="1:4" x14ac:dyDescent="0.25">
      <c r="A136">
        <f t="shared" ref="A136:A193" si="2">A132+1</f>
        <v>1993.2</v>
      </c>
      <c r="B136">
        <v>-4.3259533282616891E-3</v>
      </c>
      <c r="C136">
        <v>5.8731540769047519E-3</v>
      </c>
      <c r="D136">
        <v>8.1450769078443841E-3</v>
      </c>
    </row>
    <row r="137" spans="1:4" x14ac:dyDescent="0.25">
      <c r="A137">
        <f t="shared" si="2"/>
        <v>1993.3</v>
      </c>
      <c r="B137">
        <v>-2.623078853212446E-3</v>
      </c>
      <c r="C137">
        <v>3.6361153848538663E-3</v>
      </c>
      <c r="D137">
        <v>7.897513008606083E-3</v>
      </c>
    </row>
    <row r="138" spans="1:4" x14ac:dyDescent="0.25">
      <c r="A138">
        <f t="shared" si="2"/>
        <v>1993.4</v>
      </c>
      <c r="B138">
        <v>-1.1937178368319201E-3</v>
      </c>
      <c r="C138">
        <v>5.3423894006626171E-3</v>
      </c>
      <c r="D138">
        <v>9.9861517574773018E-3</v>
      </c>
    </row>
    <row r="139" spans="1:4" x14ac:dyDescent="0.25">
      <c r="A139">
        <f t="shared" si="2"/>
        <v>1994.1</v>
      </c>
      <c r="B139">
        <v>-1.1728835486983225E-3</v>
      </c>
      <c r="C139">
        <v>3.4182753253631515E-3</v>
      </c>
      <c r="D139">
        <v>8.9682748917123689E-3</v>
      </c>
    </row>
    <row r="140" spans="1:4" x14ac:dyDescent="0.25">
      <c r="A140">
        <f t="shared" si="2"/>
        <v>1994.2</v>
      </c>
      <c r="B140">
        <v>-1.8163839077767752E-3</v>
      </c>
      <c r="C140">
        <v>5.0085988487810207E-3</v>
      </c>
      <c r="D140">
        <v>6.6559229494576044E-3</v>
      </c>
    </row>
    <row r="141" spans="1:4" x14ac:dyDescent="0.25">
      <c r="A141">
        <f t="shared" si="2"/>
        <v>1994.3</v>
      </c>
      <c r="B141">
        <v>-3.01950666151235E-3</v>
      </c>
      <c r="C141">
        <v>6.334548464393075E-3</v>
      </c>
      <c r="D141">
        <v>6.4093711424728639E-3</v>
      </c>
    </row>
    <row r="142" spans="1:4" x14ac:dyDescent="0.25">
      <c r="A142">
        <f t="shared" si="2"/>
        <v>1994.4</v>
      </c>
      <c r="B142">
        <v>-3.9094349411033513E-3</v>
      </c>
      <c r="C142">
        <v>4.1667187615432866E-3</v>
      </c>
      <c r="D142">
        <v>1.2123589733178619E-2</v>
      </c>
    </row>
    <row r="143" spans="1:4" x14ac:dyDescent="0.25">
      <c r="A143">
        <f t="shared" si="2"/>
        <v>1995.1</v>
      </c>
      <c r="B143">
        <v>-3.8078495349047614E-4</v>
      </c>
      <c r="C143">
        <v>4.8038276505359412E-3</v>
      </c>
      <c r="D143">
        <v>6.5380776262919937E-3</v>
      </c>
    </row>
    <row r="144" spans="1:4" x14ac:dyDescent="0.25">
      <c r="A144">
        <f t="shared" si="2"/>
        <v>1995.2</v>
      </c>
      <c r="B144">
        <v>-5.0262039740419096E-3</v>
      </c>
      <c r="C144">
        <v>5.2575957189147371E-3</v>
      </c>
      <c r="D144">
        <v>6.9465152661898344E-3</v>
      </c>
    </row>
    <row r="145" spans="1:4" x14ac:dyDescent="0.25">
      <c r="A145">
        <f t="shared" si="2"/>
        <v>1995.3</v>
      </c>
      <c r="B145">
        <v>-4.6931265496106822E-3</v>
      </c>
      <c r="C145">
        <v>3.7989942251480668E-3</v>
      </c>
      <c r="D145">
        <v>6.1211870610300423E-3</v>
      </c>
    </row>
    <row r="146" spans="1:4" x14ac:dyDescent="0.25">
      <c r="A146">
        <f t="shared" si="2"/>
        <v>1995.4</v>
      </c>
      <c r="B146">
        <v>-7.5303063452403785E-3</v>
      </c>
      <c r="C146">
        <v>3.3404138044987597E-3</v>
      </c>
      <c r="D146">
        <v>6.2886870545852958E-3</v>
      </c>
    </row>
    <row r="147" spans="1:4" x14ac:dyDescent="0.25">
      <c r="A147">
        <f t="shared" si="2"/>
        <v>1996.1</v>
      </c>
      <c r="B147">
        <v>-7.9945201417073175E-3</v>
      </c>
      <c r="C147">
        <v>4.1451773307195072E-3</v>
      </c>
      <c r="D147">
        <v>9.6136286891308487E-3</v>
      </c>
    </row>
    <row r="148" spans="1:4" x14ac:dyDescent="0.25">
      <c r="A148">
        <f t="shared" si="2"/>
        <v>1996.2</v>
      </c>
      <c r="B148">
        <v>-1.356764077568362E-2</v>
      </c>
      <c r="C148">
        <v>4.8732151581834804E-3</v>
      </c>
      <c r="D148">
        <v>1.0840165474887087E-2</v>
      </c>
    </row>
    <row r="149" spans="1:4" x14ac:dyDescent="0.25">
      <c r="A149">
        <f t="shared" si="2"/>
        <v>1996.3</v>
      </c>
      <c r="B149">
        <v>-6.1588272885017559E-3</v>
      </c>
      <c r="C149">
        <v>3.6258869412092998E-3</v>
      </c>
      <c r="D149">
        <v>7.2656106393544917E-3</v>
      </c>
    </row>
    <row r="150" spans="1:4" x14ac:dyDescent="0.25">
      <c r="A150">
        <f t="shared" si="2"/>
        <v>1996.4</v>
      </c>
      <c r="B150">
        <v>-1.1319467582337928E-2</v>
      </c>
      <c r="C150">
        <v>5.289586376101052E-3</v>
      </c>
      <c r="D150">
        <v>7.6228403050908611E-3</v>
      </c>
    </row>
    <row r="151" spans="1:4" x14ac:dyDescent="0.25">
      <c r="A151">
        <f t="shared" si="2"/>
        <v>1997.1</v>
      </c>
      <c r="B151">
        <v>-7.8102878719593094E-3</v>
      </c>
      <c r="C151">
        <v>3.4734012006510107E-3</v>
      </c>
      <c r="D151">
        <v>7.8486806424535871E-3</v>
      </c>
    </row>
    <row r="152" spans="1:4" x14ac:dyDescent="0.25">
      <c r="A152">
        <f t="shared" si="2"/>
        <v>1997.2</v>
      </c>
      <c r="B152">
        <v>-8.3763868390110408E-3</v>
      </c>
      <c r="C152">
        <v>1.962124113216196E-3</v>
      </c>
      <c r="D152">
        <v>5.0885845379369243E-3</v>
      </c>
    </row>
    <row r="153" spans="1:4" x14ac:dyDescent="0.25">
      <c r="A153">
        <f t="shared" si="2"/>
        <v>1997.3</v>
      </c>
      <c r="B153">
        <v>-6.9648156268333761E-3</v>
      </c>
      <c r="C153">
        <v>2.0701043604659797E-3</v>
      </c>
      <c r="D153">
        <v>1.8822488408790861E-2</v>
      </c>
    </row>
    <row r="154" spans="1:4" x14ac:dyDescent="0.25">
      <c r="A154">
        <f t="shared" si="2"/>
        <v>1997.4</v>
      </c>
      <c r="B154">
        <v>-8.8666538187229249E-3</v>
      </c>
      <c r="C154">
        <v>1.928498362666814E-3</v>
      </c>
      <c r="D154">
        <v>8.1155263374661502E-3</v>
      </c>
    </row>
    <row r="155" spans="1:4" x14ac:dyDescent="0.25">
      <c r="A155">
        <f t="shared" si="2"/>
        <v>1998.1</v>
      </c>
      <c r="B155">
        <v>-7.3408949242762533E-3</v>
      </c>
      <c r="C155">
        <v>-9.9813438604207105E-4</v>
      </c>
      <c r="D155">
        <v>1.1606373865411967E-2</v>
      </c>
    </row>
    <row r="156" spans="1:4" x14ac:dyDescent="0.25">
      <c r="A156">
        <f t="shared" si="2"/>
        <v>1998.2</v>
      </c>
      <c r="B156">
        <v>-9.1189034360372179E-3</v>
      </c>
      <c r="C156">
        <v>6.5971139534864998E-4</v>
      </c>
      <c r="D156">
        <v>1.7544654757632117E-2</v>
      </c>
    </row>
    <row r="157" spans="1:4" x14ac:dyDescent="0.25">
      <c r="A157">
        <f t="shared" si="2"/>
        <v>1998.3</v>
      </c>
      <c r="B157">
        <v>-1.0052354033237787E-2</v>
      </c>
      <c r="C157">
        <v>1.7960471555524826E-3</v>
      </c>
      <c r="D157">
        <v>1.0569520386356501E-2</v>
      </c>
    </row>
    <row r="158" spans="1:4" x14ac:dyDescent="0.25">
      <c r="A158">
        <f t="shared" si="2"/>
        <v>1998.4</v>
      </c>
      <c r="B158">
        <v>-8.3826981838613368E-3</v>
      </c>
      <c r="C158">
        <v>1.7642123235721285E-3</v>
      </c>
      <c r="D158">
        <v>1.3912501884902895E-2</v>
      </c>
    </row>
    <row r="159" spans="1:4" x14ac:dyDescent="0.25">
      <c r="A159">
        <f t="shared" si="2"/>
        <v>1999.1</v>
      </c>
      <c r="B159">
        <v>-8.1775207844159703E-3</v>
      </c>
      <c r="C159">
        <v>1.9636994275422925E-3</v>
      </c>
      <c r="D159">
        <v>8.5979666941735644E-3</v>
      </c>
    </row>
    <row r="160" spans="1:4" x14ac:dyDescent="0.25">
      <c r="A160">
        <f t="shared" si="2"/>
        <v>1999.2</v>
      </c>
      <c r="B160">
        <v>-1.0272856425013632E-2</v>
      </c>
      <c r="C160">
        <v>3.9957450599431565E-3</v>
      </c>
      <c r="D160">
        <v>1.4550702363349544E-2</v>
      </c>
    </row>
    <row r="161" spans="1:4" x14ac:dyDescent="0.25">
      <c r="A161">
        <f t="shared" si="2"/>
        <v>1999.3</v>
      </c>
      <c r="B161">
        <v>-1.1051348100401204E-2</v>
      </c>
      <c r="C161">
        <v>3.5924742685118083E-3</v>
      </c>
      <c r="D161">
        <v>1.176389287375379E-2</v>
      </c>
    </row>
    <row r="162" spans="1:4" x14ac:dyDescent="0.25">
      <c r="A162">
        <f t="shared" si="2"/>
        <v>1999.4</v>
      </c>
      <c r="B162">
        <v>-8.9518510089751646E-3</v>
      </c>
      <c r="C162">
        <v>5.19961466737906E-3</v>
      </c>
      <c r="D162">
        <v>9.0604798747904169E-3</v>
      </c>
    </row>
    <row r="163" spans="1:4" x14ac:dyDescent="0.25">
      <c r="A163">
        <f t="shared" si="2"/>
        <v>2000.1</v>
      </c>
      <c r="B163">
        <v>-1.0266353811837547E-2</v>
      </c>
      <c r="C163">
        <v>7.4957178247032075E-3</v>
      </c>
      <c r="D163">
        <v>4.6576592892719759E-3</v>
      </c>
    </row>
    <row r="164" spans="1:4" x14ac:dyDescent="0.25">
      <c r="A164">
        <f t="shared" si="2"/>
        <v>2000.2</v>
      </c>
      <c r="B164">
        <v>-4.6599879099643582E-3</v>
      </c>
      <c r="C164">
        <v>4.2392780087741333E-3</v>
      </c>
      <c r="D164">
        <v>1.0004766808615173E-2</v>
      </c>
    </row>
    <row r="165" spans="1:4" x14ac:dyDescent="0.25">
      <c r="A165">
        <f t="shared" si="2"/>
        <v>2000.3</v>
      </c>
      <c r="B165">
        <v>-8.3533120578671571E-3</v>
      </c>
      <c r="C165">
        <v>5.6809413101822914E-3</v>
      </c>
      <c r="D165">
        <v>6.8186298429182557E-3</v>
      </c>
    </row>
    <row r="166" spans="1:4" x14ac:dyDescent="0.25">
      <c r="A166">
        <f t="shared" si="2"/>
        <v>2000.4</v>
      </c>
      <c r="B166">
        <v>-7.6454150268005505E-3</v>
      </c>
      <c r="C166">
        <v>4.5605607558553141E-3</v>
      </c>
      <c r="D166">
        <v>4.6699014937985339E-3</v>
      </c>
    </row>
    <row r="167" spans="1:4" x14ac:dyDescent="0.25">
      <c r="A167">
        <f t="shared" si="2"/>
        <v>2001.1</v>
      </c>
      <c r="B167">
        <v>-1.2401356059812657E-2</v>
      </c>
      <c r="C167">
        <v>4.8969319323331761E-3</v>
      </c>
      <c r="D167">
        <v>-1.1210286835954264E-3</v>
      </c>
    </row>
    <row r="168" spans="1:4" x14ac:dyDescent="0.25">
      <c r="A168">
        <f t="shared" si="2"/>
        <v>2001.2</v>
      </c>
      <c r="B168">
        <v>-9.1773493959444175E-3</v>
      </c>
      <c r="C168">
        <v>4.0458208953822739E-3</v>
      </c>
      <c r="D168">
        <v>-4.8034348689149908E-3</v>
      </c>
    </row>
    <row r="169" spans="1:4" x14ac:dyDescent="0.25">
      <c r="A169">
        <f t="shared" si="2"/>
        <v>2001.3</v>
      </c>
      <c r="B169">
        <v>-5.8089389736030173E-3</v>
      </c>
      <c r="C169">
        <v>2.7382215598795168E-4</v>
      </c>
      <c r="D169">
        <v>-2.6801001383205403E-3</v>
      </c>
    </row>
    <row r="170" spans="1:4" x14ac:dyDescent="0.25">
      <c r="A170">
        <f t="shared" si="2"/>
        <v>2001.4</v>
      </c>
      <c r="B170">
        <v>-2.868117108597884E-3</v>
      </c>
      <c r="C170">
        <v>7.1781378653121286E-4</v>
      </c>
      <c r="D170">
        <v>3.7813861902780133E-3</v>
      </c>
    </row>
    <row r="171" spans="1:4" x14ac:dyDescent="0.25">
      <c r="A171">
        <f t="shared" si="2"/>
        <v>2002.1</v>
      </c>
      <c r="B171">
        <v>-7.6010654738060679E-3</v>
      </c>
      <c r="C171">
        <v>1.4271349103644748E-3</v>
      </c>
      <c r="D171">
        <v>-3.200030455099423E-3</v>
      </c>
    </row>
    <row r="172" spans="1:4" x14ac:dyDescent="0.25">
      <c r="A172">
        <f t="shared" si="2"/>
        <v>2002.2</v>
      </c>
      <c r="B172">
        <v>-1.2500313439099631E-2</v>
      </c>
      <c r="C172">
        <v>6.2429793697448832E-3</v>
      </c>
      <c r="D172">
        <v>-1.3248883078631479E-4</v>
      </c>
    </row>
    <row r="173" spans="1:4" x14ac:dyDescent="0.25">
      <c r="A173">
        <f t="shared" si="2"/>
        <v>2002.3</v>
      </c>
      <c r="B173">
        <v>-8.4929912580506139E-3</v>
      </c>
      <c r="C173">
        <v>4.3132761707443401E-3</v>
      </c>
      <c r="D173">
        <v>1.9613607747768214E-3</v>
      </c>
    </row>
    <row r="174" spans="1:4" x14ac:dyDescent="0.25">
      <c r="A174">
        <f t="shared" si="2"/>
        <v>2002.4</v>
      </c>
      <c r="B174">
        <v>-8.6489363145238751E-3</v>
      </c>
      <c r="C174">
        <v>4.0356714428131935E-3</v>
      </c>
      <c r="D174">
        <v>-1.4690974937376922E-3</v>
      </c>
    </row>
    <row r="175" spans="1:4" x14ac:dyDescent="0.25">
      <c r="A175">
        <f t="shared" si="2"/>
        <v>2003.1</v>
      </c>
      <c r="B175">
        <v>-1.6989692940414552E-2</v>
      </c>
      <c r="C175">
        <v>5.627632651279052E-3</v>
      </c>
      <c r="D175">
        <v>-2.639052774787487E-3</v>
      </c>
    </row>
    <row r="176" spans="1:4" x14ac:dyDescent="0.25">
      <c r="A176">
        <f t="shared" si="2"/>
        <v>2003.2</v>
      </c>
      <c r="B176">
        <v>-7.5454423695948403E-3</v>
      </c>
      <c r="C176">
        <v>7.4852109148257351E-4</v>
      </c>
      <c r="D176">
        <v>9.9793655741340359E-3</v>
      </c>
    </row>
    <row r="177" spans="1:4" x14ac:dyDescent="0.25">
      <c r="A177">
        <f t="shared" si="2"/>
        <v>2003.3</v>
      </c>
      <c r="B177">
        <v>-1.1915362040124333E-2</v>
      </c>
      <c r="C177">
        <v>5.4710950869575059E-3</v>
      </c>
      <c r="D177">
        <v>1.184986387197462E-2</v>
      </c>
    </row>
    <row r="178" spans="1:4" x14ac:dyDescent="0.25">
      <c r="A178">
        <f t="shared" si="2"/>
        <v>2003.4</v>
      </c>
      <c r="B178">
        <v>-8.6912208628957544E-3</v>
      </c>
      <c r="C178">
        <v>3.736134070320335E-3</v>
      </c>
      <c r="D178">
        <v>4.9666262202077149E-3</v>
      </c>
    </row>
    <row r="179" spans="1:4" x14ac:dyDescent="0.25">
      <c r="A179">
        <f t="shared" si="2"/>
        <v>2004.1</v>
      </c>
      <c r="B179">
        <v>-7.3984022225099533E-3</v>
      </c>
      <c r="C179">
        <v>6.9473892749854493E-3</v>
      </c>
      <c r="D179">
        <v>6.6325287415711642E-3</v>
      </c>
    </row>
    <row r="180" spans="1:4" x14ac:dyDescent="0.25">
      <c r="A180">
        <f t="shared" si="2"/>
        <v>2004.2</v>
      </c>
      <c r="B180">
        <v>-5.0057871414163901E-3</v>
      </c>
      <c r="C180">
        <v>6.8613016195191723E-3</v>
      </c>
      <c r="D180">
        <v>5.7299240141421848E-3</v>
      </c>
    </row>
    <row r="181" spans="1:4" x14ac:dyDescent="0.25">
      <c r="A181">
        <f t="shared" si="2"/>
        <v>2004.3</v>
      </c>
      <c r="B181">
        <v>-8.6242324208204574E-3</v>
      </c>
      <c r="C181">
        <v>5.5556362346352306E-3</v>
      </c>
      <c r="D181">
        <v>8.8966178908460591E-3</v>
      </c>
    </row>
    <row r="182" spans="1:4" x14ac:dyDescent="0.25">
      <c r="A182">
        <f t="shared" si="2"/>
        <v>2004.4</v>
      </c>
      <c r="B182">
        <v>-4.6343402918283122E-3</v>
      </c>
      <c r="C182">
        <v>7.6052976915232801E-3</v>
      </c>
      <c r="D182">
        <v>8.5972084427510254E-3</v>
      </c>
    </row>
    <row r="183" spans="1:4" x14ac:dyDescent="0.25">
      <c r="A183">
        <f t="shared" si="2"/>
        <v>2005.1</v>
      </c>
      <c r="B183">
        <v>-1.3942927718948034E-3</v>
      </c>
      <c r="C183">
        <v>5.8634656064637802E-3</v>
      </c>
      <c r="D183">
        <v>5.9182932590449155E-3</v>
      </c>
    </row>
    <row r="184" spans="1:4" x14ac:dyDescent="0.25">
      <c r="A184">
        <f t="shared" si="2"/>
        <v>2005.2</v>
      </c>
      <c r="B184">
        <v>-3.7948035366909272E-3</v>
      </c>
      <c r="C184">
        <v>6.7889890562349564E-3</v>
      </c>
      <c r="D184">
        <v>8.1616043617671608E-3</v>
      </c>
    </row>
    <row r="185" spans="1:4" x14ac:dyDescent="0.25">
      <c r="A185">
        <f t="shared" si="2"/>
        <v>2005.3</v>
      </c>
      <c r="B185">
        <v>-1.3128415190801157E-2</v>
      </c>
      <c r="C185">
        <v>1.0083040279415131E-2</v>
      </c>
      <c r="D185">
        <v>5.8091472973789138E-3</v>
      </c>
    </row>
    <row r="186" spans="1:4" x14ac:dyDescent="0.25">
      <c r="A186">
        <f t="shared" si="2"/>
        <v>2005.4</v>
      </c>
      <c r="B186">
        <v>-4.2081046983800524E-3</v>
      </c>
      <c r="C186">
        <v>8.190324075635691E-3</v>
      </c>
      <c r="D186">
        <v>3.0103346286480814E-4</v>
      </c>
    </row>
    <row r="187" spans="1:4" x14ac:dyDescent="0.25">
      <c r="A187">
        <f t="shared" si="2"/>
        <v>2006.1</v>
      </c>
      <c r="B187">
        <v>-3.3080768462825094E-3</v>
      </c>
      <c r="C187">
        <v>5.0721252775637327E-3</v>
      </c>
      <c r="D187">
        <v>1.2503714562264179E-2</v>
      </c>
    </row>
    <row r="188" spans="1:4" x14ac:dyDescent="0.25">
      <c r="A188">
        <f t="shared" si="2"/>
        <v>2006.2</v>
      </c>
      <c r="B188">
        <v>-7.6778457290675728E-3</v>
      </c>
      <c r="C188">
        <v>7.3647873835511191E-3</v>
      </c>
      <c r="D188">
        <v>3.489576820198792E-3</v>
      </c>
    </row>
    <row r="189" spans="1:4" x14ac:dyDescent="0.25">
      <c r="A189">
        <f t="shared" si="2"/>
        <v>2006.3</v>
      </c>
      <c r="B189">
        <v>-6.4519314015587248E-3</v>
      </c>
      <c r="C189">
        <v>7.0225407350901006E-3</v>
      </c>
      <c r="D189">
        <v>3.7596638371546476E-3</v>
      </c>
    </row>
    <row r="190" spans="1:4" x14ac:dyDescent="0.25">
      <c r="A190">
        <f t="shared" si="2"/>
        <v>2006.4</v>
      </c>
      <c r="B190">
        <v>4.0317371584977779E-3</v>
      </c>
      <c r="C190">
        <v>-7.8058408983783245E-7</v>
      </c>
      <c r="D190">
        <v>5.9874668537762687E-3</v>
      </c>
    </row>
    <row r="191" spans="1:4" x14ac:dyDescent="0.25">
      <c r="A191">
        <f t="shared" si="2"/>
        <v>2007.1</v>
      </c>
      <c r="B191">
        <v>-9.1879637239790229E-3</v>
      </c>
      <c r="C191">
        <v>8.8539530028272639E-3</v>
      </c>
      <c r="D191">
        <v>3.5346046074753446E-3</v>
      </c>
    </row>
    <row r="192" spans="1:4" x14ac:dyDescent="0.25">
      <c r="A192">
        <f t="shared" si="2"/>
        <v>2007.2</v>
      </c>
      <c r="B192">
        <v>-9.3468837764456303E-3</v>
      </c>
      <c r="C192">
        <v>7.1427280346630442E-3</v>
      </c>
      <c r="D192">
        <v>3.1578578225666121E-3</v>
      </c>
    </row>
    <row r="193" spans="1:4" x14ac:dyDescent="0.25">
      <c r="A193">
        <f t="shared" si="2"/>
        <v>2007.3</v>
      </c>
      <c r="B193">
        <v>-9.6063141916825703E-3</v>
      </c>
      <c r="C193">
        <v>4.7585942394040431E-3</v>
      </c>
      <c r="D193">
        <v>2.7305935314885232E-3</v>
      </c>
    </row>
    <row r="194" spans="1:4" ht="15.75" thickBot="1" x14ac:dyDescent="0.3"/>
    <row r="195" spans="1:4" x14ac:dyDescent="0.25">
      <c r="A195" s="3" t="s">
        <v>36</v>
      </c>
      <c r="B195" s="4">
        <f>AVERAGE(B4:B193)</f>
        <v>-4.7199378423890574E-3</v>
      </c>
      <c r="C195" s="4">
        <f t="shared" ref="C195:D195" si="3">AVERAGE(C4:C193)</f>
        <v>8.6746807563894603E-3</v>
      </c>
      <c r="D195" s="5">
        <f t="shared" si="3"/>
        <v>5.7120397645920168E-3</v>
      </c>
    </row>
    <row r="196" spans="1:4" ht="15.75" thickBot="1" x14ac:dyDescent="0.3">
      <c r="A196" s="6" t="s">
        <v>39</v>
      </c>
      <c r="B196" s="7">
        <f>STDEV(B4:B193)</f>
        <v>5.0003362690067598E-3</v>
      </c>
      <c r="C196" s="7">
        <f t="shared" ref="C196:D196" si="4">STDEV(C4:C193)</f>
        <v>6.4652216405459038E-3</v>
      </c>
      <c r="D196" s="8">
        <f t="shared" si="4"/>
        <v>7.8317980634213941E-3</v>
      </c>
    </row>
    <row r="198" spans="1:4" ht="15.75" thickBot="1" x14ac:dyDescent="0.3"/>
    <row r="199" spans="1:4" x14ac:dyDescent="0.25">
      <c r="A199" s="9" t="s">
        <v>40</v>
      </c>
      <c r="B199" s="10"/>
      <c r="C199" s="10"/>
      <c r="D199" s="5">
        <f>AVERAGE(C51:C98)</f>
        <v>1.6976737169236891E-2</v>
      </c>
    </row>
    <row r="200" spans="1:4" ht="15.75" thickBot="1" x14ac:dyDescent="0.3">
      <c r="A200" s="11" t="s">
        <v>41</v>
      </c>
      <c r="B200" s="12"/>
      <c r="C200" s="12"/>
      <c r="D200" s="8">
        <f>((1+D199)^4-1)</f>
        <v>6.9655860806052905E-2</v>
      </c>
    </row>
  </sheetData>
  <mergeCells count="2">
    <mergeCell ref="A199:C199"/>
    <mergeCell ref="A200:C20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Raw_data</vt:lpstr>
      <vt:lpstr>Sample_1960Q_2007Q3</vt:lpstr>
    </vt:vector>
  </TitlesOfParts>
  <Company>University of Notre Dame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Sims</dc:creator>
  <cp:lastModifiedBy>Jean Gardy Victor</cp:lastModifiedBy>
  <dcterms:created xsi:type="dcterms:W3CDTF">2014-07-01T13:07:49Z</dcterms:created>
  <dcterms:modified xsi:type="dcterms:W3CDTF">2018-11-03T16:19:09Z</dcterms:modified>
</cp:coreProperties>
</file>