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4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6.xml" ContentType="application/vnd.openxmlformats-officedocument.drawingml.chart+xml"/>
  <Override PartName="/xl/drawings/drawing23.xml" ContentType="application/vnd.openxmlformats-officedocument.drawing+xml"/>
  <Override PartName="/xl/charts/chart17.xml" ContentType="application/vnd.openxmlformats-officedocument.drawingml.chart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drawings/drawing25.xml" ContentType="application/vnd.openxmlformats-officedocument.drawing+xml"/>
  <Override PartName="/xl/charts/chart19.xml" ContentType="application/vnd.openxmlformats-officedocument.drawingml.chart+xml"/>
  <Override PartName="/xl/drawings/drawing26.xml" ContentType="application/vnd.openxmlformats-officedocument.drawing+xml"/>
  <Override PartName="/xl/charts/chart20.xml" ContentType="application/vnd.openxmlformats-officedocument.drawingml.chart+xml"/>
  <Override PartName="/xl/drawings/drawing27.xml" ContentType="application/vnd.openxmlformats-officedocument.drawing+xml"/>
  <Override PartName="/xl/charts/chart21.xml" ContentType="application/vnd.openxmlformats-officedocument.drawingml.chart+xml"/>
  <Override PartName="/xl/drawings/drawing28.xml" ContentType="application/vnd.openxmlformats-officedocument.drawing+xml"/>
  <Override PartName="/xl/charts/chart22.xml" ContentType="application/vnd.openxmlformats-officedocument.drawingml.chart+xml"/>
  <Override PartName="/xl/drawings/drawing29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cemxg23/Dropbox/Wages and prices/Public data/data/Spider charts/foreign_cpi/"/>
    </mc:Choice>
  </mc:AlternateContent>
  <xr:revisionPtr revIDLastSave="0" documentId="13_ncr:1_{B4B2E0A5-420B-4F4F-8C44-21D65437729A}" xr6:coauthVersionLast="36" xr6:coauthVersionMax="36" xr10:uidLastSave="{00000000-0000-0000-0000-000000000000}"/>
  <bookViews>
    <workbookView xWindow="0" yWindow="460" windowWidth="28800" windowHeight="15940" tabRatio="887" xr2:uid="{00000000-000D-0000-FFFF-FFFF00000000}"/>
  </bookViews>
  <sheets>
    <sheet name="dlx" sheetId="4" r:id="rId1"/>
    <sheet name="u_rec2004q1" sheetId="5" r:id="rId2"/>
    <sheet name="g_rec2004q1" sheetId="21" r:id="rId3"/>
    <sheet name="t_rec2004q1" sheetId="20" r:id="rId4"/>
    <sheet name="u_rec1982q4_zerogoods" sheetId="30" state="hidden" r:id="rId5"/>
    <sheet name="g_rec1982q4_zerogoods" sheetId="31" state="hidden" r:id="rId6"/>
    <sheet name="t_rec1982q4_zerogoods" sheetId="32" state="hidden" r:id="rId7"/>
    <sheet name="u_rec2013q2" sheetId="6" r:id="rId8"/>
    <sheet name="g_rec2013q2" sheetId="22" r:id="rId9"/>
    <sheet name="t_rec2013q2" sheetId="23" r:id="rId10"/>
    <sheet name="u_rec2003q2" sheetId="7" state="hidden" r:id="rId11"/>
    <sheet name="g_rec2003q2" sheetId="24" state="hidden" r:id="rId12"/>
    <sheet name="t_rec2003q2" sheetId="25" state="hidden" r:id="rId13"/>
    <sheet name="u_rec2009q4" sheetId="8" state="hidden" r:id="rId14"/>
    <sheet name="g_rec2009q4" sheetId="26" state="hidden" r:id="rId15"/>
    <sheet name="t_rec2009q4" sheetId="27" state="hidden" r:id="rId16"/>
    <sheet name="u1982q4" sheetId="10" state="hidden" r:id="rId17"/>
    <sheet name="u1992q3" sheetId="11" state="hidden" r:id="rId18"/>
    <sheet name="u2003q2" sheetId="12" state="hidden" r:id="rId19"/>
    <sheet name="u2009q4" sheetId="14" state="hidden" r:id="rId20"/>
    <sheet name="q1982q4" sheetId="16" state="hidden" r:id="rId21"/>
    <sheet name="q1992q3" sheetId="17" state="hidden" r:id="rId22"/>
    <sheet name="q2003q2" sheetId="18" state="hidden" r:id="rId23"/>
    <sheet name="q2009q4" sheetId="19" state="hidden" r:id="rId24"/>
  </sheets>
  <definedNames>
    <definedName name="_DLX1.USE">dlx!$A$1:$BO$8</definedName>
  </definedNames>
  <calcPr calcId="181029"/>
</workbook>
</file>

<file path=xl/calcChain.xml><?xml version="1.0" encoding="utf-8"?>
<calcChain xmlns="http://schemas.openxmlformats.org/spreadsheetml/2006/main">
  <c r="C9" i="4" l="1"/>
  <c r="Q115" i="4" l="1"/>
  <c r="T115" i="4"/>
  <c r="N115" i="4"/>
  <c r="K115" i="4"/>
  <c r="G115" i="4"/>
  <c r="F115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90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53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90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53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90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53" i="4"/>
  <c r="F20" i="4"/>
  <c r="G20" i="4"/>
  <c r="F14" i="4"/>
  <c r="G14" i="4"/>
  <c r="F15" i="4"/>
  <c r="G15" i="4"/>
  <c r="F16" i="4"/>
  <c r="G16" i="4"/>
  <c r="F17" i="4"/>
  <c r="G17" i="4"/>
  <c r="F18" i="4"/>
  <c r="G18" i="4"/>
  <c r="F19" i="4"/>
  <c r="G19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14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90" i="4"/>
  <c r="H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53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28" i="4"/>
</calcChain>
</file>

<file path=xl/sharedStrings.xml><?xml version="1.0" encoding="utf-8"?>
<sst xmlns="http://schemas.openxmlformats.org/spreadsheetml/2006/main" count="189" uniqueCount="153">
  <si>
    <t>.DESC</t>
  </si>
  <si>
    <t>.excel_last</t>
  </si>
  <si>
    <t>.FRQ</t>
  </si>
  <si>
    <t>.AGG</t>
  </si>
  <si>
    <t>.LSOURCE</t>
  </si>
  <si>
    <t>.SOURCE</t>
  </si>
  <si>
    <t>.TN</t>
  </si>
  <si>
    <t>.T1</t>
  </si>
  <si>
    <t>Average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</si>
  <si>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</si>
  <si>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</si>
  <si>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</si>
  <si>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</si>
  <si>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</si>
  <si>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</si>
  <si>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</si>
  <si>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</si>
  <si>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</si>
  <si>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</si>
  <si>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</si>
  <si>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</si>
  <si>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</si>
  <si>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</si>
  <si>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</si>
  <si>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</si>
  <si>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</si>
  <si>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</si>
  <si>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</si>
  <si>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</si>
  <si>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</si>
  <si>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</si>
  <si>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</si>
  <si>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</si>
  <si>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</si>
  <si>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</si>
  <si>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</si>
  <si>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</si>
  <si>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</si>
  <si>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</si>
  <si>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</si>
  <si>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</si>
  <si>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</si>
  <si>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</si>
  <si>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</si>
  <si>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</si>
  <si>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</si>
  <si>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</si>
  <si>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</si>
  <si>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</si>
  <si>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</si>
  <si>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</si>
  <si>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</si>
  <si>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</si>
  <si>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</si>
  <si>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</si>
  <si>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</si>
  <si>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</si>
  <si>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</si>
  <si>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</si>
  <si>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</si>
  <si>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</si>
  <si>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</si>
  <si>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</si>
  <si>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</si>
  <si>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</si>
  <si>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</si>
  <si>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</si>
  <si>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</si>
  <si>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</si>
  <si>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</si>
  <si>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</si>
  <si>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</si>
  <si>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</si>
  <si>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</si>
  <si>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</si>
  <si>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</si>
  <si>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</si>
  <si>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</si>
  <si>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</si>
  <si>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</si>
  <si>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</si>
  <si>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</si>
  <si>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</si>
  <si>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</si>
  <si>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</si>
  <si>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</si>
  <si>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</si>
  <si>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</si>
  <si>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</si>
  <si>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</si>
  <si>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</si>
  <si>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</si>
  <si>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</si>
  <si>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</si>
  <si>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</si>
  <si>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</si>
  <si>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</si>
  <si>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</si>
  <si>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</si>
  <si>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</si>
  <si>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</si>
  <si>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</si>
  <si>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</si>
  <si>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</si>
  <si>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</si>
  <si>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</si>
  <si>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</si>
  <si>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</si>
  <si>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</si>
  <si>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</si>
  <si>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Quarterly _x001B_ Monthly</t>
  </si>
  <si>
    <t>Percent of Peak to Trough Recovered</t>
  </si>
  <si>
    <t>Cumulative since peak</t>
  </si>
  <si>
    <t>Cumulative Unemployment Recovery - Percent of Rise</t>
  </si>
  <si>
    <t>Core Goods CPI</t>
  </si>
  <si>
    <t>Core Services CPI</t>
  </si>
  <si>
    <t>Unemployment Rate</t>
  </si>
  <si>
    <t>Quarters Since Peak</t>
  </si>
  <si>
    <t>20182</t>
  </si>
  <si>
    <t>20183</t>
  </si>
  <si>
    <t>20184</t>
  </si>
  <si>
    <t>20191</t>
  </si>
  <si>
    <t>20192</t>
  </si>
  <si>
    <t>20193</t>
  </si>
  <si>
    <t>Q3-2019 _x001B_ Oct-2019</t>
  </si>
  <si>
    <t>Quarterly</t>
  </si>
  <si>
    <t>Q3-2019</t>
  </si>
  <si>
    <t>Total Core CPI</t>
  </si>
  <si>
    <t>19901 *Q</t>
  </si>
  <si>
    <t>Q3-2019 _x001B_ Nov-2019</t>
  </si>
  <si>
    <t>H023HOEU@EUDATA</t>
  </si>
  <si>
    <t>Statistical Office of the European Communities/Haver Analytics</t>
  </si>
  <si>
    <t>ESTAT/H</t>
  </si>
  <si>
    <t>Q1-1990 _x001B_ Jan-1990</t>
  </si>
  <si>
    <t>EA11-19: HICP: Total ex Energy &amp; Unprocessed Food (SA, 2015=100)</t>
  </si>
  <si>
    <t>H023HNIG@EUDATA</t>
  </si>
  <si>
    <t>EA11-19: HICP: Nonenergy Industrial Goods (SA, 2015=100)</t>
  </si>
  <si>
    <t>H023HSL@EUDATA</t>
  </si>
  <si>
    <t>Q1-1996 _x001B_ Jan-1996</t>
  </si>
  <si>
    <t>EA11-19: HICP: Core Services (SA, 2015=100)</t>
  </si>
  <si>
    <t>Statistical Office of the European Communities</t>
  </si>
  <si>
    <t>Eurostat</t>
  </si>
  <si>
    <t>Q1-1993 _x001B_ Jan-1993</t>
  </si>
  <si>
    <t>S023R@EUDATA</t>
  </si>
  <si>
    <t>EA11-19: Unemployment Rate (SA, %)</t>
  </si>
  <si>
    <t>J023GDPT@EUDATA</t>
  </si>
  <si>
    <t>Sum</t>
  </si>
  <si>
    <t>Q1-1995</t>
  </si>
  <si>
    <t>EA 11-19: Gross Domestic Product (SWDA, Mil.Ch.2015.EUR)</t>
  </si>
  <si>
    <t>19931 *Q</t>
  </si>
  <si>
    <t>199301 *Q</t>
  </si>
  <si>
    <t>GDP</t>
  </si>
  <si>
    <t>** don't use 1994Q2, not full bc and core services are missing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</si>
</sst>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"/>
    <numFmt numFmtId="165" formatCode="0.000"/>
    <numFmt numFmtId="166" formatCode="0.0"/>
    <numFmt numFmtId="167" formatCode="[$-F800]dddd\,\ mmmm\ dd\,\ yyyy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8B954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quotePrefix="1" applyFill="1"/>
    <xf numFmtId="167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6" fontId="1" fillId="0" borderId="0" xfId="0" applyNumberFormat="1" applyFont="1" applyFill="1"/>
    <xf numFmtId="167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6" fontId="0" fillId="2" borderId="0" xfId="0" applyNumberFormat="1" applyFill="1"/>
    <xf numFmtId="0" fontId="0" fillId="0" borderId="0" xfId="0" applyNumberFormat="1" applyFill="1"/>
    <xf numFmtId="0" fontId="0" fillId="2" borderId="0" xfId="0" applyNumberFormat="1" applyFill="1"/>
    <xf numFmtId="2" fontId="0" fillId="0" borderId="0" xfId="0" applyNumberFormat="1" applyFill="1"/>
    <xf numFmtId="2" fontId="0" fillId="2" borderId="0" xfId="0" applyNumberFormat="1" applyFill="1"/>
    <xf numFmtId="0" fontId="1" fillId="2" borderId="0" xfId="0" applyFont="1" applyFill="1"/>
    <xf numFmtId="0" fontId="1" fillId="3" borderId="0" xfId="0" applyFont="1" applyFill="1"/>
    <xf numFmtId="167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166" fontId="0" fillId="3" borderId="0" xfId="0" applyNumberFormat="1" applyFill="1"/>
    <xf numFmtId="0" fontId="0" fillId="3" borderId="0" xfId="0" applyNumberFormat="1" applyFill="1"/>
    <xf numFmtId="2" fontId="0" fillId="3" borderId="0" xfId="0" applyNumberFormat="1" applyFill="1"/>
    <xf numFmtId="167" fontId="1" fillId="0" borderId="0" xfId="0" applyNumberFormat="1" applyFont="1" applyFill="1"/>
    <xf numFmtId="164" fontId="1" fillId="0" borderId="0" xfId="0" applyNumberFormat="1" applyFont="1" applyFill="1"/>
    <xf numFmtId="2" fontId="1" fillId="0" borderId="0" xfId="0" applyNumberFormat="1" applyFont="1" applyFill="1"/>
    <xf numFmtId="0" fontId="0" fillId="4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E4B48"/>
      <color rgb="FF98B954"/>
      <color rgb="FF4A7EBB"/>
      <color rgb="FF98B8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3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2.xml"/><Relationship Id="rId28" Type="http://schemas.openxmlformats.org/officeDocument/2006/relationships/calcChain" Target="calcChain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1.xml"/><Relationship Id="rId27" Type="http://schemas.openxmlformats.org/officeDocument/2006/relationships/sharedStrings" Target="sharedString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</a:t>
            </a:r>
            <a:r>
              <a:rPr lang="en-US" baseline="0"/>
              <a:t> </a:t>
            </a:r>
            <a:r>
              <a:rPr lang="en-US"/>
              <a:t>Inflation Measures - 2004Q1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dlx!$K$52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dlx!$F$53:$F$68</c:f>
              <c:numCache>
                <c:formatCode>0.0</c:formatCode>
                <c:ptCount val="16"/>
                <c:pt idx="0">
                  <c:v>0</c:v>
                </c:pt>
                <c:pt idx="1">
                  <c:v>1.6653345369377325E-13</c:v>
                </c:pt>
                <c:pt idx="2">
                  <c:v>0</c:v>
                </c:pt>
                <c:pt idx="3">
                  <c:v>-3.1249999999998179</c:v>
                </c:pt>
                <c:pt idx="4">
                  <c:v>3.1250000000001514</c:v>
                </c:pt>
                <c:pt idx="5">
                  <c:v>-3.1249999999998179</c:v>
                </c:pt>
                <c:pt idx="6">
                  <c:v>9.375000000000119</c:v>
                </c:pt>
                <c:pt idx="7">
                  <c:v>18.750000000000071</c:v>
                </c:pt>
                <c:pt idx="8">
                  <c:v>34.374999999999993</c:v>
                </c:pt>
                <c:pt idx="9">
                  <c:v>56.250000000000057</c:v>
                </c:pt>
                <c:pt idx="10">
                  <c:v>78.125000000000114</c:v>
                </c:pt>
                <c:pt idx="11">
                  <c:v>96.875000000000014</c:v>
                </c:pt>
                <c:pt idx="12">
                  <c:v>118.75</c:v>
                </c:pt>
                <c:pt idx="13">
                  <c:v>143.74999999999986</c:v>
                </c:pt>
                <c:pt idx="14">
                  <c:v>150</c:v>
                </c:pt>
                <c:pt idx="15">
                  <c:v>162.49999999999994</c:v>
                </c:pt>
              </c:numCache>
            </c:numRef>
          </c:xVal>
          <c:yVal>
            <c:numRef>
              <c:f>dlx!$K$53:$K$68</c:f>
              <c:numCache>
                <c:formatCode>General</c:formatCode>
                <c:ptCount val="16"/>
                <c:pt idx="0" formatCode="0.00">
                  <c:v>0</c:v>
                </c:pt>
                <c:pt idx="1">
                  <c:v>0.50524986184572462</c:v>
                </c:pt>
                <c:pt idx="2">
                  <c:v>0.9710270782347763</c:v>
                </c:pt>
                <c:pt idx="3">
                  <c:v>1.3460172100734136</c:v>
                </c:pt>
                <c:pt idx="4">
                  <c:v>1.6775874319096884</c:v>
                </c:pt>
                <c:pt idx="5">
                  <c:v>2.032841241019967</c:v>
                </c:pt>
                <c:pt idx="6">
                  <c:v>2.3880950501302456</c:v>
                </c:pt>
                <c:pt idx="7">
                  <c:v>2.7907160337885761</c:v>
                </c:pt>
                <c:pt idx="8">
                  <c:v>3.1104444619878269</c:v>
                </c:pt>
                <c:pt idx="9">
                  <c:v>3.5525380911028526</c:v>
                </c:pt>
                <c:pt idx="10">
                  <c:v>3.9985789847635456</c:v>
                </c:pt>
                <c:pt idx="11">
                  <c:v>4.4485671429699059</c:v>
                </c:pt>
                <c:pt idx="12">
                  <c:v>4.9853951211810354</c:v>
                </c:pt>
                <c:pt idx="13">
                  <c:v>5.5340648930291225</c:v>
                </c:pt>
                <c:pt idx="14">
                  <c:v>6.1024709876055905</c:v>
                </c:pt>
                <c:pt idx="15">
                  <c:v>6.8090313412805026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D-482A-A093-EFFFB25E515E}"/>
            </c:ext>
          </c:extLst>
        </c:ser>
        <c:ser>
          <c:idx val="1"/>
          <c:order val="1"/>
          <c:tx>
            <c:strRef>
              <c:f>dlx!$N$52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dlx!$F$53:$F$68</c:f>
              <c:numCache>
                <c:formatCode>0.0</c:formatCode>
                <c:ptCount val="16"/>
                <c:pt idx="0">
                  <c:v>0</c:v>
                </c:pt>
                <c:pt idx="1">
                  <c:v>1.6653345369377325E-13</c:v>
                </c:pt>
                <c:pt idx="2">
                  <c:v>0</c:v>
                </c:pt>
                <c:pt idx="3">
                  <c:v>-3.1249999999998179</c:v>
                </c:pt>
                <c:pt idx="4">
                  <c:v>3.1250000000001514</c:v>
                </c:pt>
                <c:pt idx="5">
                  <c:v>-3.1249999999998179</c:v>
                </c:pt>
                <c:pt idx="6">
                  <c:v>9.375000000000119</c:v>
                </c:pt>
                <c:pt idx="7">
                  <c:v>18.750000000000071</c:v>
                </c:pt>
                <c:pt idx="8">
                  <c:v>34.374999999999993</c:v>
                </c:pt>
                <c:pt idx="9">
                  <c:v>56.250000000000057</c:v>
                </c:pt>
                <c:pt idx="10">
                  <c:v>78.125000000000114</c:v>
                </c:pt>
                <c:pt idx="11">
                  <c:v>96.875000000000014</c:v>
                </c:pt>
                <c:pt idx="12">
                  <c:v>118.75</c:v>
                </c:pt>
                <c:pt idx="13">
                  <c:v>143.74999999999986</c:v>
                </c:pt>
                <c:pt idx="14">
                  <c:v>150</c:v>
                </c:pt>
                <c:pt idx="15">
                  <c:v>162.49999999999994</c:v>
                </c:pt>
              </c:numCache>
            </c:numRef>
          </c:xVal>
          <c:yVal>
            <c:numRef>
              <c:f>dlx!$N$53:$N$68</c:f>
              <c:numCache>
                <c:formatCode>General</c:formatCode>
                <c:ptCount val="16"/>
                <c:pt idx="0">
                  <c:v>0</c:v>
                </c:pt>
                <c:pt idx="1">
                  <c:v>0.26349522859989705</c:v>
                </c:pt>
                <c:pt idx="2">
                  <c:v>0.43085030622416198</c:v>
                </c:pt>
                <c:pt idx="3">
                  <c:v>0.47714000854577332</c:v>
                </c:pt>
                <c:pt idx="4">
                  <c:v>0.37031761857282408</c:v>
                </c:pt>
                <c:pt idx="5">
                  <c:v>0.45933627688363732</c:v>
                </c:pt>
                <c:pt idx="6">
                  <c:v>0.51986896453497522</c:v>
                </c:pt>
                <c:pt idx="7">
                  <c:v>0.72995299814839765</c:v>
                </c:pt>
                <c:pt idx="8">
                  <c:v>0.73707449081326093</c:v>
                </c:pt>
                <c:pt idx="9">
                  <c:v>1.0682238997293592</c:v>
                </c:pt>
                <c:pt idx="10">
                  <c:v>1.2177752456914881</c:v>
                </c:pt>
                <c:pt idx="11">
                  <c:v>1.4421022646346371</c:v>
                </c:pt>
                <c:pt idx="12">
                  <c:v>1.8195413758723689</c:v>
                </c:pt>
                <c:pt idx="13">
                  <c:v>2.0047001851588142</c:v>
                </c:pt>
                <c:pt idx="14">
                  <c:v>2.1756160091155108</c:v>
                </c:pt>
                <c:pt idx="15">
                  <c:v>2.3750178037316383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ED-482A-A093-EFFFB25E515E}"/>
            </c:ext>
          </c:extLst>
        </c:ser>
        <c:ser>
          <c:idx val="2"/>
          <c:order val="2"/>
          <c:tx>
            <c:strRef>
              <c:f>dlx!$Q$52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dlx!$F$53:$F$68</c:f>
              <c:numCache>
                <c:formatCode>0.0</c:formatCode>
                <c:ptCount val="16"/>
                <c:pt idx="0">
                  <c:v>0</c:v>
                </c:pt>
                <c:pt idx="1">
                  <c:v>1.6653345369377325E-13</c:v>
                </c:pt>
                <c:pt idx="2">
                  <c:v>0</c:v>
                </c:pt>
                <c:pt idx="3">
                  <c:v>-3.1249999999998179</c:v>
                </c:pt>
                <c:pt idx="4">
                  <c:v>3.1250000000001514</c:v>
                </c:pt>
                <c:pt idx="5">
                  <c:v>-3.1249999999998179</c:v>
                </c:pt>
                <c:pt idx="6">
                  <c:v>9.375000000000119</c:v>
                </c:pt>
                <c:pt idx="7">
                  <c:v>18.750000000000071</c:v>
                </c:pt>
                <c:pt idx="8">
                  <c:v>34.374999999999993</c:v>
                </c:pt>
                <c:pt idx="9">
                  <c:v>56.250000000000057</c:v>
                </c:pt>
                <c:pt idx="10">
                  <c:v>78.125000000000114</c:v>
                </c:pt>
                <c:pt idx="11">
                  <c:v>96.875000000000014</c:v>
                </c:pt>
                <c:pt idx="12">
                  <c:v>118.75</c:v>
                </c:pt>
                <c:pt idx="13">
                  <c:v>143.74999999999986</c:v>
                </c:pt>
                <c:pt idx="14">
                  <c:v>150</c:v>
                </c:pt>
                <c:pt idx="15">
                  <c:v>162.49999999999994</c:v>
                </c:pt>
              </c:numCache>
            </c:numRef>
          </c:xVal>
          <c:yVal>
            <c:numRef>
              <c:f>dlx!$Q$53:$Q$68</c:f>
              <c:numCache>
                <c:formatCode>General</c:formatCode>
                <c:ptCount val="16"/>
                <c:pt idx="0">
                  <c:v>0</c:v>
                </c:pt>
                <c:pt idx="1">
                  <c:v>0.70452604611443981</c:v>
                </c:pt>
                <c:pt idx="2">
                  <c:v>1.4901793339026526</c:v>
                </c:pt>
                <c:pt idx="3">
                  <c:v>2.2203245089666979</c:v>
                </c:pt>
                <c:pt idx="4">
                  <c:v>2.8223740392826713</c:v>
                </c:pt>
                <c:pt idx="5">
                  <c:v>3.4756618274978557</c:v>
                </c:pt>
                <c:pt idx="6">
                  <c:v>4.1502988898377557</c:v>
                </c:pt>
                <c:pt idx="7">
                  <c:v>4.8249359521776336</c:v>
                </c:pt>
                <c:pt idx="8">
                  <c:v>5.3800170794193081</c:v>
                </c:pt>
                <c:pt idx="9">
                  <c:v>6.0119555935098212</c:v>
                </c:pt>
                <c:pt idx="10">
                  <c:v>6.7036720751494583</c:v>
                </c:pt>
                <c:pt idx="11">
                  <c:v>7.4081981212638759</c:v>
                </c:pt>
                <c:pt idx="12">
                  <c:v>8.2877882152007096</c:v>
                </c:pt>
                <c:pt idx="13">
                  <c:v>9.2271562766865998</c:v>
                </c:pt>
                <c:pt idx="14">
                  <c:v>9.8206660973527029</c:v>
                </c:pt>
                <c:pt idx="15">
                  <c:v>10.589239965841157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ED-482A-A093-EFFFB25E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dlx!$Q$52</c15:sqref>
                        </c15:formulaRef>
                      </c:ext>
                    </c:extLst>
                    <c:strCache>
                      <c:ptCount val="1"/>
                      <c:pt idx="0">
                        <c:v>Core Services CPI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dlx!$F$53:$F$68</c15:sqref>
                        </c15:formulaRef>
                      </c:ext>
                    </c:extLst>
                    <c:numCache>
                      <c:formatCode>0.0</c:formatCode>
                      <c:ptCount val="16"/>
                      <c:pt idx="0">
                        <c:v>0</c:v>
                      </c:pt>
                      <c:pt idx="1">
                        <c:v>1.6653345369377325E-13</c:v>
                      </c:pt>
                      <c:pt idx="2">
                        <c:v>0</c:v>
                      </c:pt>
                      <c:pt idx="3">
                        <c:v>-3.1249999999998179</c:v>
                      </c:pt>
                      <c:pt idx="4">
                        <c:v>3.1250000000001514</c:v>
                      </c:pt>
                      <c:pt idx="5">
                        <c:v>-3.1249999999998179</c:v>
                      </c:pt>
                      <c:pt idx="6">
                        <c:v>9.375000000000119</c:v>
                      </c:pt>
                      <c:pt idx="7">
                        <c:v>18.750000000000071</c:v>
                      </c:pt>
                      <c:pt idx="8">
                        <c:v>34.374999999999993</c:v>
                      </c:pt>
                      <c:pt idx="9">
                        <c:v>56.250000000000057</c:v>
                      </c:pt>
                      <c:pt idx="10">
                        <c:v>78.125000000000114</c:v>
                      </c:pt>
                      <c:pt idx="11">
                        <c:v>96.875000000000014</c:v>
                      </c:pt>
                      <c:pt idx="12">
                        <c:v>118.75</c:v>
                      </c:pt>
                      <c:pt idx="13">
                        <c:v>143.74999999999986</c:v>
                      </c:pt>
                      <c:pt idx="14">
                        <c:v>150</c:v>
                      </c:pt>
                      <c:pt idx="15">
                        <c:v>162.49999999999994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dlx!$Q$53:$Q$68</c15:sqref>
                        </c15:formulaRef>
                      </c:ext>
                    </c:extLst>
                    <c:numCache>
                      <c:formatCode>General</c:formatCode>
                      <c:ptCount val="16"/>
                      <c:pt idx="0">
                        <c:v>0</c:v>
                      </c:pt>
                      <c:pt idx="1">
                        <c:v>0.70452604611443981</c:v>
                      </c:pt>
                      <c:pt idx="2">
                        <c:v>1.4901793339026526</c:v>
                      </c:pt>
                      <c:pt idx="3">
                        <c:v>2.2203245089666979</c:v>
                      </c:pt>
                      <c:pt idx="4">
                        <c:v>2.8223740392826713</c:v>
                      </c:pt>
                      <c:pt idx="5">
                        <c:v>3.4756618274978557</c:v>
                      </c:pt>
                      <c:pt idx="6">
                        <c:v>4.1502988898377557</c:v>
                      </c:pt>
                      <c:pt idx="7">
                        <c:v>4.8249359521776336</c:v>
                      </c:pt>
                      <c:pt idx="8">
                        <c:v>5.3800170794193081</c:v>
                      </c:pt>
                      <c:pt idx="9">
                        <c:v>6.0119555935098212</c:v>
                      </c:pt>
                      <c:pt idx="10">
                        <c:v>6.7036720751494583</c:v>
                      </c:pt>
                      <c:pt idx="11">
                        <c:v>7.4081981212638759</c:v>
                      </c:pt>
                      <c:pt idx="12">
                        <c:v>8.2877882152007096</c:v>
                      </c:pt>
                      <c:pt idx="13">
                        <c:v>9.2271562766865998</c:v>
                      </c:pt>
                      <c:pt idx="14">
                        <c:v>9.8206660973527029</c:v>
                      </c:pt>
                      <c:pt idx="15">
                        <c:v>10.589239965841157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7137-4B45-A027-EC60ABAA38B2}"/>
                  </c:ext>
                </c:extLst>
              </c15:ser>
            </c15:filteredScatterSeries>
          </c:ext>
        </c:extLst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14633099054131907"/>
          <c:h val="6.2564877438411645E-2"/>
        </c:manualLayout>
      </c:layout>
      <c:overlay val="0"/>
    </c:legend>
    <c:plotVisOnly val="1"/>
    <c:dispBlanksAs val="gap"/>
    <c:showDLblsOverMax val="0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4.718520533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dlx!$F$110:$F$115</c:f>
              <c:numCache>
                <c:formatCode>General</c:formatCode>
                <c:ptCount val="6"/>
                <c:pt idx="0">
                  <c:v>79.720279720279692</c:v>
                </c:pt>
                <c:pt idx="1">
                  <c:v>85.314685314685306</c:v>
                </c:pt>
                <c:pt idx="2">
                  <c:v>88.111888111888121</c:v>
                </c:pt>
                <c:pt idx="3">
                  <c:v>90.909090909090907</c:v>
                </c:pt>
                <c:pt idx="4">
                  <c:v>95.104895104895107</c:v>
                </c:pt>
                <c:pt idx="5">
                  <c:v>95.104895104895107</c:v>
                </c:pt>
              </c:numCache>
            </c:numRef>
          </c:xVal>
          <c:yVal>
            <c:numRef>
              <c:f>dlx!$K$110:$K$115</c:f>
              <c:numCache>
                <c:formatCode>General</c:formatCode>
                <c:ptCount val="6"/>
                <c:pt idx="0">
                  <c:v>5.0516725591514877</c:v>
                </c:pt>
                <c:pt idx="1">
                  <c:v>5.3644275224367766</c:v>
                </c:pt>
                <c:pt idx="2">
                  <c:v>5.6431873810171229</c:v>
                </c:pt>
                <c:pt idx="3">
                  <c:v>5.9287462605384977</c:v>
                </c:pt>
                <c:pt idx="4">
                  <c:v>6.3026924122926431</c:v>
                </c:pt>
                <c:pt idx="5">
                  <c:v>6.5814522708729895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22-47B7-AE4F-C308DB3D4756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1.182759773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dlx!$F$110:$F$115</c:f>
              <c:numCache>
                <c:formatCode>General</c:formatCode>
                <c:ptCount val="6"/>
                <c:pt idx="0">
                  <c:v>79.720279720279692</c:v>
                </c:pt>
                <c:pt idx="1">
                  <c:v>85.314685314685306</c:v>
                </c:pt>
                <c:pt idx="2">
                  <c:v>88.111888111888121</c:v>
                </c:pt>
                <c:pt idx="3">
                  <c:v>90.909090909090907</c:v>
                </c:pt>
                <c:pt idx="4">
                  <c:v>95.104895104895107</c:v>
                </c:pt>
                <c:pt idx="5">
                  <c:v>95.104895104895107</c:v>
                </c:pt>
              </c:numCache>
            </c:numRef>
          </c:xVal>
          <c:yVal>
            <c:numRef>
              <c:f>dlx!$N$110:$N$115</c:f>
              <c:numCache>
                <c:formatCode>General</c:formatCode>
                <c:ptCount val="6"/>
                <c:pt idx="0">
                  <c:v>1.1660541262946911</c:v>
                </c:pt>
                <c:pt idx="1">
                  <c:v>1.2796525225526212</c:v>
                </c:pt>
                <c:pt idx="2">
                  <c:v>1.3230872034747598</c:v>
                </c:pt>
                <c:pt idx="3">
                  <c:v>1.4467089876378125</c:v>
                </c:pt>
                <c:pt idx="4">
                  <c:v>1.4533912462412202</c:v>
                </c:pt>
                <c:pt idx="5">
                  <c:v>1.5937186769128031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22-47B7-AE4F-C308DB3D4756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6.714315167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dlx!$F$110:$F$115</c:f>
              <c:numCache>
                <c:formatCode>General</c:formatCode>
                <c:ptCount val="6"/>
                <c:pt idx="0">
                  <c:v>79.720279720279692</c:v>
                </c:pt>
                <c:pt idx="1">
                  <c:v>85.314685314685306</c:v>
                </c:pt>
                <c:pt idx="2">
                  <c:v>88.111888111888121</c:v>
                </c:pt>
                <c:pt idx="3">
                  <c:v>90.909090909090907</c:v>
                </c:pt>
                <c:pt idx="4">
                  <c:v>95.104895104895107</c:v>
                </c:pt>
                <c:pt idx="5">
                  <c:v>95.104895104895107</c:v>
                </c:pt>
              </c:numCache>
            </c:numRef>
          </c:xVal>
          <c:yVal>
            <c:numRef>
              <c:f>dlx!$Q$110:$Q$115</c:f>
              <c:numCache>
                <c:formatCode>General</c:formatCode>
                <c:ptCount val="6"/>
                <c:pt idx="0">
                  <c:v>7.1404027214624577</c:v>
                </c:pt>
                <c:pt idx="1">
                  <c:v>7.5046388564359967</c:v>
                </c:pt>
                <c:pt idx="2">
                  <c:v>7.9101092708405041</c:v>
                </c:pt>
                <c:pt idx="3">
                  <c:v>8.3602501546285559</c:v>
                </c:pt>
                <c:pt idx="4">
                  <c:v>8.9237853068517836</c:v>
                </c:pt>
                <c:pt idx="5">
                  <c:v>9.4151604700707825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22-47B7-AE4F-C308DB3D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  <c:majorUnit val="10"/>
        <c:minorUnit val="5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4.718520533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dlx!$T$110:$T$115</c:f>
              <c:numCache>
                <c:formatCode>General</c:formatCode>
                <c:ptCount val="6"/>
                <c:pt idx="0">
                  <c:v>10.888075505703675</c:v>
                </c:pt>
                <c:pt idx="1">
                  <c:v>11.122905286087459</c:v>
                </c:pt>
                <c:pt idx="2">
                  <c:v>11.511165373027342</c:v>
                </c:pt>
                <c:pt idx="3">
                  <c:v>12.002852723496837</c:v>
                </c:pt>
                <c:pt idx="4">
                  <c:v>12.21036456011757</c:v>
                </c:pt>
                <c:pt idx="5">
                  <c:v>12.47368039462966</c:v>
                </c:pt>
              </c:numCache>
            </c:numRef>
          </c:xVal>
          <c:yVal>
            <c:numRef>
              <c:f>dlx!$K$110:$K$115</c:f>
              <c:numCache>
                <c:formatCode>General</c:formatCode>
                <c:ptCount val="6"/>
                <c:pt idx="0">
                  <c:v>5.0516725591514877</c:v>
                </c:pt>
                <c:pt idx="1">
                  <c:v>5.3644275224367766</c:v>
                </c:pt>
                <c:pt idx="2">
                  <c:v>5.6431873810171229</c:v>
                </c:pt>
                <c:pt idx="3">
                  <c:v>5.9287462605384977</c:v>
                </c:pt>
                <c:pt idx="4">
                  <c:v>6.3026924122926431</c:v>
                </c:pt>
                <c:pt idx="5">
                  <c:v>6.5814522708729895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4-4930-AB54-92E5877237C2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1.182759773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dlx!$T$110:$T$115</c:f>
              <c:numCache>
                <c:formatCode>General</c:formatCode>
                <c:ptCount val="6"/>
                <c:pt idx="0">
                  <c:v>10.888075505703675</c:v>
                </c:pt>
                <c:pt idx="1">
                  <c:v>11.122905286087459</c:v>
                </c:pt>
                <c:pt idx="2">
                  <c:v>11.511165373027342</c:v>
                </c:pt>
                <c:pt idx="3">
                  <c:v>12.002852723496837</c:v>
                </c:pt>
                <c:pt idx="4">
                  <c:v>12.21036456011757</c:v>
                </c:pt>
                <c:pt idx="5">
                  <c:v>12.47368039462966</c:v>
                </c:pt>
              </c:numCache>
            </c:numRef>
          </c:xVal>
          <c:yVal>
            <c:numRef>
              <c:f>dlx!$N$110:$N$115</c:f>
              <c:numCache>
                <c:formatCode>General</c:formatCode>
                <c:ptCount val="6"/>
                <c:pt idx="0">
                  <c:v>1.1660541262946911</c:v>
                </c:pt>
                <c:pt idx="1">
                  <c:v>1.2796525225526212</c:v>
                </c:pt>
                <c:pt idx="2">
                  <c:v>1.3230872034747598</c:v>
                </c:pt>
                <c:pt idx="3">
                  <c:v>1.4467089876378125</c:v>
                </c:pt>
                <c:pt idx="4">
                  <c:v>1.4533912462412202</c:v>
                </c:pt>
                <c:pt idx="5">
                  <c:v>1.5937186769128031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64-4930-AB54-92E5877237C2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6.714315167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dlx!$T$110:$T$115</c:f>
              <c:numCache>
                <c:formatCode>General</c:formatCode>
                <c:ptCount val="6"/>
                <c:pt idx="0">
                  <c:v>10.888075505703675</c:v>
                </c:pt>
                <c:pt idx="1">
                  <c:v>11.122905286087459</c:v>
                </c:pt>
                <c:pt idx="2">
                  <c:v>11.511165373027342</c:v>
                </c:pt>
                <c:pt idx="3">
                  <c:v>12.002852723496837</c:v>
                </c:pt>
                <c:pt idx="4">
                  <c:v>12.21036456011757</c:v>
                </c:pt>
                <c:pt idx="5">
                  <c:v>12.47368039462966</c:v>
                </c:pt>
              </c:numCache>
            </c:numRef>
          </c:xVal>
          <c:yVal>
            <c:numRef>
              <c:f>dlx!$Q$110:$Q$115</c:f>
              <c:numCache>
                <c:formatCode>General</c:formatCode>
                <c:ptCount val="6"/>
                <c:pt idx="0">
                  <c:v>7.1404027214624577</c:v>
                </c:pt>
                <c:pt idx="1">
                  <c:v>7.5046388564359967</c:v>
                </c:pt>
                <c:pt idx="2">
                  <c:v>7.9101092708405041</c:v>
                </c:pt>
                <c:pt idx="3">
                  <c:v>8.3602501546285559</c:v>
                </c:pt>
                <c:pt idx="4">
                  <c:v>8.9237853068517836</c:v>
                </c:pt>
                <c:pt idx="5">
                  <c:v>9.4151604700707825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64-4930-AB54-92E587723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</a:t>
                </a:r>
                <a:r>
                  <a:rPr lang="en-US" baseline="0"/>
                  <a:t> Growth</a:t>
                </a:r>
                <a:r>
                  <a:rPr lang="en-US"/>
                  <a:t>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- 2003Q2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lineChart>
        <c:grouping val="standard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4.718520533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dlx!$C$110:$C$115</c:f>
              <c:strCache>
                <c:ptCount val="6"/>
                <c:pt idx="0">
                  <c:v>2018Q2</c:v>
                </c:pt>
                <c:pt idx="1">
                  <c:v>2018Q3</c:v>
                </c:pt>
                <c:pt idx="2">
                  <c:v>2018Q4</c:v>
                </c:pt>
                <c:pt idx="3">
                  <c:v>2019Q1</c:v>
                </c:pt>
                <c:pt idx="4">
                  <c:v>2019Q2</c:v>
                </c:pt>
                <c:pt idx="5">
                  <c:v>2019Q3</c:v>
                </c:pt>
              </c:strCache>
            </c:strRef>
          </c:cat>
          <c:val>
            <c:numRef>
              <c:f>dlx!$K$110:$K$115</c:f>
              <c:numCache>
                <c:formatCode>General</c:formatCode>
                <c:ptCount val="6"/>
                <c:pt idx="0">
                  <c:v>5.0516725591514877</c:v>
                </c:pt>
                <c:pt idx="1">
                  <c:v>5.3644275224367766</c:v>
                </c:pt>
                <c:pt idx="2">
                  <c:v>5.6431873810171229</c:v>
                </c:pt>
                <c:pt idx="3">
                  <c:v>5.9287462605384977</c:v>
                </c:pt>
                <c:pt idx="4">
                  <c:v>6.3026924122926431</c:v>
                </c:pt>
                <c:pt idx="5">
                  <c:v>6.5814522708729895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F-4312-9015-C35918F72EDA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1.182759773</c:v>
                </c:pt>
              </c:strCache>
            </c:strRef>
          </c:tx>
          <c:marker>
            <c:symbol val="square"/>
            <c:size val="4"/>
          </c:marker>
          <c:cat>
            <c:strRef>
              <c:f>dlx!$C$110:$C$115</c:f>
              <c:strCache>
                <c:ptCount val="6"/>
                <c:pt idx="0">
                  <c:v>2018Q2</c:v>
                </c:pt>
                <c:pt idx="1">
                  <c:v>2018Q3</c:v>
                </c:pt>
                <c:pt idx="2">
                  <c:v>2018Q4</c:v>
                </c:pt>
                <c:pt idx="3">
                  <c:v>2019Q1</c:v>
                </c:pt>
                <c:pt idx="4">
                  <c:v>2019Q2</c:v>
                </c:pt>
                <c:pt idx="5">
                  <c:v>2019Q3</c:v>
                </c:pt>
              </c:strCache>
            </c:strRef>
          </c:cat>
          <c:val>
            <c:numRef>
              <c:f>dlx!$N$110:$N$115</c:f>
              <c:numCache>
                <c:formatCode>General</c:formatCode>
                <c:ptCount val="6"/>
                <c:pt idx="0">
                  <c:v>1.1660541262946911</c:v>
                </c:pt>
                <c:pt idx="1">
                  <c:v>1.2796525225526212</c:v>
                </c:pt>
                <c:pt idx="2">
                  <c:v>1.3230872034747598</c:v>
                </c:pt>
                <c:pt idx="3">
                  <c:v>1.4467089876378125</c:v>
                </c:pt>
                <c:pt idx="4">
                  <c:v>1.4533912462412202</c:v>
                </c:pt>
                <c:pt idx="5">
                  <c:v>1.5937186769128031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F-4312-9015-C35918F72EDA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6.714315167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dlx!$C$110:$C$115</c:f>
              <c:strCache>
                <c:ptCount val="6"/>
                <c:pt idx="0">
                  <c:v>2018Q2</c:v>
                </c:pt>
                <c:pt idx="1">
                  <c:v>2018Q3</c:v>
                </c:pt>
                <c:pt idx="2">
                  <c:v>2018Q4</c:v>
                </c:pt>
                <c:pt idx="3">
                  <c:v>2019Q1</c:v>
                </c:pt>
                <c:pt idx="4">
                  <c:v>2019Q2</c:v>
                </c:pt>
                <c:pt idx="5">
                  <c:v>2019Q3</c:v>
                </c:pt>
              </c:strCache>
            </c:strRef>
          </c:cat>
          <c:val>
            <c:numRef>
              <c:f>dlx!$Q$110:$Q$115</c:f>
              <c:numCache>
                <c:formatCode>General</c:formatCode>
                <c:ptCount val="6"/>
                <c:pt idx="0">
                  <c:v>7.1404027214624577</c:v>
                </c:pt>
                <c:pt idx="1">
                  <c:v>7.5046388564359967</c:v>
                </c:pt>
                <c:pt idx="2">
                  <c:v>7.9101092708405041</c:v>
                </c:pt>
                <c:pt idx="3">
                  <c:v>8.3602501546285559</c:v>
                </c:pt>
                <c:pt idx="4">
                  <c:v>8.9237853068517836</c:v>
                </c:pt>
                <c:pt idx="5">
                  <c:v>9.4151604700707825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F-4312-9015-C35918F72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070592"/>
        <c:axId val="537129728"/>
      </c:lineChart>
      <c:cat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37129728"/>
        <c:crosses val="autoZero"/>
        <c:auto val="1"/>
        <c:lblAlgn val="ctr"/>
        <c:lblOffset val="100"/>
        <c:noMultiLvlLbl val="0"/>
      </c:cat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D03-4CE2-93C6-B851A601796A}"/>
            </c:ext>
          </c:extLst>
        </c:ser>
        <c:ser>
          <c:idx val="1"/>
          <c:order val="1"/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7D03-4CE2-93C6-B851A601796A}"/>
            </c:ext>
          </c:extLst>
        </c:ser>
        <c:ser>
          <c:idx val="2"/>
          <c:order val="2"/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7D03-4CE2-93C6-B851A6017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Unemployment Recovery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  <c:majorUnit val="10"/>
        <c:minorUnit val="5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053A-4B3B-AB43-8A59FAF5F4CB}"/>
            </c:ext>
          </c:extLst>
        </c:ser>
        <c:ser>
          <c:idx val="1"/>
          <c:order val="1"/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53A-4B3B-AB43-8A59FAF5F4CB}"/>
            </c:ext>
          </c:extLst>
        </c:ser>
        <c:ser>
          <c:idx val="2"/>
          <c:order val="2"/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053A-4B3B-AB43-8A59FAF5F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GDP Growth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Inflation Measures - 2009Q4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lineChart>
        <c:grouping val="standard"/>
        <c:varyColors val="0"/>
        <c:ser>
          <c:idx val="0"/>
          <c:order val="0"/>
          <c:marker>
            <c:symbol val="diamond"/>
            <c:size val="4"/>
          </c:marker>
          <c: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2A1-4B1B-9B89-CCBDB3C44C96}"/>
            </c:ext>
          </c:extLst>
        </c:ser>
        <c:ser>
          <c:idx val="1"/>
          <c:order val="1"/>
          <c:marker>
            <c:symbol val="square"/>
            <c:size val="4"/>
          </c:marker>
          <c: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2A1-4B1B-9B89-CCBDB3C44C96}"/>
            </c:ext>
          </c:extLst>
        </c:ser>
        <c:ser>
          <c:idx val="2"/>
          <c:order val="2"/>
          <c:marker>
            <c:symbol val="triangle"/>
            <c:size val="4"/>
          </c:marker>
          <c: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2A1-4B1B-9B89-CCBDB3C44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02080"/>
        <c:axId val="548732928"/>
      </c:lineChart>
      <c:catAx>
        <c:axId val="54870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Quarters Since Peak Unemployment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.39647379146973721"/>
              <c:y val="0.92858244394340861"/>
            </c:manualLayout>
          </c:layout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48732928"/>
        <c:crosses val="autoZero"/>
        <c:auto val="1"/>
        <c:lblAlgn val="ctr"/>
        <c:lblOffset val="100"/>
        <c:noMultiLvlLbl val="0"/>
      </c:cat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1982Q4</a:t>
            </a:r>
            <a:endParaRPr lang="en-US"/>
          </a:p>
        </c:rich>
      </c:tx>
      <c:layout>
        <c:manualLayout>
          <c:xMode val="edge"/>
          <c:yMode val="edge"/>
          <c:x val="0.31584440721956797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86484652390523E-2"/>
          <c:y val="9.9970819410997849E-2"/>
          <c:w val="0.83695204412291679"/>
          <c:h val="0.72425043854461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6.84544813</c:v>
                </c:pt>
              </c:strCache>
            </c:strRef>
          </c:tx>
          <c:marker>
            <c:symbol val="diamond"/>
            <c:size val="4"/>
          </c:marker>
          <c:xVal>
            <c:strRef>
              <c:f>dlx!$G$28:$G$53</c:f>
              <c:strCache>
                <c:ptCount val="26"/>
                <c:pt idx="0">
                  <c:v>10.8</c:v>
                </c:pt>
                <c:pt idx="1">
                  <c:v>10.6</c:v>
                </c:pt>
                <c:pt idx="2">
                  <c:v>10.5</c:v>
                </c:pt>
                <c:pt idx="3">
                  <c:v>10.3</c:v>
                </c:pt>
                <c:pt idx="4">
                  <c:v>10.1</c:v>
                </c:pt>
                <c:pt idx="5">
                  <c:v>9.8</c:v>
                </c:pt>
                <c:pt idx="6">
                  <c:v>9.6</c:v>
                </c:pt>
                <c:pt idx="7">
                  <c:v>9.4</c:v>
                </c:pt>
                <c:pt idx="8">
                  <c:v>9.2</c:v>
                </c:pt>
                <c:pt idx="9">
                  <c:v>8.9</c:v>
                </c:pt>
                <c:pt idx="10">
                  <c:v>8.6</c:v>
                </c:pt>
                <c:pt idx="11">
                  <c:v>8.5</c:v>
                </c:pt>
                <c:pt idx="12">
                  <c:v>8.2</c:v>
                </c:pt>
                <c:pt idx="13">
                  <c:v>8.1</c:v>
                </c:pt>
                <c:pt idx="14">
                  <c:v>8.0</c:v>
                </c:pt>
                <c:pt idx="24">
                  <c:v>Unemployment Rate</c:v>
                </c:pt>
                <c:pt idx="25">
                  <c:v>9.1</c:v>
                </c:pt>
              </c:strCache>
            </c:str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7.2218301576099542</c:v>
                </c:pt>
                <c:pt idx="1">
                  <c:v>7.5935074100211608</c:v>
                </c:pt>
                <c:pt idx="2">
                  <c:v>7.9981180898611948</c:v>
                </c:pt>
                <c:pt idx="3">
                  <c:v>8.3650905669254261</c:v>
                </c:pt>
                <c:pt idx="4">
                  <c:v>8.6567866384380068</c:v>
                </c:pt>
                <c:pt idx="5">
                  <c:v>8.9202540578687142</c:v>
                </c:pt>
                <c:pt idx="6">
                  <c:v>9.1790167019524702</c:v>
                </c:pt>
                <c:pt idx="7">
                  <c:v>9.4518936720771496</c:v>
                </c:pt>
                <c:pt idx="8">
                  <c:v>9.6918372147729812</c:v>
                </c:pt>
                <c:pt idx="9">
                  <c:v>9.9835332862855619</c:v>
                </c:pt>
                <c:pt idx="10">
                  <c:v>10.143495648082812</c:v>
                </c:pt>
                <c:pt idx="11">
                  <c:v>10.562220653963749</c:v>
                </c:pt>
                <c:pt idx="12">
                  <c:v>11.042107739355433</c:v>
                </c:pt>
                <c:pt idx="13">
                  <c:v>11.479651846624318</c:v>
                </c:pt>
                <c:pt idx="14">
                  <c:v>12.218301576099734</c:v>
                </c:pt>
                <c:pt idx="24">
                  <c:v>0</c:v>
                </c:pt>
                <c:pt idx="25" formatCode="0.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C-47B4-9F1B-D5BC696DA897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4.101218222</c:v>
                </c:pt>
              </c:strCache>
            </c:strRef>
          </c:tx>
          <c:marker>
            <c:symbol val="square"/>
            <c:size val="4"/>
          </c:marker>
          <c:xVal>
            <c:strRef>
              <c:f>dlx!$G$28:$G$53</c:f>
              <c:strCache>
                <c:ptCount val="26"/>
                <c:pt idx="0">
                  <c:v>10.8</c:v>
                </c:pt>
                <c:pt idx="1">
                  <c:v>10.6</c:v>
                </c:pt>
                <c:pt idx="2">
                  <c:v>10.5</c:v>
                </c:pt>
                <c:pt idx="3">
                  <c:v>10.3</c:v>
                </c:pt>
                <c:pt idx="4">
                  <c:v>10.1</c:v>
                </c:pt>
                <c:pt idx="5">
                  <c:v>9.8</c:v>
                </c:pt>
                <c:pt idx="6">
                  <c:v>9.6</c:v>
                </c:pt>
                <c:pt idx="7">
                  <c:v>9.4</c:v>
                </c:pt>
                <c:pt idx="8">
                  <c:v>9.2</c:v>
                </c:pt>
                <c:pt idx="9">
                  <c:v>8.9</c:v>
                </c:pt>
                <c:pt idx="10">
                  <c:v>8.6</c:v>
                </c:pt>
                <c:pt idx="11">
                  <c:v>8.5</c:v>
                </c:pt>
                <c:pt idx="12">
                  <c:v>8.2</c:v>
                </c:pt>
                <c:pt idx="13">
                  <c:v>8.1</c:v>
                </c:pt>
                <c:pt idx="14">
                  <c:v>8.0</c:v>
                </c:pt>
                <c:pt idx="24">
                  <c:v>Unemployment Rate</c:v>
                </c:pt>
                <c:pt idx="25">
                  <c:v>9.1</c:v>
                </c:pt>
              </c:strCache>
            </c:str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4.3088252575502306</c:v>
                </c:pt>
                <c:pt idx="1">
                  <c:v>4.6221943671902688</c:v>
                </c:pt>
                <c:pt idx="2">
                  <c:v>4.9159779074777976</c:v>
                </c:pt>
                <c:pt idx="3">
                  <c:v>5.2058443338947713</c:v>
                </c:pt>
                <c:pt idx="4">
                  <c:v>5.2489325864703007</c:v>
                </c:pt>
                <c:pt idx="5">
                  <c:v>5.523130557405298</c:v>
                </c:pt>
                <c:pt idx="6">
                  <c:v>5.5113792157938102</c:v>
                </c:pt>
                <c:pt idx="7">
                  <c:v>5.8286654393043369</c:v>
                </c:pt>
                <c:pt idx="8">
                  <c:v>5.7346547064123232</c:v>
                </c:pt>
                <c:pt idx="9">
                  <c:v>6.0519409299228499</c:v>
                </c:pt>
                <c:pt idx="10">
                  <c:v>5.8404167809158469</c:v>
                </c:pt>
                <c:pt idx="11">
                  <c:v>6.2908848760233615</c:v>
                </c:pt>
                <c:pt idx="12">
                  <c:v>6.3339731285988465</c:v>
                </c:pt>
                <c:pt idx="13">
                  <c:v>6.3809784950448423</c:v>
                </c:pt>
                <c:pt idx="14">
                  <c:v>6.9959653727133864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7C-47B4-9F1B-D5BC696DA897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4"/>
          </c:marker>
          <c:xVal>
            <c:strRef>
              <c:f>dlx!$G$28:$G$53</c:f>
              <c:strCache>
                <c:ptCount val="26"/>
                <c:pt idx="0">
                  <c:v>10.8</c:v>
                </c:pt>
                <c:pt idx="1">
                  <c:v>10.6</c:v>
                </c:pt>
                <c:pt idx="2">
                  <c:v>10.5</c:v>
                </c:pt>
                <c:pt idx="3">
                  <c:v>10.3</c:v>
                </c:pt>
                <c:pt idx="4">
                  <c:v>10.1</c:v>
                </c:pt>
                <c:pt idx="5">
                  <c:v>9.8</c:v>
                </c:pt>
                <c:pt idx="6">
                  <c:v>9.6</c:v>
                </c:pt>
                <c:pt idx="7">
                  <c:v>9.4</c:v>
                </c:pt>
                <c:pt idx="8">
                  <c:v>9.2</c:v>
                </c:pt>
                <c:pt idx="9">
                  <c:v>8.9</c:v>
                </c:pt>
                <c:pt idx="10">
                  <c:v>8.6</c:v>
                </c:pt>
                <c:pt idx="11">
                  <c:v>8.5</c:v>
                </c:pt>
                <c:pt idx="12">
                  <c:v>8.2</c:v>
                </c:pt>
                <c:pt idx="13">
                  <c:v>8.1</c:v>
                </c:pt>
                <c:pt idx="14">
                  <c:v>8.0</c:v>
                </c:pt>
                <c:pt idx="24">
                  <c:v>Unemployment Rate</c:v>
                </c:pt>
                <c:pt idx="25">
                  <c:v>9.1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C-47B4-9F1B-D5BC696D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46784"/>
        <c:axId val="620648704"/>
      </c:scatterChart>
      <c:valAx>
        <c:axId val="620646784"/>
        <c:scaling>
          <c:orientation val="minMax"/>
          <c:max val="11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0648704"/>
        <c:crosses val="autoZero"/>
        <c:crossBetween val="midCat"/>
        <c:majorUnit val="1"/>
        <c:minorUnit val="1"/>
      </c:valAx>
      <c:valAx>
        <c:axId val="620648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Growth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064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813413743197709"/>
          <c:y val="0.91309485697292703"/>
          <c:w val="0.66942748087237303"/>
          <c:h val="5.7382919851444864E-2"/>
        </c:manualLayout>
      </c:layout>
      <c:overlay val="0"/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</a:t>
            </a:r>
            <a:r>
              <a:rPr lang="en-US"/>
              <a:t>Base 1992Q3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0612477845474572E-2"/>
          <c:y val="0.10232309646007456"/>
          <c:w val="0.87407385111927394"/>
          <c:h val="0.73786311167600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5.534064893</c:v>
                </c:pt>
              </c:strCache>
            </c:strRef>
          </c:tx>
          <c:marker>
            <c:symbol val="diamond"/>
            <c:size val="4"/>
          </c:marker>
          <c:xVal>
            <c:strRef>
              <c:f>dlx!$G$67:$G$100</c:f>
              <c:strCache>
                <c:ptCount val="34"/>
                <c:pt idx="0">
                  <c:v>7.5</c:v>
                </c:pt>
                <c:pt idx="1">
                  <c:v>7.3</c:v>
                </c:pt>
                <c:pt idx="22">
                  <c:v>Unemployment Rate</c:v>
                </c:pt>
                <c:pt idx="23">
                  <c:v>12.1</c:v>
                </c:pt>
                <c:pt idx="24">
                  <c:v>12.0</c:v>
                </c:pt>
                <c:pt idx="25">
                  <c:v>11.9</c:v>
                </c:pt>
                <c:pt idx="26">
                  <c:v>11.9</c:v>
                </c:pt>
                <c:pt idx="27">
                  <c:v>11.6</c:v>
                </c:pt>
                <c:pt idx="28">
                  <c:v>11.5</c:v>
                </c:pt>
                <c:pt idx="29">
                  <c:v>11.5</c:v>
                </c:pt>
                <c:pt idx="30">
                  <c:v>11.2</c:v>
                </c:pt>
                <c:pt idx="31">
                  <c:v>11.1</c:v>
                </c:pt>
                <c:pt idx="32">
                  <c:v>10.7</c:v>
                </c:pt>
                <c:pt idx="33">
                  <c:v>10.5</c:v>
                </c:pt>
              </c:strCache>
            </c:str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6.1024709876055905</c:v>
                </c:pt>
                <c:pt idx="1">
                  <c:v>6.8090313412805026</c:v>
                </c:pt>
                <c:pt idx="22">
                  <c:v>0</c:v>
                </c:pt>
                <c:pt idx="23">
                  <c:v>0</c:v>
                </c:pt>
                <c:pt idx="24">
                  <c:v>0.26516181669840044</c:v>
                </c:pt>
                <c:pt idx="25">
                  <c:v>0.4963285286918806</c:v>
                </c:pt>
                <c:pt idx="26">
                  <c:v>0.76488985586076197</c:v>
                </c:pt>
                <c:pt idx="27">
                  <c:v>0.84987761762307379</c:v>
                </c:pt>
                <c:pt idx="28">
                  <c:v>1.0368506935001243</c:v>
                </c:pt>
                <c:pt idx="29">
                  <c:v>1.2816154473755947</c:v>
                </c:pt>
                <c:pt idx="30">
                  <c:v>1.5195811803100367</c:v>
                </c:pt>
                <c:pt idx="31">
                  <c:v>1.879929290182214</c:v>
                </c:pt>
                <c:pt idx="32">
                  <c:v>2.1518901278215985</c:v>
                </c:pt>
                <c:pt idx="33">
                  <c:v>2.328664672287184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F8-4841-8526-6186D33E225E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2.004700185</c:v>
                </c:pt>
              </c:strCache>
            </c:strRef>
          </c:tx>
          <c:marker>
            <c:symbol val="square"/>
            <c:size val="4"/>
          </c:marker>
          <c:xVal>
            <c:strRef>
              <c:f>dlx!$G$67:$G$100</c:f>
              <c:strCache>
                <c:ptCount val="34"/>
                <c:pt idx="0">
                  <c:v>7.5</c:v>
                </c:pt>
                <c:pt idx="1">
                  <c:v>7.3</c:v>
                </c:pt>
                <c:pt idx="22">
                  <c:v>Unemployment Rate</c:v>
                </c:pt>
                <c:pt idx="23">
                  <c:v>12.1</c:v>
                </c:pt>
                <c:pt idx="24">
                  <c:v>12.0</c:v>
                </c:pt>
                <c:pt idx="25">
                  <c:v>11.9</c:v>
                </c:pt>
                <c:pt idx="26">
                  <c:v>11.9</c:v>
                </c:pt>
                <c:pt idx="27">
                  <c:v>11.6</c:v>
                </c:pt>
                <c:pt idx="28">
                  <c:v>11.5</c:v>
                </c:pt>
                <c:pt idx="29">
                  <c:v>11.5</c:v>
                </c:pt>
                <c:pt idx="30">
                  <c:v>11.2</c:v>
                </c:pt>
                <c:pt idx="31">
                  <c:v>11.1</c:v>
                </c:pt>
                <c:pt idx="32">
                  <c:v>10.7</c:v>
                </c:pt>
                <c:pt idx="33">
                  <c:v>10.5</c:v>
                </c:pt>
              </c:strCache>
            </c:str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2.1756160091155108</c:v>
                </c:pt>
                <c:pt idx="1">
                  <c:v>2.3750178037316383</c:v>
                </c:pt>
                <c:pt idx="22">
                  <c:v>0</c:v>
                </c:pt>
                <c:pt idx="23">
                  <c:v>0</c:v>
                </c:pt>
                <c:pt idx="24">
                  <c:v>-0.20046775810222961</c:v>
                </c:pt>
                <c:pt idx="25">
                  <c:v>-1.1102230246251565E-14</c:v>
                </c:pt>
                <c:pt idx="26">
                  <c:v>0</c:v>
                </c:pt>
                <c:pt idx="27">
                  <c:v>-3.3411293017038268E-2</c:v>
                </c:pt>
                <c:pt idx="28">
                  <c:v>-3.3411293017038268E-2</c:v>
                </c:pt>
                <c:pt idx="29">
                  <c:v>-6.6822586034076537E-2</c:v>
                </c:pt>
                <c:pt idx="30">
                  <c:v>-5.0116939525568505E-2</c:v>
                </c:pt>
                <c:pt idx="31">
                  <c:v>0.17039759438690627</c:v>
                </c:pt>
                <c:pt idx="32">
                  <c:v>0.34079518877381254</c:v>
                </c:pt>
                <c:pt idx="33">
                  <c:v>0.47444036084196561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F8-4841-8526-6186D33E225E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9.227156277</c:v>
                </c:pt>
              </c:strCache>
            </c:strRef>
          </c:tx>
          <c:marker>
            <c:symbol val="triangle"/>
            <c:size val="4"/>
          </c:marker>
          <c:xVal>
            <c:strRef>
              <c:f>dlx!$G$67:$G$100</c:f>
              <c:strCache>
                <c:ptCount val="34"/>
                <c:pt idx="0">
                  <c:v>7.5</c:v>
                </c:pt>
                <c:pt idx="1">
                  <c:v>7.3</c:v>
                </c:pt>
                <c:pt idx="22">
                  <c:v>Unemployment Rate</c:v>
                </c:pt>
                <c:pt idx="23">
                  <c:v>12.1</c:v>
                </c:pt>
                <c:pt idx="24">
                  <c:v>12.0</c:v>
                </c:pt>
                <c:pt idx="25">
                  <c:v>11.9</c:v>
                </c:pt>
                <c:pt idx="26">
                  <c:v>11.9</c:v>
                </c:pt>
                <c:pt idx="27">
                  <c:v>11.6</c:v>
                </c:pt>
                <c:pt idx="28">
                  <c:v>11.5</c:v>
                </c:pt>
                <c:pt idx="29">
                  <c:v>11.5</c:v>
                </c:pt>
                <c:pt idx="30">
                  <c:v>11.2</c:v>
                </c:pt>
                <c:pt idx="31">
                  <c:v>11.1</c:v>
                </c:pt>
                <c:pt idx="32">
                  <c:v>10.7</c:v>
                </c:pt>
                <c:pt idx="33">
                  <c:v>10.5</c:v>
                </c:pt>
              </c:strCache>
            </c:str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9.8206660973527029</c:v>
                </c:pt>
                <c:pt idx="1">
                  <c:v>10.589239965841157</c:v>
                </c:pt>
                <c:pt idx="22">
                  <c:v>0</c:v>
                </c:pt>
                <c:pt idx="23">
                  <c:v>0</c:v>
                </c:pt>
                <c:pt idx="24">
                  <c:v>0.40547041440450737</c:v>
                </c:pt>
                <c:pt idx="25">
                  <c:v>0.71472751013677005</c:v>
                </c:pt>
                <c:pt idx="26">
                  <c:v>1.2267198130712753</c:v>
                </c:pt>
                <c:pt idx="27">
                  <c:v>1.6253178475706065</c:v>
                </c:pt>
                <c:pt idx="28">
                  <c:v>1.9551920830183755</c:v>
                </c:pt>
                <c:pt idx="29">
                  <c:v>2.2403958490825326</c:v>
                </c:pt>
                <c:pt idx="30">
                  <c:v>2.6046319840560939</c:v>
                </c:pt>
                <c:pt idx="31">
                  <c:v>2.9138890797883343</c:v>
                </c:pt>
                <c:pt idx="32">
                  <c:v>3.230018555425751</c:v>
                </c:pt>
                <c:pt idx="33">
                  <c:v>3.601127070304444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F8-4841-8526-6186D33E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07264"/>
        <c:axId val="625721728"/>
      </c:scatterChart>
      <c:valAx>
        <c:axId val="625707264"/>
        <c:scaling>
          <c:orientation val="minMax"/>
          <c:max val="8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Unemployment Rate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5721728"/>
        <c:crosses val="autoZero"/>
        <c:crossBetween val="midCat"/>
        <c:majorUnit val="1"/>
        <c:minorUnit val="0.2"/>
      </c:valAx>
      <c:valAx>
        <c:axId val="625721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5707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194415728295"/>
          <c:y val="0.91643462553089805"/>
          <c:w val="0.68956320710704444"/>
          <c:h val="5.4932578193392007E-2"/>
        </c:manualLayout>
      </c:layout>
      <c:overlay val="0"/>
    </c:legend>
    <c:plotVisOnly val="1"/>
    <c:dispBlanksAs val="gap"/>
    <c:showDLblsOverMax val="0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</a:t>
            </a:r>
            <a:r>
              <a:rPr lang="en-US" baseline="0"/>
              <a:t> -</a:t>
            </a:r>
            <a:r>
              <a:rPr lang="en-US"/>
              <a:t> Base 2003Q2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86437843862673E-2"/>
          <c:y val="0.10445632009689293"/>
          <c:w val="0.87526900488553205"/>
          <c:h val="0.746948574823535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4.718520533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dlx!$G$110:$G$115</c:f>
              <c:numCache>
                <c:formatCode>0.0</c:formatCode>
                <c:ptCount val="6"/>
                <c:pt idx="0">
                  <c:v>8.3000000000000007</c:v>
                </c:pt>
                <c:pt idx="1">
                  <c:v>8.0333333333333332</c:v>
                </c:pt>
                <c:pt idx="2">
                  <c:v>7.8999999999999995</c:v>
                </c:pt>
                <c:pt idx="3">
                  <c:v>7.7666666666666666</c:v>
                </c:pt>
                <c:pt idx="4">
                  <c:v>7.5666666666666664</c:v>
                </c:pt>
                <c:pt idx="5">
                  <c:v>7.5666666666666664</c:v>
                </c:pt>
              </c:numCache>
            </c:numRef>
          </c:xVal>
          <c:yVal>
            <c:numRef>
              <c:f>dlx!$K$110:$K$115</c:f>
              <c:numCache>
                <c:formatCode>General</c:formatCode>
                <c:ptCount val="6"/>
                <c:pt idx="0">
                  <c:v>5.0516725591514877</c:v>
                </c:pt>
                <c:pt idx="1">
                  <c:v>5.3644275224367766</c:v>
                </c:pt>
                <c:pt idx="2">
                  <c:v>5.6431873810171229</c:v>
                </c:pt>
                <c:pt idx="3">
                  <c:v>5.9287462605384977</c:v>
                </c:pt>
                <c:pt idx="4">
                  <c:v>6.3026924122926431</c:v>
                </c:pt>
                <c:pt idx="5">
                  <c:v>6.5814522708729895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9-4B4E-8BBF-6F9164728EB7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1.182759773</c:v>
                </c:pt>
              </c:strCache>
            </c:strRef>
          </c:tx>
          <c:marker>
            <c:symbol val="square"/>
            <c:size val="4"/>
          </c:marker>
          <c:xVal>
            <c:numRef>
              <c:f>dlx!$G$110:$G$115</c:f>
              <c:numCache>
                <c:formatCode>0.0</c:formatCode>
                <c:ptCount val="6"/>
                <c:pt idx="0">
                  <c:v>8.3000000000000007</c:v>
                </c:pt>
                <c:pt idx="1">
                  <c:v>8.0333333333333332</c:v>
                </c:pt>
                <c:pt idx="2">
                  <c:v>7.8999999999999995</c:v>
                </c:pt>
                <c:pt idx="3">
                  <c:v>7.7666666666666666</c:v>
                </c:pt>
                <c:pt idx="4">
                  <c:v>7.5666666666666664</c:v>
                </c:pt>
                <c:pt idx="5">
                  <c:v>7.5666666666666664</c:v>
                </c:pt>
              </c:numCache>
            </c:numRef>
          </c:xVal>
          <c:yVal>
            <c:numRef>
              <c:f>dlx!$N$110:$N$115</c:f>
              <c:numCache>
                <c:formatCode>General</c:formatCode>
                <c:ptCount val="6"/>
                <c:pt idx="0">
                  <c:v>1.1660541262946911</c:v>
                </c:pt>
                <c:pt idx="1">
                  <c:v>1.2796525225526212</c:v>
                </c:pt>
                <c:pt idx="2">
                  <c:v>1.3230872034747598</c:v>
                </c:pt>
                <c:pt idx="3">
                  <c:v>1.4467089876378125</c:v>
                </c:pt>
                <c:pt idx="4">
                  <c:v>1.4533912462412202</c:v>
                </c:pt>
                <c:pt idx="5">
                  <c:v>1.5937186769128031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F9-4B4E-8BBF-6F9164728EB7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6.714315167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dlx!$G$110:$G$115</c:f>
              <c:numCache>
                <c:formatCode>0.0</c:formatCode>
                <c:ptCount val="6"/>
                <c:pt idx="0">
                  <c:v>8.3000000000000007</c:v>
                </c:pt>
                <c:pt idx="1">
                  <c:v>8.0333333333333332</c:v>
                </c:pt>
                <c:pt idx="2">
                  <c:v>7.8999999999999995</c:v>
                </c:pt>
                <c:pt idx="3">
                  <c:v>7.7666666666666666</c:v>
                </c:pt>
                <c:pt idx="4">
                  <c:v>7.5666666666666664</c:v>
                </c:pt>
                <c:pt idx="5">
                  <c:v>7.5666666666666664</c:v>
                </c:pt>
              </c:numCache>
            </c:numRef>
          </c:xVal>
          <c:yVal>
            <c:numRef>
              <c:f>dlx!$Q$110:$Q$115</c:f>
              <c:numCache>
                <c:formatCode>General</c:formatCode>
                <c:ptCount val="6"/>
                <c:pt idx="0">
                  <c:v>7.1404027214624577</c:v>
                </c:pt>
                <c:pt idx="1">
                  <c:v>7.5046388564359967</c:v>
                </c:pt>
                <c:pt idx="2">
                  <c:v>7.9101092708405041</c:v>
                </c:pt>
                <c:pt idx="3">
                  <c:v>8.3602501546285559</c:v>
                </c:pt>
                <c:pt idx="4">
                  <c:v>8.9237853068517836</c:v>
                </c:pt>
                <c:pt idx="5">
                  <c:v>9.4151604700707825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9-4B4E-8BBF-6F9164728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34784"/>
        <c:axId val="654936704"/>
      </c:scatterChart>
      <c:valAx>
        <c:axId val="654934784"/>
        <c:scaling>
          <c:orientation val="minMax"/>
          <c:max val="6.5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54936704"/>
        <c:crosses val="autoZero"/>
        <c:crossBetween val="midCat"/>
      </c:valAx>
      <c:valAx>
        <c:axId val="654936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493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669691220035681"/>
          <c:y val="0.92209562795815636"/>
          <c:w val="0.60474879575466622"/>
          <c:h val="7.7774044911052789E-2"/>
        </c:manualLayout>
      </c:layout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2009Q4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389277491506223E-2"/>
          <c:y val="0.10747780090707053"/>
          <c:w val="0.84496309101649425"/>
          <c:h val="0.70553614706207701"/>
        </c:manualLayout>
      </c:layout>
      <c:scatterChart>
        <c:scatterStyle val="lineMarker"/>
        <c:varyColors val="0"/>
        <c:ser>
          <c:idx val="0"/>
          <c:order val="0"/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DA7-4204-BE67-D5E10EB614A8}"/>
            </c:ext>
          </c:extLst>
        </c:ser>
        <c:ser>
          <c:idx val="1"/>
          <c:order val="1"/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DA7-4204-BE67-D5E10EB614A8}"/>
            </c:ext>
          </c:extLst>
        </c:ser>
        <c:ser>
          <c:idx val="2"/>
          <c:order val="2"/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1DA7-4204-BE67-D5E10EB6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763712"/>
        <c:axId val="674826112"/>
      </c:scatterChart>
      <c:valAx>
        <c:axId val="655763712"/>
        <c:scaling>
          <c:orientation val="minMax"/>
          <c:max val="1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74826112"/>
        <c:crosses val="autoZero"/>
        <c:crossBetween val="midCat"/>
        <c:majorUnit val="1"/>
      </c:valAx>
      <c:valAx>
        <c:axId val="674826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576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24156963901013"/>
          <c:y val="0.90450357498416145"/>
          <c:w val="0.5777127753860577"/>
          <c:h val="7.9817982522299658E-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</a:t>
            </a:r>
            <a:r>
              <a:rPr lang="en-US" baseline="0"/>
              <a:t> </a:t>
            </a:r>
            <a:r>
              <a:rPr lang="en-US"/>
              <a:t>Inflation Measures - 2004Q1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dlx!$K$52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dlx!$T$53:$T$68</c:f>
              <c:numCache>
                <c:formatCode>General</c:formatCode>
                <c:ptCount val="16"/>
                <c:pt idx="0">
                  <c:v>0</c:v>
                </c:pt>
                <c:pt idx="1">
                  <c:v>0.59145432166869405</c:v>
                </c:pt>
                <c:pt idx="2">
                  <c:v>0.83040721715408328</c:v>
                </c:pt>
                <c:pt idx="3">
                  <c:v>1.1785309722807336</c:v>
                </c:pt>
                <c:pt idx="4">
                  <c:v>1.386659559186576</c:v>
                </c:pt>
                <c:pt idx="5">
                  <c:v>1.9867961184420802</c:v>
                </c:pt>
                <c:pt idx="6">
                  <c:v>2.7124875518042435</c:v>
                </c:pt>
                <c:pt idx="7">
                  <c:v>3.3313259690413544</c:v>
                </c:pt>
                <c:pt idx="8">
                  <c:v>4.245962501506173</c:v>
                </c:pt>
                <c:pt idx="9">
                  <c:v>5.3591466276408983</c:v>
                </c:pt>
                <c:pt idx="10">
                  <c:v>5.9550130224963249</c:v>
                </c:pt>
                <c:pt idx="11">
                  <c:v>7.1887465128065875</c:v>
                </c:pt>
                <c:pt idx="12">
                  <c:v>8.2271963115412294</c:v>
                </c:pt>
                <c:pt idx="13">
                  <c:v>8.9644769624845679</c:v>
                </c:pt>
                <c:pt idx="14">
                  <c:v>9.420128875539735</c:v>
                </c:pt>
                <c:pt idx="15">
                  <c:v>10.00187749625081</c:v>
                </c:pt>
              </c:numCache>
            </c:numRef>
          </c:xVal>
          <c:yVal>
            <c:numRef>
              <c:f>dlx!$K$53:$K$68</c:f>
              <c:numCache>
                <c:formatCode>General</c:formatCode>
                <c:ptCount val="16"/>
                <c:pt idx="0" formatCode="0.00">
                  <c:v>0</c:v>
                </c:pt>
                <c:pt idx="1">
                  <c:v>0.50524986184572462</c:v>
                </c:pt>
                <c:pt idx="2">
                  <c:v>0.9710270782347763</c:v>
                </c:pt>
                <c:pt idx="3">
                  <c:v>1.3460172100734136</c:v>
                </c:pt>
                <c:pt idx="4">
                  <c:v>1.6775874319096884</c:v>
                </c:pt>
                <c:pt idx="5">
                  <c:v>2.032841241019967</c:v>
                </c:pt>
                <c:pt idx="6">
                  <c:v>2.3880950501302456</c:v>
                </c:pt>
                <c:pt idx="7">
                  <c:v>2.7907160337885761</c:v>
                </c:pt>
                <c:pt idx="8">
                  <c:v>3.1104444619878269</c:v>
                </c:pt>
                <c:pt idx="9">
                  <c:v>3.5525380911028526</c:v>
                </c:pt>
                <c:pt idx="10">
                  <c:v>3.9985789847635456</c:v>
                </c:pt>
                <c:pt idx="11">
                  <c:v>4.4485671429699059</c:v>
                </c:pt>
                <c:pt idx="12">
                  <c:v>4.9853951211810354</c:v>
                </c:pt>
                <c:pt idx="13">
                  <c:v>5.5340648930291225</c:v>
                </c:pt>
                <c:pt idx="14">
                  <c:v>6.1024709876055905</c:v>
                </c:pt>
                <c:pt idx="15">
                  <c:v>6.8090313412805026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9-47AD-83A6-AEFEBB861DB6}"/>
            </c:ext>
          </c:extLst>
        </c:ser>
        <c:ser>
          <c:idx val="0"/>
          <c:order val="1"/>
          <c:tx>
            <c:strRef>
              <c:f>dlx!$N$52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dlx!$T$53:$T$68</c:f>
              <c:numCache>
                <c:formatCode>General</c:formatCode>
                <c:ptCount val="16"/>
                <c:pt idx="0">
                  <c:v>0</c:v>
                </c:pt>
                <c:pt idx="1">
                  <c:v>0.59145432166869405</c:v>
                </c:pt>
                <c:pt idx="2">
                  <c:v>0.83040721715408328</c:v>
                </c:pt>
                <c:pt idx="3">
                  <c:v>1.1785309722807336</c:v>
                </c:pt>
                <c:pt idx="4">
                  <c:v>1.386659559186576</c:v>
                </c:pt>
                <c:pt idx="5">
                  <c:v>1.9867961184420802</c:v>
                </c:pt>
                <c:pt idx="6">
                  <c:v>2.7124875518042435</c:v>
                </c:pt>
                <c:pt idx="7">
                  <c:v>3.3313259690413544</c:v>
                </c:pt>
                <c:pt idx="8">
                  <c:v>4.245962501506173</c:v>
                </c:pt>
                <c:pt idx="9">
                  <c:v>5.3591466276408983</c:v>
                </c:pt>
                <c:pt idx="10">
                  <c:v>5.9550130224963249</c:v>
                </c:pt>
                <c:pt idx="11">
                  <c:v>7.1887465128065875</c:v>
                </c:pt>
                <c:pt idx="12">
                  <c:v>8.2271963115412294</c:v>
                </c:pt>
                <c:pt idx="13">
                  <c:v>8.9644769624845679</c:v>
                </c:pt>
                <c:pt idx="14">
                  <c:v>9.420128875539735</c:v>
                </c:pt>
                <c:pt idx="15">
                  <c:v>10.00187749625081</c:v>
                </c:pt>
              </c:numCache>
            </c:numRef>
          </c:xVal>
          <c:yVal>
            <c:numRef>
              <c:f>dlx!$N$53:$N$68</c:f>
              <c:numCache>
                <c:formatCode>General</c:formatCode>
                <c:ptCount val="16"/>
                <c:pt idx="0">
                  <c:v>0</c:v>
                </c:pt>
                <c:pt idx="1">
                  <c:v>0.26349522859989705</c:v>
                </c:pt>
                <c:pt idx="2">
                  <c:v>0.43085030622416198</c:v>
                </c:pt>
                <c:pt idx="3">
                  <c:v>0.47714000854577332</c:v>
                </c:pt>
                <c:pt idx="4">
                  <c:v>0.37031761857282408</c:v>
                </c:pt>
                <c:pt idx="5">
                  <c:v>0.45933627688363732</c:v>
                </c:pt>
                <c:pt idx="6">
                  <c:v>0.51986896453497522</c:v>
                </c:pt>
                <c:pt idx="7">
                  <c:v>0.72995299814839765</c:v>
                </c:pt>
                <c:pt idx="8">
                  <c:v>0.73707449081326093</c:v>
                </c:pt>
                <c:pt idx="9">
                  <c:v>1.0682238997293592</c:v>
                </c:pt>
                <c:pt idx="10">
                  <c:v>1.2177752456914881</c:v>
                </c:pt>
                <c:pt idx="11">
                  <c:v>1.4421022646346371</c:v>
                </c:pt>
                <c:pt idx="12">
                  <c:v>1.8195413758723689</c:v>
                </c:pt>
                <c:pt idx="13">
                  <c:v>2.0047001851588142</c:v>
                </c:pt>
                <c:pt idx="14">
                  <c:v>2.1756160091155108</c:v>
                </c:pt>
                <c:pt idx="15">
                  <c:v>2.3750178037316383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9-47AD-83A6-AEFEBB861DB6}"/>
            </c:ext>
          </c:extLst>
        </c:ser>
        <c:ser>
          <c:idx val="1"/>
          <c:order val="2"/>
          <c:tx>
            <c:strRef>
              <c:f>dlx!$Q$52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dlx!$Q$53:$Q$68</c:f>
              <c:numCache>
                <c:formatCode>General</c:formatCode>
                <c:ptCount val="16"/>
                <c:pt idx="0">
                  <c:v>0</c:v>
                </c:pt>
                <c:pt idx="1">
                  <c:v>0.70452604611443981</c:v>
                </c:pt>
                <c:pt idx="2">
                  <c:v>1.4901793339026526</c:v>
                </c:pt>
                <c:pt idx="3">
                  <c:v>2.2203245089666979</c:v>
                </c:pt>
                <c:pt idx="4">
                  <c:v>2.8223740392826713</c:v>
                </c:pt>
                <c:pt idx="5">
                  <c:v>3.4756618274978557</c:v>
                </c:pt>
                <c:pt idx="6">
                  <c:v>4.1502988898377557</c:v>
                </c:pt>
                <c:pt idx="7">
                  <c:v>4.8249359521776336</c:v>
                </c:pt>
                <c:pt idx="8">
                  <c:v>5.3800170794193081</c:v>
                </c:pt>
                <c:pt idx="9">
                  <c:v>6.0119555935098212</c:v>
                </c:pt>
                <c:pt idx="10">
                  <c:v>6.7036720751494583</c:v>
                </c:pt>
                <c:pt idx="11">
                  <c:v>7.4081981212638759</c:v>
                </c:pt>
                <c:pt idx="12">
                  <c:v>8.2877882152007096</c:v>
                </c:pt>
                <c:pt idx="13">
                  <c:v>9.2271562766865998</c:v>
                </c:pt>
                <c:pt idx="14">
                  <c:v>9.8206660973527029</c:v>
                </c:pt>
                <c:pt idx="15">
                  <c:v>10.589239965841157</c:v>
                </c:pt>
              </c:numCache>
            </c:numRef>
          </c:xVal>
          <c:yVal>
            <c:numRef>
              <c:f>dlx!$T$53:$T$68</c:f>
              <c:numCache>
                <c:formatCode>General</c:formatCode>
                <c:ptCount val="16"/>
                <c:pt idx="0">
                  <c:v>0</c:v>
                </c:pt>
                <c:pt idx="1">
                  <c:v>0.59145432166869405</c:v>
                </c:pt>
                <c:pt idx="2">
                  <c:v>0.83040721715408328</c:v>
                </c:pt>
                <c:pt idx="3">
                  <c:v>1.1785309722807336</c:v>
                </c:pt>
                <c:pt idx="4">
                  <c:v>1.386659559186576</c:v>
                </c:pt>
                <c:pt idx="5">
                  <c:v>1.9867961184420802</c:v>
                </c:pt>
                <c:pt idx="6">
                  <c:v>2.7124875518042435</c:v>
                </c:pt>
                <c:pt idx="7">
                  <c:v>3.3313259690413544</c:v>
                </c:pt>
                <c:pt idx="8">
                  <c:v>4.245962501506173</c:v>
                </c:pt>
                <c:pt idx="9">
                  <c:v>5.3591466276408983</c:v>
                </c:pt>
                <c:pt idx="10">
                  <c:v>5.9550130224963249</c:v>
                </c:pt>
                <c:pt idx="11">
                  <c:v>7.1887465128065875</c:v>
                </c:pt>
                <c:pt idx="12">
                  <c:v>8.2271963115412294</c:v>
                </c:pt>
                <c:pt idx="13">
                  <c:v>8.9644769624845679</c:v>
                </c:pt>
                <c:pt idx="14">
                  <c:v>9.420128875539735</c:v>
                </c:pt>
                <c:pt idx="15">
                  <c:v>10.00187749625081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9-47AD-83A6-AEFEBB861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 - Base 1982Q4</a:t>
            </a:r>
          </a:p>
        </c:rich>
      </c:tx>
      <c:layout>
        <c:manualLayout>
          <c:xMode val="edge"/>
          <c:yMode val="edge"/>
          <c:x val="0.34497226849606227"/>
          <c:y val="5.20606860733768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25278096453073E-2"/>
          <c:y val="0.13010626478431436"/>
          <c:w val="0.85846803554911399"/>
          <c:h val="0.68855651283524044"/>
        </c:manualLayout>
      </c:layout>
      <c:scatterChart>
        <c:scatterStyle val="lineMarker"/>
        <c:varyColors val="0"/>
        <c:ser>
          <c:idx val="1"/>
          <c:order val="1"/>
          <c:tx>
            <c:strRef>
              <c:f>dlx!$N$27</c:f>
              <c:strCache>
                <c:ptCount val="1"/>
                <c:pt idx="0">
                  <c:v>4.101218222</c:v>
                </c:pt>
              </c:strCache>
            </c:strRef>
          </c:tx>
          <c:marker>
            <c:symbol val="square"/>
            <c:size val="4"/>
          </c:marker>
          <c:xVal>
            <c:strRef>
              <c:f>dlx!$H$28:$H$53</c:f>
              <c:strCache>
                <c:ptCount val="26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24">
                  <c:v>Quarters Since Peak</c:v>
                </c:pt>
                <c:pt idx="25">
                  <c:v>0</c:v>
                </c:pt>
              </c:strCache>
            </c:str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4.3088252575502306</c:v>
                </c:pt>
                <c:pt idx="1">
                  <c:v>4.6221943671902688</c:v>
                </c:pt>
                <c:pt idx="2">
                  <c:v>4.9159779074777976</c:v>
                </c:pt>
                <c:pt idx="3">
                  <c:v>5.2058443338947713</c:v>
                </c:pt>
                <c:pt idx="4">
                  <c:v>5.2489325864703007</c:v>
                </c:pt>
                <c:pt idx="5">
                  <c:v>5.523130557405298</c:v>
                </c:pt>
                <c:pt idx="6">
                  <c:v>5.5113792157938102</c:v>
                </c:pt>
                <c:pt idx="7">
                  <c:v>5.8286654393043369</c:v>
                </c:pt>
                <c:pt idx="8">
                  <c:v>5.7346547064123232</c:v>
                </c:pt>
                <c:pt idx="9">
                  <c:v>6.0519409299228499</c:v>
                </c:pt>
                <c:pt idx="10">
                  <c:v>5.8404167809158469</c:v>
                </c:pt>
                <c:pt idx="11">
                  <c:v>6.2908848760233615</c:v>
                </c:pt>
                <c:pt idx="12">
                  <c:v>6.3339731285988465</c:v>
                </c:pt>
                <c:pt idx="13">
                  <c:v>6.3809784950448423</c:v>
                </c:pt>
                <c:pt idx="14">
                  <c:v>6.9959653727133864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8-4763-AB91-C48D5EA893F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4"/>
          </c:marker>
          <c:xVal>
            <c:strRef>
              <c:f>dlx!$H$28:$H$53</c:f>
              <c:strCache>
                <c:ptCount val="26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24">
                  <c:v>Quarters Since Peak</c:v>
                </c:pt>
                <c:pt idx="25">
                  <c:v>0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245632"/>
        <c:axId val="672247808"/>
      </c:scatterChar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6.84544813</c:v>
                </c:pt>
              </c:strCache>
            </c:strRef>
          </c:tx>
          <c:marker>
            <c:symbol val="diamond"/>
            <c:size val="4"/>
          </c:marker>
          <c:xVal>
            <c:strRef>
              <c:f>dlx!$H$28:$H$53</c:f>
              <c:strCache>
                <c:ptCount val="26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24">
                  <c:v>Quarters Since Peak</c:v>
                </c:pt>
                <c:pt idx="25">
                  <c:v>0</c:v>
                </c:pt>
              </c:strCache>
            </c:str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7.2218301576099542</c:v>
                </c:pt>
                <c:pt idx="1">
                  <c:v>7.5935074100211608</c:v>
                </c:pt>
                <c:pt idx="2">
                  <c:v>7.9981180898611948</c:v>
                </c:pt>
                <c:pt idx="3">
                  <c:v>8.3650905669254261</c:v>
                </c:pt>
                <c:pt idx="4">
                  <c:v>8.6567866384380068</c:v>
                </c:pt>
                <c:pt idx="5">
                  <c:v>8.9202540578687142</c:v>
                </c:pt>
                <c:pt idx="6">
                  <c:v>9.1790167019524702</c:v>
                </c:pt>
                <c:pt idx="7">
                  <c:v>9.4518936720771496</c:v>
                </c:pt>
                <c:pt idx="8">
                  <c:v>9.6918372147729812</c:v>
                </c:pt>
                <c:pt idx="9">
                  <c:v>9.9835332862855619</c:v>
                </c:pt>
                <c:pt idx="10">
                  <c:v>10.143495648082812</c:v>
                </c:pt>
                <c:pt idx="11">
                  <c:v>10.562220653963749</c:v>
                </c:pt>
                <c:pt idx="12">
                  <c:v>11.042107739355433</c:v>
                </c:pt>
                <c:pt idx="13">
                  <c:v>11.479651846624318</c:v>
                </c:pt>
                <c:pt idx="14">
                  <c:v>12.218301576099734</c:v>
                </c:pt>
                <c:pt idx="24">
                  <c:v>0</c:v>
                </c:pt>
                <c:pt idx="25" formatCode="0.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093632"/>
        <c:axId val="688797952"/>
      </c:scatterChart>
      <c:valAx>
        <c:axId val="672245632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2247808"/>
        <c:crosses val="autoZero"/>
        <c:crossBetween val="midCat"/>
        <c:majorUnit val="5"/>
      </c:valAx>
      <c:valAx>
        <c:axId val="672247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2245632"/>
        <c:crosses val="autoZero"/>
        <c:crossBetween val="midCat"/>
      </c:valAx>
      <c:valAx>
        <c:axId val="6887979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85093632"/>
        <c:crosses val="max"/>
        <c:crossBetween val="midCat"/>
      </c:valAx>
      <c:valAx>
        <c:axId val="68509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8797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974840794194154"/>
          <c:y val="0.88669255296404259"/>
          <c:w val="0.67504604552574099"/>
          <c:h val="9.6414105261635685E-2"/>
        </c:manualLayout>
      </c:layout>
      <c:overlay val="0"/>
    </c:legend>
    <c:plotVisOnly val="1"/>
    <c:dispBlanksAs val="gap"/>
    <c:showDLblsOverMax val="0"/>
  </c:char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1992Q3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283111392548652E-2"/>
          <c:y val="0.12867755062727251"/>
          <c:w val="0.82379479960501001"/>
          <c:h val="0.70203657587040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  <c:pt idx="0">
                  <c:v>5.534064893</c:v>
                </c:pt>
              </c:strCache>
            </c:strRef>
          </c:tx>
          <c:marker>
            <c:symbol val="diamond"/>
            <c:size val="4"/>
          </c:marker>
          <c:xVal>
            <c:strRef>
              <c:f>dlx!$H$67:$H$100</c:f>
              <c:strCache>
                <c:ptCount val="34"/>
                <c:pt idx="0">
                  <c:v>14</c:v>
                </c:pt>
                <c:pt idx="1">
                  <c:v>15</c:v>
                </c:pt>
                <c:pt idx="22">
                  <c:v>Quarters Since Peak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</c:strCache>
            </c:str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6.1024709876055905</c:v>
                </c:pt>
                <c:pt idx="1">
                  <c:v>6.8090313412805026</c:v>
                </c:pt>
                <c:pt idx="22">
                  <c:v>0</c:v>
                </c:pt>
                <c:pt idx="23">
                  <c:v>0</c:v>
                </c:pt>
                <c:pt idx="24">
                  <c:v>0.26516181669840044</c:v>
                </c:pt>
                <c:pt idx="25">
                  <c:v>0.4963285286918806</c:v>
                </c:pt>
                <c:pt idx="26">
                  <c:v>0.76488985586076197</c:v>
                </c:pt>
                <c:pt idx="27">
                  <c:v>0.84987761762307379</c:v>
                </c:pt>
                <c:pt idx="28">
                  <c:v>1.0368506935001243</c:v>
                </c:pt>
                <c:pt idx="29">
                  <c:v>1.2816154473755947</c:v>
                </c:pt>
                <c:pt idx="30">
                  <c:v>1.5195811803100367</c:v>
                </c:pt>
                <c:pt idx="31">
                  <c:v>1.879929290182214</c:v>
                </c:pt>
                <c:pt idx="32">
                  <c:v>2.1518901278215985</c:v>
                </c:pt>
                <c:pt idx="33">
                  <c:v>2.328664672287184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70-40F0-9A87-2806B1839B38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  <c:pt idx="0">
                  <c:v>2.004700185</c:v>
                </c:pt>
              </c:strCache>
            </c:strRef>
          </c:tx>
          <c:marker>
            <c:symbol val="square"/>
            <c:size val="4"/>
          </c:marker>
          <c:xVal>
            <c:strRef>
              <c:f>dlx!$H$67:$H$100</c:f>
              <c:strCache>
                <c:ptCount val="34"/>
                <c:pt idx="0">
                  <c:v>14</c:v>
                </c:pt>
                <c:pt idx="1">
                  <c:v>15</c:v>
                </c:pt>
                <c:pt idx="22">
                  <c:v>Quarters Since Peak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</c:strCache>
            </c:str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2.1756160091155108</c:v>
                </c:pt>
                <c:pt idx="1">
                  <c:v>2.3750178037316383</c:v>
                </c:pt>
                <c:pt idx="22">
                  <c:v>0</c:v>
                </c:pt>
                <c:pt idx="23">
                  <c:v>0</c:v>
                </c:pt>
                <c:pt idx="24">
                  <c:v>-0.20046775810222961</c:v>
                </c:pt>
                <c:pt idx="25">
                  <c:v>-1.1102230246251565E-14</c:v>
                </c:pt>
                <c:pt idx="26">
                  <c:v>0</c:v>
                </c:pt>
                <c:pt idx="27">
                  <c:v>-3.3411293017038268E-2</c:v>
                </c:pt>
                <c:pt idx="28">
                  <c:v>-3.3411293017038268E-2</c:v>
                </c:pt>
                <c:pt idx="29">
                  <c:v>-6.6822586034076537E-2</c:v>
                </c:pt>
                <c:pt idx="30">
                  <c:v>-5.0116939525568505E-2</c:v>
                </c:pt>
                <c:pt idx="31">
                  <c:v>0.17039759438690627</c:v>
                </c:pt>
                <c:pt idx="32">
                  <c:v>0.34079518877381254</c:v>
                </c:pt>
                <c:pt idx="33">
                  <c:v>0.47444036084196561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70-40F0-9A87-2806B1839B38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  <c:pt idx="0">
                  <c:v>9.227156277</c:v>
                </c:pt>
              </c:strCache>
            </c:strRef>
          </c:tx>
          <c:marker>
            <c:symbol val="triangle"/>
            <c:size val="4"/>
          </c:marker>
          <c:xVal>
            <c:strRef>
              <c:f>dlx!$H$67:$H$100</c:f>
              <c:strCache>
                <c:ptCount val="34"/>
                <c:pt idx="0">
                  <c:v>14</c:v>
                </c:pt>
                <c:pt idx="1">
                  <c:v>15</c:v>
                </c:pt>
                <c:pt idx="22">
                  <c:v>Quarters Since Peak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</c:strCache>
            </c:str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9.8206660973527029</c:v>
                </c:pt>
                <c:pt idx="1">
                  <c:v>10.589239965841157</c:v>
                </c:pt>
                <c:pt idx="22">
                  <c:v>0</c:v>
                </c:pt>
                <c:pt idx="23">
                  <c:v>0</c:v>
                </c:pt>
                <c:pt idx="24">
                  <c:v>0.40547041440450737</c:v>
                </c:pt>
                <c:pt idx="25">
                  <c:v>0.71472751013677005</c:v>
                </c:pt>
                <c:pt idx="26">
                  <c:v>1.2267198130712753</c:v>
                </c:pt>
                <c:pt idx="27">
                  <c:v>1.6253178475706065</c:v>
                </c:pt>
                <c:pt idx="28">
                  <c:v>1.9551920830183755</c:v>
                </c:pt>
                <c:pt idx="29">
                  <c:v>2.2403958490825326</c:v>
                </c:pt>
                <c:pt idx="30">
                  <c:v>2.6046319840560939</c:v>
                </c:pt>
                <c:pt idx="31">
                  <c:v>2.9138890797883343</c:v>
                </c:pt>
                <c:pt idx="32">
                  <c:v>3.230018555425751</c:v>
                </c:pt>
                <c:pt idx="33">
                  <c:v>3.601127070304444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70-40F0-9A87-2806B1839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114624"/>
        <c:axId val="679116800"/>
      </c:scatterChart>
      <c:valAx>
        <c:axId val="6791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9116800"/>
        <c:crosses val="autoZero"/>
        <c:crossBetween val="midCat"/>
      </c:valAx>
      <c:valAx>
        <c:axId val="679116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9114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767195442563778"/>
          <c:y val="0.9168601558877052"/>
          <c:w val="0.66744137172472429"/>
          <c:h val="7.6380390707868881E-2"/>
        </c:manualLayout>
      </c:layout>
      <c:overlay val="0"/>
    </c:legend>
    <c:plotVisOnly val="1"/>
    <c:dispBlanksAs val="gap"/>
    <c:showDLblsOverMax val="0"/>
  </c:chart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2003Q2</a:t>
            </a:r>
            <a:endParaRPr lang="en-US"/>
          </a:p>
        </c:rich>
      </c:tx>
      <c:layout>
        <c:manualLayout>
          <c:xMode val="edge"/>
          <c:yMode val="edge"/>
          <c:x val="0.31098169871234599"/>
          <c:y val="3.6392158460946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760263473329"/>
          <c:y val="0.13231936809785569"/>
          <c:w val="0.81764081052947146"/>
          <c:h val="0.67454330308666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4.718520533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dlx!$H$110:$H$115</c:f>
              <c:numCache>
                <c:formatCode>General</c:formatCode>
                <c:ptCount val="6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</c:numCache>
            </c:numRef>
          </c:xVal>
          <c:yVal>
            <c:numRef>
              <c:f>dlx!$K$110:$K$115</c:f>
              <c:numCache>
                <c:formatCode>General</c:formatCode>
                <c:ptCount val="6"/>
                <c:pt idx="0">
                  <c:v>5.0516725591514877</c:v>
                </c:pt>
                <c:pt idx="1">
                  <c:v>5.3644275224367766</c:v>
                </c:pt>
                <c:pt idx="2">
                  <c:v>5.6431873810171229</c:v>
                </c:pt>
                <c:pt idx="3">
                  <c:v>5.9287462605384977</c:v>
                </c:pt>
                <c:pt idx="4">
                  <c:v>6.3026924122926431</c:v>
                </c:pt>
                <c:pt idx="5">
                  <c:v>6.5814522708729895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E-4C65-BCD8-9A49E05FE91E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1.182759773</c:v>
                </c:pt>
              </c:strCache>
            </c:strRef>
          </c:tx>
          <c:marker>
            <c:symbol val="square"/>
            <c:size val="4"/>
          </c:marker>
          <c:xVal>
            <c:numRef>
              <c:f>dlx!$H$110:$H$115</c:f>
              <c:numCache>
                <c:formatCode>General</c:formatCode>
                <c:ptCount val="6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</c:numCache>
            </c:numRef>
          </c:xVal>
          <c:yVal>
            <c:numRef>
              <c:f>dlx!$N$110:$N$115</c:f>
              <c:numCache>
                <c:formatCode>General</c:formatCode>
                <c:ptCount val="6"/>
                <c:pt idx="0">
                  <c:v>1.1660541262946911</c:v>
                </c:pt>
                <c:pt idx="1">
                  <c:v>1.2796525225526212</c:v>
                </c:pt>
                <c:pt idx="2">
                  <c:v>1.3230872034747598</c:v>
                </c:pt>
                <c:pt idx="3">
                  <c:v>1.4467089876378125</c:v>
                </c:pt>
                <c:pt idx="4">
                  <c:v>1.4533912462412202</c:v>
                </c:pt>
                <c:pt idx="5">
                  <c:v>1.5937186769128031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8E-4C65-BCD8-9A49E05FE91E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6.714315167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dlx!$H$110:$H$115</c:f>
              <c:numCache>
                <c:formatCode>General</c:formatCode>
                <c:ptCount val="6"/>
                <c:pt idx="0">
                  <c:v>20</c:v>
                </c:pt>
                <c:pt idx="1">
                  <c:v>21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</c:numCache>
            </c:numRef>
          </c:xVal>
          <c:yVal>
            <c:numRef>
              <c:f>dlx!$Q$110:$Q$115</c:f>
              <c:numCache>
                <c:formatCode>General</c:formatCode>
                <c:ptCount val="6"/>
                <c:pt idx="0">
                  <c:v>7.1404027214624577</c:v>
                </c:pt>
                <c:pt idx="1">
                  <c:v>7.5046388564359967</c:v>
                </c:pt>
                <c:pt idx="2">
                  <c:v>7.9101092708405041</c:v>
                </c:pt>
                <c:pt idx="3">
                  <c:v>8.3602501546285559</c:v>
                </c:pt>
                <c:pt idx="4">
                  <c:v>8.9237853068517836</c:v>
                </c:pt>
                <c:pt idx="5">
                  <c:v>9.4151604700707825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8E-4C65-BCD8-9A49E05F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57856"/>
        <c:axId val="701067648"/>
      </c:scatterChart>
      <c:valAx>
        <c:axId val="700057856"/>
        <c:scaling>
          <c:orientation val="minMax"/>
          <c:max val="1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01067648"/>
        <c:crosses val="autoZero"/>
        <c:crossBetween val="midCat"/>
      </c:valAx>
      <c:valAx>
        <c:axId val="701067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0057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038733808818745"/>
          <c:y val="0.89682600202210494"/>
          <c:w val="0.67516736723781257"/>
          <c:h val="7.1563285183504202E-2"/>
        </c:manualLayout>
      </c:layout>
      <c:overlay val="0"/>
    </c:legend>
    <c:plotVisOnly val="1"/>
    <c:dispBlanksAs val="gap"/>
    <c:showDLblsOverMax val="0"/>
  </c:chart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Base 2009Q4</a:t>
            </a:r>
          </a:p>
        </c:rich>
      </c:tx>
      <c:layout>
        <c:manualLayout>
          <c:xMode val="edge"/>
          <c:yMode val="edge"/>
          <c:x val="0.34185622219469586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28845696930022"/>
          <c:y val="0.12635903620155589"/>
          <c:w val="0.78167820310669733"/>
          <c:h val="0.66985835725758158"/>
        </c:manualLayout>
      </c:layout>
      <c:scatterChart>
        <c:scatterStyle val="lineMarker"/>
        <c:varyColors val="0"/>
        <c:ser>
          <c:idx val="0"/>
          <c:order val="0"/>
          <c:marker>
            <c:symbol val="diamond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5B8-48E3-80ED-701DF0247EA1}"/>
            </c:ext>
          </c:extLst>
        </c:ser>
        <c:ser>
          <c:idx val="1"/>
          <c:order val="1"/>
          <c:marker>
            <c:symbol val="squar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25B8-48E3-80ED-701DF0247EA1}"/>
            </c:ext>
          </c:extLst>
        </c:ser>
        <c:ser>
          <c:idx val="2"/>
          <c:order val="2"/>
          <c:marker>
            <c:symbol val="triangle"/>
            <c:size val="4"/>
          </c:marker>
          <c:xVal>
            <c:numRef>
              <c:f>dlx!#REF!</c:f>
            </c:numRef>
          </c:xVal>
          <c:yVal>
            <c:numRef>
              <c:f>dlx!#REF!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dlx!#REF!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25B8-48E3-80ED-701DF0247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25728"/>
        <c:axId val="711226880"/>
      </c:scatterChart>
      <c:valAx>
        <c:axId val="70802572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11226880"/>
        <c:crosses val="autoZero"/>
        <c:crossBetween val="midCat"/>
      </c:valAx>
      <c:valAx>
        <c:axId val="71122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802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9167892810878"/>
          <c:y val="0.87269685475278247"/>
          <c:w val="0.71326435492726681"/>
          <c:h val="8.5994996894044967E-2"/>
        </c:manualLayout>
      </c:layout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 Inflation Measures - 2004Q1</a:t>
            </a:r>
          </a:p>
        </c:rich>
      </c:tx>
      <c:layout>
        <c:manualLayout>
          <c:xMode val="edge"/>
          <c:yMode val="edge"/>
          <c:x val="0.29187436513144233"/>
          <c:y val="1.41666669322584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dlx!$K$52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dlx!$C$53:$C$68</c:f>
              <c:strCache>
                <c:ptCount val="16"/>
                <c:pt idx="0">
                  <c:v>2004Q1</c:v>
                </c:pt>
                <c:pt idx="1">
                  <c:v>2004Q2</c:v>
                </c:pt>
                <c:pt idx="2">
                  <c:v>2004Q3</c:v>
                </c:pt>
                <c:pt idx="3">
                  <c:v>2004Q4</c:v>
                </c:pt>
                <c:pt idx="4">
                  <c:v>2005Q1</c:v>
                </c:pt>
                <c:pt idx="5">
                  <c:v>2005Q2</c:v>
                </c:pt>
                <c:pt idx="6">
                  <c:v>2005Q3</c:v>
                </c:pt>
                <c:pt idx="7">
                  <c:v>2005Q4</c:v>
                </c:pt>
                <c:pt idx="8">
                  <c:v>2006Q1</c:v>
                </c:pt>
                <c:pt idx="9">
                  <c:v>2006Q2</c:v>
                </c:pt>
                <c:pt idx="10">
                  <c:v>2006Q3</c:v>
                </c:pt>
                <c:pt idx="11">
                  <c:v>2006Q4</c:v>
                </c:pt>
                <c:pt idx="12">
                  <c:v>2007Q1</c:v>
                </c:pt>
                <c:pt idx="13">
                  <c:v>2007Q2</c:v>
                </c:pt>
                <c:pt idx="14">
                  <c:v>2007Q3</c:v>
                </c:pt>
                <c:pt idx="15">
                  <c:v>2007Q4</c:v>
                </c:pt>
              </c:strCache>
            </c:strRef>
          </c:cat>
          <c:val>
            <c:numRef>
              <c:f>dlx!$K$53:$K$68</c:f>
              <c:numCache>
                <c:formatCode>General</c:formatCode>
                <c:ptCount val="16"/>
                <c:pt idx="0" formatCode="0.00">
                  <c:v>0</c:v>
                </c:pt>
                <c:pt idx="1">
                  <c:v>0.50524986184572462</c:v>
                </c:pt>
                <c:pt idx="2">
                  <c:v>0.9710270782347763</c:v>
                </c:pt>
                <c:pt idx="3">
                  <c:v>1.3460172100734136</c:v>
                </c:pt>
                <c:pt idx="4">
                  <c:v>1.6775874319096884</c:v>
                </c:pt>
                <c:pt idx="5">
                  <c:v>2.032841241019967</c:v>
                </c:pt>
                <c:pt idx="6">
                  <c:v>2.3880950501302456</c:v>
                </c:pt>
                <c:pt idx="7">
                  <c:v>2.7907160337885761</c:v>
                </c:pt>
                <c:pt idx="8">
                  <c:v>3.1104444619878269</c:v>
                </c:pt>
                <c:pt idx="9">
                  <c:v>3.5525380911028526</c:v>
                </c:pt>
                <c:pt idx="10">
                  <c:v>3.9985789847635456</c:v>
                </c:pt>
                <c:pt idx="11">
                  <c:v>4.4485671429699059</c:v>
                </c:pt>
                <c:pt idx="12">
                  <c:v>4.9853951211810354</c:v>
                </c:pt>
                <c:pt idx="13">
                  <c:v>5.5340648930291225</c:v>
                </c:pt>
                <c:pt idx="14">
                  <c:v>6.1024709876055905</c:v>
                </c:pt>
                <c:pt idx="15">
                  <c:v>6.8090313412805026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7D-47EF-A591-8032EA12D526}"/>
            </c:ext>
          </c:extLst>
        </c:ser>
        <c:ser>
          <c:idx val="1"/>
          <c:order val="1"/>
          <c:tx>
            <c:strRef>
              <c:f>dlx!$N$52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dlx!$C$53:$C$68</c:f>
              <c:strCache>
                <c:ptCount val="16"/>
                <c:pt idx="0">
                  <c:v>2004Q1</c:v>
                </c:pt>
                <c:pt idx="1">
                  <c:v>2004Q2</c:v>
                </c:pt>
                <c:pt idx="2">
                  <c:v>2004Q3</c:v>
                </c:pt>
                <c:pt idx="3">
                  <c:v>2004Q4</c:v>
                </c:pt>
                <c:pt idx="4">
                  <c:v>2005Q1</c:v>
                </c:pt>
                <c:pt idx="5">
                  <c:v>2005Q2</c:v>
                </c:pt>
                <c:pt idx="6">
                  <c:v>2005Q3</c:v>
                </c:pt>
                <c:pt idx="7">
                  <c:v>2005Q4</c:v>
                </c:pt>
                <c:pt idx="8">
                  <c:v>2006Q1</c:v>
                </c:pt>
                <c:pt idx="9">
                  <c:v>2006Q2</c:v>
                </c:pt>
                <c:pt idx="10">
                  <c:v>2006Q3</c:v>
                </c:pt>
                <c:pt idx="11">
                  <c:v>2006Q4</c:v>
                </c:pt>
                <c:pt idx="12">
                  <c:v>2007Q1</c:v>
                </c:pt>
                <c:pt idx="13">
                  <c:v>2007Q2</c:v>
                </c:pt>
                <c:pt idx="14">
                  <c:v>2007Q3</c:v>
                </c:pt>
                <c:pt idx="15">
                  <c:v>2007Q4</c:v>
                </c:pt>
              </c:strCache>
            </c:strRef>
          </c:cat>
          <c:val>
            <c:numRef>
              <c:f>dlx!$N$53:$N$68</c:f>
              <c:numCache>
                <c:formatCode>General</c:formatCode>
                <c:ptCount val="16"/>
                <c:pt idx="0">
                  <c:v>0</c:v>
                </c:pt>
                <c:pt idx="1">
                  <c:v>0.26349522859989705</c:v>
                </c:pt>
                <c:pt idx="2">
                  <c:v>0.43085030622416198</c:v>
                </c:pt>
                <c:pt idx="3">
                  <c:v>0.47714000854577332</c:v>
                </c:pt>
                <c:pt idx="4">
                  <c:v>0.37031761857282408</c:v>
                </c:pt>
                <c:pt idx="5">
                  <c:v>0.45933627688363732</c:v>
                </c:pt>
                <c:pt idx="6">
                  <c:v>0.51986896453497522</c:v>
                </c:pt>
                <c:pt idx="7">
                  <c:v>0.72995299814839765</c:v>
                </c:pt>
                <c:pt idx="8">
                  <c:v>0.73707449081326093</c:v>
                </c:pt>
                <c:pt idx="9">
                  <c:v>1.0682238997293592</c:v>
                </c:pt>
                <c:pt idx="10">
                  <c:v>1.2177752456914881</c:v>
                </c:pt>
                <c:pt idx="11">
                  <c:v>1.4421022646346371</c:v>
                </c:pt>
                <c:pt idx="12">
                  <c:v>1.8195413758723689</c:v>
                </c:pt>
                <c:pt idx="13">
                  <c:v>2.0047001851588142</c:v>
                </c:pt>
                <c:pt idx="14">
                  <c:v>2.1756160091155108</c:v>
                </c:pt>
                <c:pt idx="15">
                  <c:v>2.3750178037316383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7D-47EF-A591-8032EA12D526}"/>
            </c:ext>
          </c:extLst>
        </c:ser>
        <c:ser>
          <c:idx val="2"/>
          <c:order val="2"/>
          <c:tx>
            <c:strRef>
              <c:f>dlx!$Q$52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dlx!$C$53:$C$68</c:f>
              <c:strCache>
                <c:ptCount val="16"/>
                <c:pt idx="0">
                  <c:v>2004Q1</c:v>
                </c:pt>
                <c:pt idx="1">
                  <c:v>2004Q2</c:v>
                </c:pt>
                <c:pt idx="2">
                  <c:v>2004Q3</c:v>
                </c:pt>
                <c:pt idx="3">
                  <c:v>2004Q4</c:v>
                </c:pt>
                <c:pt idx="4">
                  <c:v>2005Q1</c:v>
                </c:pt>
                <c:pt idx="5">
                  <c:v>2005Q2</c:v>
                </c:pt>
                <c:pt idx="6">
                  <c:v>2005Q3</c:v>
                </c:pt>
                <c:pt idx="7">
                  <c:v>2005Q4</c:v>
                </c:pt>
                <c:pt idx="8">
                  <c:v>2006Q1</c:v>
                </c:pt>
                <c:pt idx="9">
                  <c:v>2006Q2</c:v>
                </c:pt>
                <c:pt idx="10">
                  <c:v>2006Q3</c:v>
                </c:pt>
                <c:pt idx="11">
                  <c:v>2006Q4</c:v>
                </c:pt>
                <c:pt idx="12">
                  <c:v>2007Q1</c:v>
                </c:pt>
                <c:pt idx="13">
                  <c:v>2007Q2</c:v>
                </c:pt>
                <c:pt idx="14">
                  <c:v>2007Q3</c:v>
                </c:pt>
                <c:pt idx="15">
                  <c:v>2007Q4</c:v>
                </c:pt>
              </c:strCache>
            </c:strRef>
          </c:cat>
          <c:val>
            <c:numRef>
              <c:f>dlx!$Q$53:$Q$68</c:f>
              <c:numCache>
                <c:formatCode>General</c:formatCode>
                <c:ptCount val="16"/>
                <c:pt idx="0">
                  <c:v>0</c:v>
                </c:pt>
                <c:pt idx="1">
                  <c:v>0.70452604611443981</c:v>
                </c:pt>
                <c:pt idx="2">
                  <c:v>1.4901793339026526</c:v>
                </c:pt>
                <c:pt idx="3">
                  <c:v>2.2203245089666979</c:v>
                </c:pt>
                <c:pt idx="4">
                  <c:v>2.8223740392826713</c:v>
                </c:pt>
                <c:pt idx="5">
                  <c:v>3.4756618274978557</c:v>
                </c:pt>
                <c:pt idx="6">
                  <c:v>4.1502988898377557</c:v>
                </c:pt>
                <c:pt idx="7">
                  <c:v>4.8249359521776336</c:v>
                </c:pt>
                <c:pt idx="8">
                  <c:v>5.3800170794193081</c:v>
                </c:pt>
                <c:pt idx="9">
                  <c:v>6.0119555935098212</c:v>
                </c:pt>
                <c:pt idx="10">
                  <c:v>6.7036720751494583</c:v>
                </c:pt>
                <c:pt idx="11">
                  <c:v>7.4081981212638759</c:v>
                </c:pt>
                <c:pt idx="12">
                  <c:v>8.2877882152007096</c:v>
                </c:pt>
                <c:pt idx="13">
                  <c:v>9.2271562766865998</c:v>
                </c:pt>
                <c:pt idx="14">
                  <c:v>9.8206660973527029</c:v>
                </c:pt>
                <c:pt idx="15">
                  <c:v>10.589239965841157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7D-47EF-A591-8032EA12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Goods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6.84544813</c:v>
                </c:pt>
              </c:strCache>
            </c:strRef>
          </c:tx>
          <c:marker>
            <c:symbol val="diamond"/>
            <c:size val="5"/>
          </c:marker>
          <c:xVal>
            <c:strRef>
              <c:f>dlx!$F$28:$F$53</c:f>
              <c:strCache>
                <c:ptCount val="2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1.0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1.7</c:v>
                </c:pt>
                <c:pt idx="11">
                  <c:v>1.9</c:v>
                </c:pt>
                <c:pt idx="12">
                  <c:v>2.0</c:v>
                </c:pt>
                <c:pt idx="13">
                  <c:v>2.1</c:v>
                </c:pt>
                <c:pt idx="14">
                  <c:v>2.2</c:v>
                </c:pt>
                <c:pt idx="24">
                  <c:v>Cumulative Unemployment Recovery - Percent of Rise</c:v>
                </c:pt>
                <c:pt idx="25">
                  <c:v>0.0</c:v>
                </c:pt>
              </c:strCache>
            </c:strRef>
          </c:xVal>
          <c:yVal>
            <c:numRef>
              <c:f>dlx!$AM$28:$AM$53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1-4C6C-BE4A-1CF750423B78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4.101218222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strRef>
              <c:f>dlx!$F$28:$F$53</c:f>
              <c:strCache>
                <c:ptCount val="2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1.0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1.7</c:v>
                </c:pt>
                <c:pt idx="11">
                  <c:v>1.9</c:v>
                </c:pt>
                <c:pt idx="12">
                  <c:v>2.0</c:v>
                </c:pt>
                <c:pt idx="13">
                  <c:v>2.1</c:v>
                </c:pt>
                <c:pt idx="14">
                  <c:v>2.2</c:v>
                </c:pt>
                <c:pt idx="24">
                  <c:v>Cumulative Unemployment Recovery - Percent of Rise</c:v>
                </c:pt>
                <c:pt idx="25">
                  <c:v>0.0</c:v>
                </c:pt>
              </c:strCache>
            </c:strRef>
          </c:xVal>
          <c:yVal>
            <c:numRef>
              <c:f>dlx!$AJ$28:$AJ$53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F1-4C6C-BE4A-1CF750423B78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5"/>
          </c:marker>
          <c:xVal>
            <c:strRef>
              <c:f>dlx!$F$28:$F$53</c:f>
              <c:strCache>
                <c:ptCount val="26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1.0</c:v>
                </c:pt>
                <c:pt idx="7">
                  <c:v>1.2</c:v>
                </c:pt>
                <c:pt idx="8">
                  <c:v>1.3</c:v>
                </c:pt>
                <c:pt idx="9">
                  <c:v>1.5</c:v>
                </c:pt>
                <c:pt idx="10">
                  <c:v>1.7</c:v>
                </c:pt>
                <c:pt idx="11">
                  <c:v>1.9</c:v>
                </c:pt>
                <c:pt idx="12">
                  <c:v>2.0</c:v>
                </c:pt>
                <c:pt idx="13">
                  <c:v>2.1</c:v>
                </c:pt>
                <c:pt idx="14">
                  <c:v>2.2</c:v>
                </c:pt>
                <c:pt idx="24">
                  <c:v>Cumulative Unemployment Recovery - Percent of Rise</c:v>
                </c:pt>
                <c:pt idx="25">
                  <c:v>0.0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1-4C6C-BE4A-1CF750423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dlx!$K$27</c:f>
              <c:strCache>
                <c:ptCount val="1"/>
                <c:pt idx="0">
                  <c:v>6.84544813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strRef>
              <c:f>dlx!$T$28:$T$53</c:f>
              <c:strCache>
                <c:ptCount val="26"/>
                <c:pt idx="24">
                  <c:v>GDP</c:v>
                </c:pt>
                <c:pt idx="25">
                  <c:v>0</c:v>
                </c:pt>
              </c:strCache>
            </c:strRef>
          </c:xVal>
          <c:yVal>
            <c:numRef>
              <c:f>dlx!$AM$28:$AM$53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51-46E4-9D0C-655F62EFF139}"/>
            </c:ext>
          </c:extLst>
        </c:ser>
        <c:ser>
          <c:idx val="0"/>
          <c:order val="1"/>
          <c:tx>
            <c:strRef>
              <c:f>dlx!$N$27</c:f>
              <c:strCache>
                <c:ptCount val="1"/>
                <c:pt idx="0">
                  <c:v>4.101218222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strRef>
              <c:f>dlx!$T$28:$T$53</c:f>
              <c:strCache>
                <c:ptCount val="26"/>
                <c:pt idx="24">
                  <c:v>GDP</c:v>
                </c:pt>
                <c:pt idx="25">
                  <c:v>0</c:v>
                </c:pt>
              </c:strCache>
            </c:strRef>
          </c:xVal>
          <c:yVal>
            <c:numRef>
              <c:f>dlx!$AJ$28:$AJ$53</c:f>
              <c:numCache>
                <c:formatCode>General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1-46E4-9D0C-655F62EFF139}"/>
            </c:ext>
          </c:extLst>
        </c:ser>
        <c:ser>
          <c:idx val="1"/>
          <c:order val="2"/>
          <c:tx>
            <c:strRef>
              <c:f>dlx!$Q$27</c:f>
              <c:strCache>
                <c:ptCount val="1"/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strRef>
              <c:f>dlx!$T$28:$T$53</c:f>
              <c:strCache>
                <c:ptCount val="26"/>
                <c:pt idx="24">
                  <c:v>GDP</c:v>
                </c:pt>
                <c:pt idx="25">
                  <c:v>0</c:v>
                </c:pt>
              </c:strCache>
            </c:strRef>
          </c:xVal>
          <c:yVal>
            <c:numRef>
              <c:f>dlx!$Q$28:$Q$53</c:f>
              <c:numCache>
                <c:formatCode>General</c:formatCode>
                <c:ptCount val="26"/>
                <c:pt idx="24">
                  <c:v>0</c:v>
                </c:pt>
                <c:pt idx="2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51-46E4-9D0C-655F62EFF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with Zero Inflation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6.84544813</c:v>
                </c:pt>
              </c:strCache>
            </c:strRef>
          </c:tx>
          <c:marker>
            <c:symbol val="diamond"/>
            <c:size val="5"/>
          </c:marker>
          <c:cat>
            <c:strRef>
              <c:f>dlx!$C$28:$C$53</c:f>
              <c:strCache>
                <c:ptCount val="26"/>
                <c:pt idx="0">
                  <c:v>1997Q4</c:v>
                </c:pt>
                <c:pt idx="1">
                  <c:v>1998Q1</c:v>
                </c:pt>
                <c:pt idx="2">
                  <c:v>1998Q2</c:v>
                </c:pt>
                <c:pt idx="3">
                  <c:v>1998Q3</c:v>
                </c:pt>
                <c:pt idx="4">
                  <c:v>1998Q4</c:v>
                </c:pt>
                <c:pt idx="5">
                  <c:v>1999Q1</c:v>
                </c:pt>
                <c:pt idx="6">
                  <c:v>1999Q2</c:v>
                </c:pt>
                <c:pt idx="7">
                  <c:v>1999Q3</c:v>
                </c:pt>
                <c:pt idx="8">
                  <c:v>1999Q4</c:v>
                </c:pt>
                <c:pt idx="9">
                  <c:v>2000Q1</c:v>
                </c:pt>
                <c:pt idx="10">
                  <c:v>2000Q2</c:v>
                </c:pt>
                <c:pt idx="11">
                  <c:v>2000Q3</c:v>
                </c:pt>
                <c:pt idx="12">
                  <c:v>2000Q4</c:v>
                </c:pt>
                <c:pt idx="13">
                  <c:v>2001Q1</c:v>
                </c:pt>
                <c:pt idx="14">
                  <c:v>2001Q2</c:v>
                </c:pt>
                <c:pt idx="15">
                  <c:v>2001Q3</c:v>
                </c:pt>
                <c:pt idx="16">
                  <c:v>2001Q4</c:v>
                </c:pt>
                <c:pt idx="17">
                  <c:v>2002Q1</c:v>
                </c:pt>
                <c:pt idx="18">
                  <c:v>2002Q2</c:v>
                </c:pt>
                <c:pt idx="19">
                  <c:v>2002Q3</c:v>
                </c:pt>
                <c:pt idx="20">
                  <c:v>2002Q4</c:v>
                </c:pt>
                <c:pt idx="21">
                  <c:v>2003Q1</c:v>
                </c:pt>
                <c:pt idx="22">
                  <c:v>2003Q2</c:v>
                </c:pt>
                <c:pt idx="23">
                  <c:v>2003Q3</c:v>
                </c:pt>
                <c:pt idx="24">
                  <c:v>2003Q4</c:v>
                </c:pt>
                <c:pt idx="25">
                  <c:v>2004Q1</c:v>
                </c:pt>
              </c:strCache>
            </c:strRef>
          </c:cat>
          <c:val>
            <c:numRef>
              <c:f>dlx!$AM$28:$AM$53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5-4258-B524-930B26AC45BE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4.101218222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dlx!$C$28:$C$53</c:f>
              <c:strCache>
                <c:ptCount val="26"/>
                <c:pt idx="0">
                  <c:v>1997Q4</c:v>
                </c:pt>
                <c:pt idx="1">
                  <c:v>1998Q1</c:v>
                </c:pt>
                <c:pt idx="2">
                  <c:v>1998Q2</c:v>
                </c:pt>
                <c:pt idx="3">
                  <c:v>1998Q3</c:v>
                </c:pt>
                <c:pt idx="4">
                  <c:v>1998Q4</c:v>
                </c:pt>
                <c:pt idx="5">
                  <c:v>1999Q1</c:v>
                </c:pt>
                <c:pt idx="6">
                  <c:v>1999Q2</c:v>
                </c:pt>
                <c:pt idx="7">
                  <c:v>1999Q3</c:v>
                </c:pt>
                <c:pt idx="8">
                  <c:v>1999Q4</c:v>
                </c:pt>
                <c:pt idx="9">
                  <c:v>2000Q1</c:v>
                </c:pt>
                <c:pt idx="10">
                  <c:v>2000Q2</c:v>
                </c:pt>
                <c:pt idx="11">
                  <c:v>2000Q3</c:v>
                </c:pt>
                <c:pt idx="12">
                  <c:v>2000Q4</c:v>
                </c:pt>
                <c:pt idx="13">
                  <c:v>2001Q1</c:v>
                </c:pt>
                <c:pt idx="14">
                  <c:v>2001Q2</c:v>
                </c:pt>
                <c:pt idx="15">
                  <c:v>2001Q3</c:v>
                </c:pt>
                <c:pt idx="16">
                  <c:v>2001Q4</c:v>
                </c:pt>
                <c:pt idx="17">
                  <c:v>2002Q1</c:v>
                </c:pt>
                <c:pt idx="18">
                  <c:v>2002Q2</c:v>
                </c:pt>
                <c:pt idx="19">
                  <c:v>2002Q3</c:v>
                </c:pt>
                <c:pt idx="20">
                  <c:v>2002Q4</c:v>
                </c:pt>
                <c:pt idx="21">
                  <c:v>2003Q1</c:v>
                </c:pt>
                <c:pt idx="22">
                  <c:v>2003Q2</c:v>
                </c:pt>
                <c:pt idx="23">
                  <c:v>2003Q3</c:v>
                </c:pt>
                <c:pt idx="24">
                  <c:v>2003Q4</c:v>
                </c:pt>
                <c:pt idx="25">
                  <c:v>2004Q1</c:v>
                </c:pt>
              </c:strCache>
            </c:strRef>
          </c:cat>
          <c:val>
            <c:numRef>
              <c:f>dlx!$AJ$28:$AJ$53</c:f>
              <c:numCache>
                <c:formatCode>General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45-4258-B524-930B26AC45B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</c:strCache>
            </c:strRef>
          </c:tx>
          <c:marker>
            <c:symbol val="triangle"/>
            <c:size val="5"/>
          </c:marker>
          <c:cat>
            <c:strRef>
              <c:f>dlx!$C$28:$C$53</c:f>
              <c:strCache>
                <c:ptCount val="26"/>
                <c:pt idx="0">
                  <c:v>1997Q4</c:v>
                </c:pt>
                <c:pt idx="1">
                  <c:v>1998Q1</c:v>
                </c:pt>
                <c:pt idx="2">
                  <c:v>1998Q2</c:v>
                </c:pt>
                <c:pt idx="3">
                  <c:v>1998Q3</c:v>
                </c:pt>
                <c:pt idx="4">
                  <c:v>1998Q4</c:v>
                </c:pt>
                <c:pt idx="5">
                  <c:v>1999Q1</c:v>
                </c:pt>
                <c:pt idx="6">
                  <c:v>1999Q2</c:v>
                </c:pt>
                <c:pt idx="7">
                  <c:v>1999Q3</c:v>
                </c:pt>
                <c:pt idx="8">
                  <c:v>1999Q4</c:v>
                </c:pt>
                <c:pt idx="9">
                  <c:v>2000Q1</c:v>
                </c:pt>
                <c:pt idx="10">
                  <c:v>2000Q2</c:v>
                </c:pt>
                <c:pt idx="11">
                  <c:v>2000Q3</c:v>
                </c:pt>
                <c:pt idx="12">
                  <c:v>2000Q4</c:v>
                </c:pt>
                <c:pt idx="13">
                  <c:v>2001Q1</c:v>
                </c:pt>
                <c:pt idx="14">
                  <c:v>2001Q2</c:v>
                </c:pt>
                <c:pt idx="15">
                  <c:v>2001Q3</c:v>
                </c:pt>
                <c:pt idx="16">
                  <c:v>2001Q4</c:v>
                </c:pt>
                <c:pt idx="17">
                  <c:v>2002Q1</c:v>
                </c:pt>
                <c:pt idx="18">
                  <c:v>2002Q2</c:v>
                </c:pt>
                <c:pt idx="19">
                  <c:v>2002Q3</c:v>
                </c:pt>
                <c:pt idx="20">
                  <c:v>2002Q4</c:v>
                </c:pt>
                <c:pt idx="21">
                  <c:v>2003Q1</c:v>
                </c:pt>
                <c:pt idx="22">
                  <c:v>2003Q2</c:v>
                </c:pt>
                <c:pt idx="23">
                  <c:v>2003Q3</c:v>
                </c:pt>
                <c:pt idx="24">
                  <c:v>2003Q4</c:v>
                </c:pt>
                <c:pt idx="25">
                  <c:v>2004Q1</c:v>
                </c:pt>
              </c:strCache>
            </c:strRef>
          </c:cat>
          <c:val>
            <c:numRef>
              <c:f>dlx!$Q$28:$Q$53</c:f>
              <c:numCache>
                <c:formatCode>General</c:formatCode>
                <c:ptCount val="26"/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45-4258-B524-930B26AC4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</a:t>
            </a:r>
            <a:r>
              <a:rPr lang="en-US" baseline="0"/>
              <a:t> </a:t>
            </a:r>
            <a:r>
              <a:rPr lang="en-US"/>
              <a:t>Inflation</a:t>
            </a:r>
            <a:r>
              <a:rPr lang="en-US" baseline="0"/>
              <a:t> Measures - 2013Q2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dlx!$K$89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dlx!$F$90:$F$115</c:f>
              <c:numCache>
                <c:formatCode>General</c:formatCode>
                <c:ptCount val="26"/>
                <c:pt idx="0">
                  <c:v>0</c:v>
                </c:pt>
                <c:pt idx="1">
                  <c:v>1.3986013986013937</c:v>
                </c:pt>
                <c:pt idx="2">
                  <c:v>3.4965034965035211</c:v>
                </c:pt>
                <c:pt idx="3">
                  <c:v>4.8951048951048781</c:v>
                </c:pt>
                <c:pt idx="4">
                  <c:v>9.7902097902097935</c:v>
                </c:pt>
                <c:pt idx="5">
                  <c:v>11.888111888111883</c:v>
                </c:pt>
                <c:pt idx="6">
                  <c:v>13.286713286713278</c:v>
                </c:pt>
                <c:pt idx="7">
                  <c:v>18.181818181818155</c:v>
                </c:pt>
                <c:pt idx="8">
                  <c:v>21.678321678321637</c:v>
                </c:pt>
                <c:pt idx="9">
                  <c:v>29.370629370629342</c:v>
                </c:pt>
                <c:pt idx="10">
                  <c:v>33.56643356643356</c:v>
                </c:pt>
                <c:pt idx="11">
                  <c:v>37.762237762237739</c:v>
                </c:pt>
                <c:pt idx="12">
                  <c:v>40.55944055944056</c:v>
                </c:pt>
                <c:pt idx="13">
                  <c:v>45.454545454545482</c:v>
                </c:pt>
                <c:pt idx="14">
                  <c:v>49.650349650349625</c:v>
                </c:pt>
                <c:pt idx="15">
                  <c:v>55.24475524475524</c:v>
                </c:pt>
                <c:pt idx="16">
                  <c:v>61.53846153846154</c:v>
                </c:pt>
                <c:pt idx="17">
                  <c:v>65.734265734265733</c:v>
                </c:pt>
                <c:pt idx="18">
                  <c:v>71.328671328671305</c:v>
                </c:pt>
                <c:pt idx="19">
                  <c:v>74.825174825174827</c:v>
                </c:pt>
                <c:pt idx="20">
                  <c:v>79.720279720279692</c:v>
                </c:pt>
                <c:pt idx="21">
                  <c:v>85.314685314685306</c:v>
                </c:pt>
                <c:pt idx="22">
                  <c:v>88.111888111888121</c:v>
                </c:pt>
                <c:pt idx="23">
                  <c:v>90.909090909090907</c:v>
                </c:pt>
                <c:pt idx="24">
                  <c:v>95.104895104895107</c:v>
                </c:pt>
                <c:pt idx="25">
                  <c:v>95.104895104895107</c:v>
                </c:pt>
              </c:numCache>
            </c:numRef>
          </c:xVal>
          <c:yVal>
            <c:numRef>
              <c:f>dlx!$K$90:$K$115</c:f>
              <c:numCache>
                <c:formatCode>General</c:formatCode>
                <c:ptCount val="26"/>
                <c:pt idx="0">
                  <c:v>0</c:v>
                </c:pt>
                <c:pt idx="1">
                  <c:v>0.26516181669840044</c:v>
                </c:pt>
                <c:pt idx="2">
                  <c:v>0.4963285286918806</c:v>
                </c:pt>
                <c:pt idx="3">
                  <c:v>0.76488985586076197</c:v>
                </c:pt>
                <c:pt idx="4">
                  <c:v>0.84987761762307379</c:v>
                </c:pt>
                <c:pt idx="5">
                  <c:v>1.0368506935001243</c:v>
                </c:pt>
                <c:pt idx="6">
                  <c:v>1.2816154473755947</c:v>
                </c:pt>
                <c:pt idx="7">
                  <c:v>1.5195811803100367</c:v>
                </c:pt>
                <c:pt idx="8">
                  <c:v>1.879929290182214</c:v>
                </c:pt>
                <c:pt idx="9">
                  <c:v>2.1518901278215985</c:v>
                </c:pt>
                <c:pt idx="10">
                  <c:v>2.328664672287184</c:v>
                </c:pt>
                <c:pt idx="11">
                  <c:v>2.5054392167527917</c:v>
                </c:pt>
                <c:pt idx="12">
                  <c:v>2.6584171879249219</c:v>
                </c:pt>
                <c:pt idx="13">
                  <c:v>2.8759858580364561</c:v>
                </c:pt>
                <c:pt idx="14">
                  <c:v>3.1887408213217228</c:v>
                </c:pt>
                <c:pt idx="15">
                  <c:v>3.4471036170791614</c:v>
                </c:pt>
                <c:pt idx="16">
                  <c:v>3.7836551536578611</c:v>
                </c:pt>
                <c:pt idx="17">
                  <c:v>4.1236062007071084</c:v>
                </c:pt>
                <c:pt idx="18">
                  <c:v>4.3819689964645248</c:v>
                </c:pt>
                <c:pt idx="19">
                  <c:v>4.7185205330432467</c:v>
                </c:pt>
                <c:pt idx="20">
                  <c:v>5.0516725591514877</c:v>
                </c:pt>
                <c:pt idx="21">
                  <c:v>5.3644275224367766</c:v>
                </c:pt>
                <c:pt idx="22">
                  <c:v>5.6431873810171229</c:v>
                </c:pt>
                <c:pt idx="23">
                  <c:v>5.9287462605384977</c:v>
                </c:pt>
                <c:pt idx="24">
                  <c:v>6.3026924122926431</c:v>
                </c:pt>
                <c:pt idx="25">
                  <c:v>6.5814522708729895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7-47F9-9492-75AEA8045437}"/>
            </c:ext>
          </c:extLst>
        </c:ser>
        <c:ser>
          <c:idx val="1"/>
          <c:order val="1"/>
          <c:tx>
            <c:strRef>
              <c:f>dlx!$N$89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dlx!$F$90:$F$115</c:f>
              <c:numCache>
                <c:formatCode>General</c:formatCode>
                <c:ptCount val="26"/>
                <c:pt idx="0">
                  <c:v>0</c:v>
                </c:pt>
                <c:pt idx="1">
                  <c:v>1.3986013986013937</c:v>
                </c:pt>
                <c:pt idx="2">
                  <c:v>3.4965034965035211</c:v>
                </c:pt>
                <c:pt idx="3">
                  <c:v>4.8951048951048781</c:v>
                </c:pt>
                <c:pt idx="4">
                  <c:v>9.7902097902097935</c:v>
                </c:pt>
                <c:pt idx="5">
                  <c:v>11.888111888111883</c:v>
                </c:pt>
                <c:pt idx="6">
                  <c:v>13.286713286713278</c:v>
                </c:pt>
                <c:pt idx="7">
                  <c:v>18.181818181818155</c:v>
                </c:pt>
                <c:pt idx="8">
                  <c:v>21.678321678321637</c:v>
                </c:pt>
                <c:pt idx="9">
                  <c:v>29.370629370629342</c:v>
                </c:pt>
                <c:pt idx="10">
                  <c:v>33.56643356643356</c:v>
                </c:pt>
                <c:pt idx="11">
                  <c:v>37.762237762237739</c:v>
                </c:pt>
                <c:pt idx="12">
                  <c:v>40.55944055944056</c:v>
                </c:pt>
                <c:pt idx="13">
                  <c:v>45.454545454545482</c:v>
                </c:pt>
                <c:pt idx="14">
                  <c:v>49.650349650349625</c:v>
                </c:pt>
                <c:pt idx="15">
                  <c:v>55.24475524475524</c:v>
                </c:pt>
                <c:pt idx="16">
                  <c:v>61.53846153846154</c:v>
                </c:pt>
                <c:pt idx="17">
                  <c:v>65.734265734265733</c:v>
                </c:pt>
                <c:pt idx="18">
                  <c:v>71.328671328671305</c:v>
                </c:pt>
                <c:pt idx="19">
                  <c:v>74.825174825174827</c:v>
                </c:pt>
                <c:pt idx="20">
                  <c:v>79.720279720279692</c:v>
                </c:pt>
                <c:pt idx="21">
                  <c:v>85.314685314685306</c:v>
                </c:pt>
                <c:pt idx="22">
                  <c:v>88.111888111888121</c:v>
                </c:pt>
                <c:pt idx="23">
                  <c:v>90.909090909090907</c:v>
                </c:pt>
                <c:pt idx="24">
                  <c:v>95.104895104895107</c:v>
                </c:pt>
                <c:pt idx="25">
                  <c:v>95.104895104895107</c:v>
                </c:pt>
              </c:numCache>
            </c:numRef>
          </c:xVal>
          <c:yVal>
            <c:numRef>
              <c:f>dlx!$N$90:$N$115</c:f>
              <c:numCache>
                <c:formatCode>General</c:formatCode>
                <c:ptCount val="26"/>
                <c:pt idx="0">
                  <c:v>0</c:v>
                </c:pt>
                <c:pt idx="1">
                  <c:v>-0.20046775810222961</c:v>
                </c:pt>
                <c:pt idx="2">
                  <c:v>-1.1102230246251565E-14</c:v>
                </c:pt>
                <c:pt idx="3">
                  <c:v>0</c:v>
                </c:pt>
                <c:pt idx="4">
                  <c:v>-3.3411293017038268E-2</c:v>
                </c:pt>
                <c:pt idx="5">
                  <c:v>-3.3411293017038268E-2</c:v>
                </c:pt>
                <c:pt idx="6">
                  <c:v>-6.6822586034076537E-2</c:v>
                </c:pt>
                <c:pt idx="7">
                  <c:v>-5.0116939525568505E-2</c:v>
                </c:pt>
                <c:pt idx="8">
                  <c:v>0.17039759438690627</c:v>
                </c:pt>
                <c:pt idx="9">
                  <c:v>0.34079518877381254</c:v>
                </c:pt>
                <c:pt idx="10">
                  <c:v>0.47444036084196561</c:v>
                </c:pt>
                <c:pt idx="11">
                  <c:v>0.584697627798203</c:v>
                </c:pt>
                <c:pt idx="12">
                  <c:v>0.66154360173737992</c:v>
                </c:pt>
                <c:pt idx="13">
                  <c:v>0.66488473103909485</c:v>
                </c:pt>
                <c:pt idx="14">
                  <c:v>0.76511861009023185</c:v>
                </c:pt>
                <c:pt idx="15">
                  <c:v>0.8586702305379168</c:v>
                </c:pt>
                <c:pt idx="16">
                  <c:v>0.93551620447711592</c:v>
                </c:pt>
                <c:pt idx="17">
                  <c:v>1.0424323421316384</c:v>
                </c:pt>
                <c:pt idx="18">
                  <c:v>1.0858670230537992</c:v>
                </c:pt>
                <c:pt idx="19">
                  <c:v>1.1827597728032213</c:v>
                </c:pt>
                <c:pt idx="20">
                  <c:v>1.1660541262946911</c:v>
                </c:pt>
                <c:pt idx="21">
                  <c:v>1.2796525225526212</c:v>
                </c:pt>
                <c:pt idx="22">
                  <c:v>1.3230872034747598</c:v>
                </c:pt>
                <c:pt idx="23">
                  <c:v>1.4467089876378125</c:v>
                </c:pt>
                <c:pt idx="24">
                  <c:v>1.4533912462412202</c:v>
                </c:pt>
                <c:pt idx="25">
                  <c:v>1.5937186769128031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57-47F9-9492-75AEA8045437}"/>
            </c:ext>
          </c:extLst>
        </c:ser>
        <c:ser>
          <c:idx val="2"/>
          <c:order val="2"/>
          <c:tx>
            <c:strRef>
              <c:f>dlx!$Q$89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dlx!$F$90:$F$115</c:f>
              <c:numCache>
                <c:formatCode>General</c:formatCode>
                <c:ptCount val="26"/>
                <c:pt idx="0">
                  <c:v>0</c:v>
                </c:pt>
                <c:pt idx="1">
                  <c:v>1.3986013986013937</c:v>
                </c:pt>
                <c:pt idx="2">
                  <c:v>3.4965034965035211</c:v>
                </c:pt>
                <c:pt idx="3">
                  <c:v>4.8951048951048781</c:v>
                </c:pt>
                <c:pt idx="4">
                  <c:v>9.7902097902097935</c:v>
                </c:pt>
                <c:pt idx="5">
                  <c:v>11.888111888111883</c:v>
                </c:pt>
                <c:pt idx="6">
                  <c:v>13.286713286713278</c:v>
                </c:pt>
                <c:pt idx="7">
                  <c:v>18.181818181818155</c:v>
                </c:pt>
                <c:pt idx="8">
                  <c:v>21.678321678321637</c:v>
                </c:pt>
                <c:pt idx="9">
                  <c:v>29.370629370629342</c:v>
                </c:pt>
                <c:pt idx="10">
                  <c:v>33.56643356643356</c:v>
                </c:pt>
                <c:pt idx="11">
                  <c:v>37.762237762237739</c:v>
                </c:pt>
                <c:pt idx="12">
                  <c:v>40.55944055944056</c:v>
                </c:pt>
                <c:pt idx="13">
                  <c:v>45.454545454545482</c:v>
                </c:pt>
                <c:pt idx="14">
                  <c:v>49.650349650349625</c:v>
                </c:pt>
                <c:pt idx="15">
                  <c:v>55.24475524475524</c:v>
                </c:pt>
                <c:pt idx="16">
                  <c:v>61.53846153846154</c:v>
                </c:pt>
                <c:pt idx="17">
                  <c:v>65.734265734265733</c:v>
                </c:pt>
                <c:pt idx="18">
                  <c:v>71.328671328671305</c:v>
                </c:pt>
                <c:pt idx="19">
                  <c:v>74.825174825174827</c:v>
                </c:pt>
                <c:pt idx="20">
                  <c:v>79.720279720279692</c:v>
                </c:pt>
                <c:pt idx="21">
                  <c:v>85.314685314685306</c:v>
                </c:pt>
                <c:pt idx="22">
                  <c:v>88.111888111888121</c:v>
                </c:pt>
                <c:pt idx="23">
                  <c:v>90.909090909090907</c:v>
                </c:pt>
                <c:pt idx="24">
                  <c:v>95.104895104895107</c:v>
                </c:pt>
                <c:pt idx="25">
                  <c:v>95.104895104895107</c:v>
                </c:pt>
              </c:numCache>
            </c:numRef>
          </c:xVal>
          <c:yVal>
            <c:numRef>
              <c:f>dlx!$Q$90:$Q$115</c:f>
              <c:numCache>
                <c:formatCode>General</c:formatCode>
                <c:ptCount val="26"/>
                <c:pt idx="0">
                  <c:v>0</c:v>
                </c:pt>
                <c:pt idx="1">
                  <c:v>0.40547041440450737</c:v>
                </c:pt>
                <c:pt idx="2">
                  <c:v>0.71472751013677005</c:v>
                </c:pt>
                <c:pt idx="3">
                  <c:v>1.2267198130712753</c:v>
                </c:pt>
                <c:pt idx="4">
                  <c:v>1.6253178475706065</c:v>
                </c:pt>
                <c:pt idx="5">
                  <c:v>1.9551920830183755</c:v>
                </c:pt>
                <c:pt idx="6">
                  <c:v>2.2403958490825326</c:v>
                </c:pt>
                <c:pt idx="7">
                  <c:v>2.6046319840560939</c:v>
                </c:pt>
                <c:pt idx="8">
                  <c:v>2.9138890797883343</c:v>
                </c:pt>
                <c:pt idx="9">
                  <c:v>3.230018555425751</c:v>
                </c:pt>
                <c:pt idx="10">
                  <c:v>3.601127070304444</c:v>
                </c:pt>
                <c:pt idx="11">
                  <c:v>3.8072984674592858</c:v>
                </c:pt>
                <c:pt idx="12">
                  <c:v>4.1337365129544335</c:v>
                </c:pt>
                <c:pt idx="13">
                  <c:v>4.5288983575012098</c:v>
                </c:pt>
                <c:pt idx="14">
                  <c:v>4.8965706824273258</c:v>
                </c:pt>
                <c:pt idx="15">
                  <c:v>5.1955192083018353</c:v>
                </c:pt>
                <c:pt idx="16">
                  <c:v>5.6559686619476413</c:v>
                </c:pt>
                <c:pt idx="17">
                  <c:v>6.0648752663047256</c:v>
                </c:pt>
                <c:pt idx="18">
                  <c:v>6.2676104735069682</c:v>
                </c:pt>
                <c:pt idx="19">
                  <c:v>6.7143151673424439</c:v>
                </c:pt>
                <c:pt idx="20">
                  <c:v>7.1404027214624577</c:v>
                </c:pt>
                <c:pt idx="21">
                  <c:v>7.5046388564359967</c:v>
                </c:pt>
                <c:pt idx="22">
                  <c:v>7.9101092708405041</c:v>
                </c:pt>
                <c:pt idx="23">
                  <c:v>8.3602501546285559</c:v>
                </c:pt>
                <c:pt idx="24">
                  <c:v>8.9237853068517836</c:v>
                </c:pt>
                <c:pt idx="25">
                  <c:v>9.4151604700707825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57-47F9-9492-75AEA8045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  <c:max val="1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</a:t>
            </a:r>
            <a:r>
              <a:rPr lang="en-US" baseline="0"/>
              <a:t> </a:t>
            </a:r>
            <a:r>
              <a:rPr lang="en-US"/>
              <a:t>Inflation</a:t>
            </a:r>
            <a:r>
              <a:rPr lang="en-US" baseline="0"/>
              <a:t> Measures - 2013Q2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dlx!$K$89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dlx!$T$90:$T$115</c:f>
              <c:numCache>
                <c:formatCode>General</c:formatCode>
                <c:ptCount val="26"/>
                <c:pt idx="0">
                  <c:v>0</c:v>
                </c:pt>
                <c:pt idx="1">
                  <c:v>0.30859100033131526</c:v>
                </c:pt>
                <c:pt idx="2">
                  <c:v>0.53589339832726957</c:v>
                </c:pt>
                <c:pt idx="3">
                  <c:v>1.237547597032651</c:v>
                </c:pt>
                <c:pt idx="4">
                  <c:v>1.4264409423395685</c:v>
                </c:pt>
                <c:pt idx="5">
                  <c:v>1.911745262609621</c:v>
                </c:pt>
                <c:pt idx="6">
                  <c:v>2.3477909627300342</c:v>
                </c:pt>
                <c:pt idx="7">
                  <c:v>3.4666902242189934</c:v>
                </c:pt>
                <c:pt idx="8">
                  <c:v>3.885776545713937</c:v>
                </c:pt>
                <c:pt idx="9">
                  <c:v>4.3652284350690795</c:v>
                </c:pt>
                <c:pt idx="10">
                  <c:v>4.8134739590384612</c:v>
                </c:pt>
                <c:pt idx="11">
                  <c:v>5.4461106537882165</c:v>
                </c:pt>
                <c:pt idx="12">
                  <c:v>5.7358337019480565</c:v>
                </c:pt>
                <c:pt idx="13">
                  <c:v>6.2129256123957255</c:v>
                </c:pt>
                <c:pt idx="14">
                  <c:v>7.0384707843520689</c:v>
                </c:pt>
                <c:pt idx="15">
                  <c:v>7.7322491474081323</c:v>
                </c:pt>
                <c:pt idx="16">
                  <c:v>8.5002361760770917</c:v>
                </c:pt>
                <c:pt idx="17">
                  <c:v>9.3451403025279092</c:v>
                </c:pt>
                <c:pt idx="18">
                  <c:v>10.211482223953849</c:v>
                </c:pt>
                <c:pt idx="19">
                  <c:v>10.502278349771309</c:v>
                </c:pt>
                <c:pt idx="20">
                  <c:v>10.888075505703675</c:v>
                </c:pt>
                <c:pt idx="21">
                  <c:v>11.122905286087459</c:v>
                </c:pt>
                <c:pt idx="22">
                  <c:v>11.511165373027342</c:v>
                </c:pt>
                <c:pt idx="23">
                  <c:v>12.002852723496837</c:v>
                </c:pt>
                <c:pt idx="24">
                  <c:v>12.21036456011757</c:v>
                </c:pt>
                <c:pt idx="25">
                  <c:v>12.47368039462966</c:v>
                </c:pt>
              </c:numCache>
            </c:numRef>
          </c:xVal>
          <c:yVal>
            <c:numRef>
              <c:f>dlx!$K$90:$K$115</c:f>
              <c:numCache>
                <c:formatCode>General</c:formatCode>
                <c:ptCount val="26"/>
                <c:pt idx="0">
                  <c:v>0</c:v>
                </c:pt>
                <c:pt idx="1">
                  <c:v>0.26516181669840044</c:v>
                </c:pt>
                <c:pt idx="2">
                  <c:v>0.4963285286918806</c:v>
                </c:pt>
                <c:pt idx="3">
                  <c:v>0.76488985586076197</c:v>
                </c:pt>
                <c:pt idx="4">
                  <c:v>0.84987761762307379</c:v>
                </c:pt>
                <c:pt idx="5">
                  <c:v>1.0368506935001243</c:v>
                </c:pt>
                <c:pt idx="6">
                  <c:v>1.2816154473755947</c:v>
                </c:pt>
                <c:pt idx="7">
                  <c:v>1.5195811803100367</c:v>
                </c:pt>
                <c:pt idx="8">
                  <c:v>1.879929290182214</c:v>
                </c:pt>
                <c:pt idx="9">
                  <c:v>2.1518901278215985</c:v>
                </c:pt>
                <c:pt idx="10">
                  <c:v>2.328664672287184</c:v>
                </c:pt>
                <c:pt idx="11">
                  <c:v>2.5054392167527917</c:v>
                </c:pt>
                <c:pt idx="12">
                  <c:v>2.6584171879249219</c:v>
                </c:pt>
                <c:pt idx="13">
                  <c:v>2.8759858580364561</c:v>
                </c:pt>
                <c:pt idx="14">
                  <c:v>3.1887408213217228</c:v>
                </c:pt>
                <c:pt idx="15">
                  <c:v>3.4471036170791614</c:v>
                </c:pt>
                <c:pt idx="16">
                  <c:v>3.7836551536578611</c:v>
                </c:pt>
                <c:pt idx="17">
                  <c:v>4.1236062007071084</c:v>
                </c:pt>
                <c:pt idx="18">
                  <c:v>4.3819689964645248</c:v>
                </c:pt>
                <c:pt idx="19">
                  <c:v>4.7185205330432467</c:v>
                </c:pt>
                <c:pt idx="20">
                  <c:v>5.0516725591514877</c:v>
                </c:pt>
                <c:pt idx="21">
                  <c:v>5.3644275224367766</c:v>
                </c:pt>
                <c:pt idx="22">
                  <c:v>5.6431873810171229</c:v>
                </c:pt>
                <c:pt idx="23">
                  <c:v>5.9287462605384977</c:v>
                </c:pt>
                <c:pt idx="24">
                  <c:v>6.3026924122926431</c:v>
                </c:pt>
                <c:pt idx="25">
                  <c:v>6.5814522708729895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4-4C33-A5EA-63E34E8EB6C0}"/>
            </c:ext>
          </c:extLst>
        </c:ser>
        <c:ser>
          <c:idx val="1"/>
          <c:order val="1"/>
          <c:tx>
            <c:strRef>
              <c:f>dlx!$N$89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dlx!$T$90:$T$115</c:f>
              <c:numCache>
                <c:formatCode>General</c:formatCode>
                <c:ptCount val="26"/>
                <c:pt idx="0">
                  <c:v>0</c:v>
                </c:pt>
                <c:pt idx="1">
                  <c:v>0.30859100033131526</c:v>
                </c:pt>
                <c:pt idx="2">
                  <c:v>0.53589339832726957</c:v>
                </c:pt>
                <c:pt idx="3">
                  <c:v>1.237547597032651</c:v>
                </c:pt>
                <c:pt idx="4">
                  <c:v>1.4264409423395685</c:v>
                </c:pt>
                <c:pt idx="5">
                  <c:v>1.911745262609621</c:v>
                </c:pt>
                <c:pt idx="6">
                  <c:v>2.3477909627300342</c:v>
                </c:pt>
                <c:pt idx="7">
                  <c:v>3.4666902242189934</c:v>
                </c:pt>
                <c:pt idx="8">
                  <c:v>3.885776545713937</c:v>
                </c:pt>
                <c:pt idx="9">
                  <c:v>4.3652284350690795</c:v>
                </c:pt>
                <c:pt idx="10">
                  <c:v>4.8134739590384612</c:v>
                </c:pt>
                <c:pt idx="11">
                  <c:v>5.4461106537882165</c:v>
                </c:pt>
                <c:pt idx="12">
                  <c:v>5.7358337019480565</c:v>
                </c:pt>
                <c:pt idx="13">
                  <c:v>6.2129256123957255</c:v>
                </c:pt>
                <c:pt idx="14">
                  <c:v>7.0384707843520689</c:v>
                </c:pt>
                <c:pt idx="15">
                  <c:v>7.7322491474081323</c:v>
                </c:pt>
                <c:pt idx="16">
                  <c:v>8.5002361760770917</c:v>
                </c:pt>
                <c:pt idx="17">
                  <c:v>9.3451403025279092</c:v>
                </c:pt>
                <c:pt idx="18">
                  <c:v>10.211482223953849</c:v>
                </c:pt>
                <c:pt idx="19">
                  <c:v>10.502278349771309</c:v>
                </c:pt>
                <c:pt idx="20">
                  <c:v>10.888075505703675</c:v>
                </c:pt>
                <c:pt idx="21">
                  <c:v>11.122905286087459</c:v>
                </c:pt>
                <c:pt idx="22">
                  <c:v>11.511165373027342</c:v>
                </c:pt>
                <c:pt idx="23">
                  <c:v>12.002852723496837</c:v>
                </c:pt>
                <c:pt idx="24">
                  <c:v>12.21036456011757</c:v>
                </c:pt>
                <c:pt idx="25">
                  <c:v>12.47368039462966</c:v>
                </c:pt>
              </c:numCache>
            </c:numRef>
          </c:xVal>
          <c:yVal>
            <c:numRef>
              <c:f>dlx!$N$90:$N$115</c:f>
              <c:numCache>
                <c:formatCode>General</c:formatCode>
                <c:ptCount val="26"/>
                <c:pt idx="0">
                  <c:v>0</c:v>
                </c:pt>
                <c:pt idx="1">
                  <c:v>-0.20046775810222961</c:v>
                </c:pt>
                <c:pt idx="2">
                  <c:v>-1.1102230246251565E-14</c:v>
                </c:pt>
                <c:pt idx="3">
                  <c:v>0</c:v>
                </c:pt>
                <c:pt idx="4">
                  <c:v>-3.3411293017038268E-2</c:v>
                </c:pt>
                <c:pt idx="5">
                  <c:v>-3.3411293017038268E-2</c:v>
                </c:pt>
                <c:pt idx="6">
                  <c:v>-6.6822586034076537E-2</c:v>
                </c:pt>
                <c:pt idx="7">
                  <c:v>-5.0116939525568505E-2</c:v>
                </c:pt>
                <c:pt idx="8">
                  <c:v>0.17039759438690627</c:v>
                </c:pt>
                <c:pt idx="9">
                  <c:v>0.34079518877381254</c:v>
                </c:pt>
                <c:pt idx="10">
                  <c:v>0.47444036084196561</c:v>
                </c:pt>
                <c:pt idx="11">
                  <c:v>0.584697627798203</c:v>
                </c:pt>
                <c:pt idx="12">
                  <c:v>0.66154360173737992</c:v>
                </c:pt>
                <c:pt idx="13">
                  <c:v>0.66488473103909485</c:v>
                </c:pt>
                <c:pt idx="14">
                  <c:v>0.76511861009023185</c:v>
                </c:pt>
                <c:pt idx="15">
                  <c:v>0.8586702305379168</c:v>
                </c:pt>
                <c:pt idx="16">
                  <c:v>0.93551620447711592</c:v>
                </c:pt>
                <c:pt idx="17">
                  <c:v>1.0424323421316384</c:v>
                </c:pt>
                <c:pt idx="18">
                  <c:v>1.0858670230537992</c:v>
                </c:pt>
                <c:pt idx="19">
                  <c:v>1.1827597728032213</c:v>
                </c:pt>
                <c:pt idx="20">
                  <c:v>1.1660541262946911</c:v>
                </c:pt>
                <c:pt idx="21">
                  <c:v>1.2796525225526212</c:v>
                </c:pt>
                <c:pt idx="22">
                  <c:v>1.3230872034747598</c:v>
                </c:pt>
                <c:pt idx="23">
                  <c:v>1.4467089876378125</c:v>
                </c:pt>
                <c:pt idx="24">
                  <c:v>1.4533912462412202</c:v>
                </c:pt>
                <c:pt idx="25">
                  <c:v>1.5937186769128031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4-4C33-A5EA-63E34E8EB6C0}"/>
            </c:ext>
          </c:extLst>
        </c:ser>
        <c:ser>
          <c:idx val="2"/>
          <c:order val="2"/>
          <c:tx>
            <c:strRef>
              <c:f>dlx!$Q$89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dlx!$T$90:$T$115</c:f>
              <c:numCache>
                <c:formatCode>General</c:formatCode>
                <c:ptCount val="26"/>
                <c:pt idx="0">
                  <c:v>0</c:v>
                </c:pt>
                <c:pt idx="1">
                  <c:v>0.30859100033131526</c:v>
                </c:pt>
                <c:pt idx="2">
                  <c:v>0.53589339832726957</c:v>
                </c:pt>
                <c:pt idx="3">
                  <c:v>1.237547597032651</c:v>
                </c:pt>
                <c:pt idx="4">
                  <c:v>1.4264409423395685</c:v>
                </c:pt>
                <c:pt idx="5">
                  <c:v>1.911745262609621</c:v>
                </c:pt>
                <c:pt idx="6">
                  <c:v>2.3477909627300342</c:v>
                </c:pt>
                <c:pt idx="7">
                  <c:v>3.4666902242189934</c:v>
                </c:pt>
                <c:pt idx="8">
                  <c:v>3.885776545713937</c:v>
                </c:pt>
                <c:pt idx="9">
                  <c:v>4.3652284350690795</c:v>
                </c:pt>
                <c:pt idx="10">
                  <c:v>4.8134739590384612</c:v>
                </c:pt>
                <c:pt idx="11">
                  <c:v>5.4461106537882165</c:v>
                </c:pt>
                <c:pt idx="12">
                  <c:v>5.7358337019480565</c:v>
                </c:pt>
                <c:pt idx="13">
                  <c:v>6.2129256123957255</c:v>
                </c:pt>
                <c:pt idx="14">
                  <c:v>7.0384707843520689</c:v>
                </c:pt>
                <c:pt idx="15">
                  <c:v>7.7322491474081323</c:v>
                </c:pt>
                <c:pt idx="16">
                  <c:v>8.5002361760770917</c:v>
                </c:pt>
                <c:pt idx="17">
                  <c:v>9.3451403025279092</c:v>
                </c:pt>
                <c:pt idx="18">
                  <c:v>10.211482223953849</c:v>
                </c:pt>
                <c:pt idx="19">
                  <c:v>10.502278349771309</c:v>
                </c:pt>
                <c:pt idx="20">
                  <c:v>10.888075505703675</c:v>
                </c:pt>
                <c:pt idx="21">
                  <c:v>11.122905286087459</c:v>
                </c:pt>
                <c:pt idx="22">
                  <c:v>11.511165373027342</c:v>
                </c:pt>
                <c:pt idx="23">
                  <c:v>12.002852723496837</c:v>
                </c:pt>
                <c:pt idx="24">
                  <c:v>12.21036456011757</c:v>
                </c:pt>
                <c:pt idx="25">
                  <c:v>12.47368039462966</c:v>
                </c:pt>
              </c:numCache>
            </c:numRef>
          </c:xVal>
          <c:yVal>
            <c:numRef>
              <c:f>dlx!$Q$90:$Q$115</c:f>
              <c:numCache>
                <c:formatCode>General</c:formatCode>
                <c:ptCount val="26"/>
                <c:pt idx="0">
                  <c:v>0</c:v>
                </c:pt>
                <c:pt idx="1">
                  <c:v>0.40547041440450737</c:v>
                </c:pt>
                <c:pt idx="2">
                  <c:v>0.71472751013677005</c:v>
                </c:pt>
                <c:pt idx="3">
                  <c:v>1.2267198130712753</c:v>
                </c:pt>
                <c:pt idx="4">
                  <c:v>1.6253178475706065</c:v>
                </c:pt>
                <c:pt idx="5">
                  <c:v>1.9551920830183755</c:v>
                </c:pt>
                <c:pt idx="6">
                  <c:v>2.2403958490825326</c:v>
                </c:pt>
                <c:pt idx="7">
                  <c:v>2.6046319840560939</c:v>
                </c:pt>
                <c:pt idx="8">
                  <c:v>2.9138890797883343</c:v>
                </c:pt>
                <c:pt idx="9">
                  <c:v>3.230018555425751</c:v>
                </c:pt>
                <c:pt idx="10">
                  <c:v>3.601127070304444</c:v>
                </c:pt>
                <c:pt idx="11">
                  <c:v>3.8072984674592858</c:v>
                </c:pt>
                <c:pt idx="12">
                  <c:v>4.1337365129544335</c:v>
                </c:pt>
                <c:pt idx="13">
                  <c:v>4.5288983575012098</c:v>
                </c:pt>
                <c:pt idx="14">
                  <c:v>4.8965706824273258</c:v>
                </c:pt>
                <c:pt idx="15">
                  <c:v>5.1955192083018353</c:v>
                </c:pt>
                <c:pt idx="16">
                  <c:v>5.6559686619476413</c:v>
                </c:pt>
                <c:pt idx="17">
                  <c:v>6.0648752663047256</c:v>
                </c:pt>
                <c:pt idx="18">
                  <c:v>6.2676104735069682</c:v>
                </c:pt>
                <c:pt idx="19">
                  <c:v>6.7143151673424439</c:v>
                </c:pt>
                <c:pt idx="20">
                  <c:v>7.1404027214624577</c:v>
                </c:pt>
                <c:pt idx="21">
                  <c:v>7.5046388564359967</c:v>
                </c:pt>
                <c:pt idx="22">
                  <c:v>7.9101092708405041</c:v>
                </c:pt>
                <c:pt idx="23">
                  <c:v>8.3602501546285559</c:v>
                </c:pt>
                <c:pt idx="24">
                  <c:v>8.9237853068517836</c:v>
                </c:pt>
                <c:pt idx="25">
                  <c:v>9.4151604700707825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4-4C33-A5EA-63E34E8EB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Eurozone Inflation</a:t>
            </a:r>
            <a:r>
              <a:rPr lang="en-US" baseline="0"/>
              <a:t> Measures - 2013Q2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lineChart>
        <c:grouping val="standard"/>
        <c:varyColors val="0"/>
        <c:ser>
          <c:idx val="0"/>
          <c:order val="0"/>
          <c:tx>
            <c:strRef>
              <c:f>dlx!$K$89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dlx!$C$90:$C$115</c:f>
              <c:strCache>
                <c:ptCount val="26"/>
                <c:pt idx="0">
                  <c:v>2013Q2</c:v>
                </c:pt>
                <c:pt idx="1">
                  <c:v>2013Q3</c:v>
                </c:pt>
                <c:pt idx="2">
                  <c:v>2013Q4</c:v>
                </c:pt>
                <c:pt idx="3">
                  <c:v>2014Q1</c:v>
                </c:pt>
                <c:pt idx="4">
                  <c:v>2014Q2</c:v>
                </c:pt>
                <c:pt idx="5">
                  <c:v>2014Q3</c:v>
                </c:pt>
                <c:pt idx="6">
                  <c:v>2014Q4</c:v>
                </c:pt>
                <c:pt idx="7">
                  <c:v>2015Q1</c:v>
                </c:pt>
                <c:pt idx="8">
                  <c:v>2015Q2</c:v>
                </c:pt>
                <c:pt idx="9">
                  <c:v>2015Q3</c:v>
                </c:pt>
                <c:pt idx="10">
                  <c:v>2015Q4</c:v>
                </c:pt>
                <c:pt idx="11">
                  <c:v>2016Q1</c:v>
                </c:pt>
                <c:pt idx="12">
                  <c:v>2016Q2</c:v>
                </c:pt>
                <c:pt idx="13">
                  <c:v>2016Q3</c:v>
                </c:pt>
                <c:pt idx="14">
                  <c:v>2016Q4</c:v>
                </c:pt>
                <c:pt idx="15">
                  <c:v>2017Q1</c:v>
                </c:pt>
                <c:pt idx="16">
                  <c:v>2017Q2</c:v>
                </c:pt>
                <c:pt idx="17">
                  <c:v>2017Q3</c:v>
                </c:pt>
                <c:pt idx="18">
                  <c:v>2017Q4</c:v>
                </c:pt>
                <c:pt idx="19">
                  <c:v>2018Q1</c:v>
                </c:pt>
                <c:pt idx="20">
                  <c:v>2018Q2</c:v>
                </c:pt>
                <c:pt idx="21">
                  <c:v>2018Q3</c:v>
                </c:pt>
                <c:pt idx="22">
                  <c:v>2018Q4</c:v>
                </c:pt>
                <c:pt idx="23">
                  <c:v>2019Q1</c:v>
                </c:pt>
                <c:pt idx="24">
                  <c:v>2019Q2</c:v>
                </c:pt>
                <c:pt idx="25">
                  <c:v>2019Q3</c:v>
                </c:pt>
              </c:strCache>
            </c:strRef>
          </c:cat>
          <c:val>
            <c:numRef>
              <c:f>dlx!$K$90:$K$115</c:f>
              <c:numCache>
                <c:formatCode>General</c:formatCode>
                <c:ptCount val="26"/>
                <c:pt idx="0">
                  <c:v>0</c:v>
                </c:pt>
                <c:pt idx="1">
                  <c:v>0.26516181669840044</c:v>
                </c:pt>
                <c:pt idx="2">
                  <c:v>0.4963285286918806</c:v>
                </c:pt>
                <c:pt idx="3">
                  <c:v>0.76488985586076197</c:v>
                </c:pt>
                <c:pt idx="4">
                  <c:v>0.84987761762307379</c:v>
                </c:pt>
                <c:pt idx="5">
                  <c:v>1.0368506935001243</c:v>
                </c:pt>
                <c:pt idx="6">
                  <c:v>1.2816154473755947</c:v>
                </c:pt>
                <c:pt idx="7">
                  <c:v>1.5195811803100367</c:v>
                </c:pt>
                <c:pt idx="8">
                  <c:v>1.879929290182214</c:v>
                </c:pt>
                <c:pt idx="9">
                  <c:v>2.1518901278215985</c:v>
                </c:pt>
                <c:pt idx="10">
                  <c:v>2.328664672287184</c:v>
                </c:pt>
                <c:pt idx="11">
                  <c:v>2.5054392167527917</c:v>
                </c:pt>
                <c:pt idx="12">
                  <c:v>2.6584171879249219</c:v>
                </c:pt>
                <c:pt idx="13">
                  <c:v>2.8759858580364561</c:v>
                </c:pt>
                <c:pt idx="14">
                  <c:v>3.1887408213217228</c:v>
                </c:pt>
                <c:pt idx="15">
                  <c:v>3.4471036170791614</c:v>
                </c:pt>
                <c:pt idx="16">
                  <c:v>3.7836551536578611</c:v>
                </c:pt>
                <c:pt idx="17">
                  <c:v>4.1236062007071084</c:v>
                </c:pt>
                <c:pt idx="18">
                  <c:v>4.3819689964645248</c:v>
                </c:pt>
                <c:pt idx="19">
                  <c:v>4.7185205330432467</c:v>
                </c:pt>
                <c:pt idx="20">
                  <c:v>5.0516725591514877</c:v>
                </c:pt>
                <c:pt idx="21">
                  <c:v>5.3644275224367766</c:v>
                </c:pt>
                <c:pt idx="22">
                  <c:v>5.6431873810171229</c:v>
                </c:pt>
                <c:pt idx="23">
                  <c:v>5.9287462605384977</c:v>
                </c:pt>
                <c:pt idx="24">
                  <c:v>6.3026924122926431</c:v>
                </c:pt>
                <c:pt idx="25">
                  <c:v>6.5814522708729895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5A-4E95-8968-3A819A200660}"/>
            </c:ext>
          </c:extLst>
        </c:ser>
        <c:ser>
          <c:idx val="1"/>
          <c:order val="1"/>
          <c:tx>
            <c:strRef>
              <c:f>dlx!$N$89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dlx!$C$90:$C$115</c:f>
              <c:strCache>
                <c:ptCount val="26"/>
                <c:pt idx="0">
                  <c:v>2013Q2</c:v>
                </c:pt>
                <c:pt idx="1">
                  <c:v>2013Q3</c:v>
                </c:pt>
                <c:pt idx="2">
                  <c:v>2013Q4</c:v>
                </c:pt>
                <c:pt idx="3">
                  <c:v>2014Q1</c:v>
                </c:pt>
                <c:pt idx="4">
                  <c:v>2014Q2</c:v>
                </c:pt>
                <c:pt idx="5">
                  <c:v>2014Q3</c:v>
                </c:pt>
                <c:pt idx="6">
                  <c:v>2014Q4</c:v>
                </c:pt>
                <c:pt idx="7">
                  <c:v>2015Q1</c:v>
                </c:pt>
                <c:pt idx="8">
                  <c:v>2015Q2</c:v>
                </c:pt>
                <c:pt idx="9">
                  <c:v>2015Q3</c:v>
                </c:pt>
                <c:pt idx="10">
                  <c:v>2015Q4</c:v>
                </c:pt>
                <c:pt idx="11">
                  <c:v>2016Q1</c:v>
                </c:pt>
                <c:pt idx="12">
                  <c:v>2016Q2</c:v>
                </c:pt>
                <c:pt idx="13">
                  <c:v>2016Q3</c:v>
                </c:pt>
                <c:pt idx="14">
                  <c:v>2016Q4</c:v>
                </c:pt>
                <c:pt idx="15">
                  <c:v>2017Q1</c:v>
                </c:pt>
                <c:pt idx="16">
                  <c:v>2017Q2</c:v>
                </c:pt>
                <c:pt idx="17">
                  <c:v>2017Q3</c:v>
                </c:pt>
                <c:pt idx="18">
                  <c:v>2017Q4</c:v>
                </c:pt>
                <c:pt idx="19">
                  <c:v>2018Q1</c:v>
                </c:pt>
                <c:pt idx="20">
                  <c:v>2018Q2</c:v>
                </c:pt>
                <c:pt idx="21">
                  <c:v>2018Q3</c:v>
                </c:pt>
                <c:pt idx="22">
                  <c:v>2018Q4</c:v>
                </c:pt>
                <c:pt idx="23">
                  <c:v>2019Q1</c:v>
                </c:pt>
                <c:pt idx="24">
                  <c:v>2019Q2</c:v>
                </c:pt>
                <c:pt idx="25">
                  <c:v>2019Q3</c:v>
                </c:pt>
              </c:strCache>
            </c:strRef>
          </c:cat>
          <c:val>
            <c:numRef>
              <c:f>dlx!$N$90:$N$115</c:f>
              <c:numCache>
                <c:formatCode>General</c:formatCode>
                <c:ptCount val="26"/>
                <c:pt idx="0">
                  <c:v>0</c:v>
                </c:pt>
                <c:pt idx="1">
                  <c:v>-0.20046775810222961</c:v>
                </c:pt>
                <c:pt idx="2">
                  <c:v>-1.1102230246251565E-14</c:v>
                </c:pt>
                <c:pt idx="3">
                  <c:v>0</c:v>
                </c:pt>
                <c:pt idx="4">
                  <c:v>-3.3411293017038268E-2</c:v>
                </c:pt>
                <c:pt idx="5">
                  <c:v>-3.3411293017038268E-2</c:v>
                </c:pt>
                <c:pt idx="6">
                  <c:v>-6.6822586034076537E-2</c:v>
                </c:pt>
                <c:pt idx="7">
                  <c:v>-5.0116939525568505E-2</c:v>
                </c:pt>
                <c:pt idx="8">
                  <c:v>0.17039759438690627</c:v>
                </c:pt>
                <c:pt idx="9">
                  <c:v>0.34079518877381254</c:v>
                </c:pt>
                <c:pt idx="10">
                  <c:v>0.47444036084196561</c:v>
                </c:pt>
                <c:pt idx="11">
                  <c:v>0.584697627798203</c:v>
                </c:pt>
                <c:pt idx="12">
                  <c:v>0.66154360173737992</c:v>
                </c:pt>
                <c:pt idx="13">
                  <c:v>0.66488473103909485</c:v>
                </c:pt>
                <c:pt idx="14">
                  <c:v>0.76511861009023185</c:v>
                </c:pt>
                <c:pt idx="15">
                  <c:v>0.8586702305379168</c:v>
                </c:pt>
                <c:pt idx="16">
                  <c:v>0.93551620447711592</c:v>
                </c:pt>
                <c:pt idx="17">
                  <c:v>1.0424323421316384</c:v>
                </c:pt>
                <c:pt idx="18">
                  <c:v>1.0858670230537992</c:v>
                </c:pt>
                <c:pt idx="19">
                  <c:v>1.1827597728032213</c:v>
                </c:pt>
                <c:pt idx="20">
                  <c:v>1.1660541262946911</c:v>
                </c:pt>
                <c:pt idx="21">
                  <c:v>1.2796525225526212</c:v>
                </c:pt>
                <c:pt idx="22">
                  <c:v>1.3230872034747598</c:v>
                </c:pt>
                <c:pt idx="23">
                  <c:v>1.4467089876378125</c:v>
                </c:pt>
                <c:pt idx="24">
                  <c:v>1.4533912462412202</c:v>
                </c:pt>
                <c:pt idx="25">
                  <c:v>1.5937186769128031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5A-4E95-8968-3A819A200660}"/>
            </c:ext>
          </c:extLst>
        </c:ser>
        <c:ser>
          <c:idx val="2"/>
          <c:order val="2"/>
          <c:tx>
            <c:strRef>
              <c:f>dlx!$Q$89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dlx!$C$90:$C$115</c:f>
              <c:strCache>
                <c:ptCount val="26"/>
                <c:pt idx="0">
                  <c:v>2013Q2</c:v>
                </c:pt>
                <c:pt idx="1">
                  <c:v>2013Q3</c:v>
                </c:pt>
                <c:pt idx="2">
                  <c:v>2013Q4</c:v>
                </c:pt>
                <c:pt idx="3">
                  <c:v>2014Q1</c:v>
                </c:pt>
                <c:pt idx="4">
                  <c:v>2014Q2</c:v>
                </c:pt>
                <c:pt idx="5">
                  <c:v>2014Q3</c:v>
                </c:pt>
                <c:pt idx="6">
                  <c:v>2014Q4</c:v>
                </c:pt>
                <c:pt idx="7">
                  <c:v>2015Q1</c:v>
                </c:pt>
                <c:pt idx="8">
                  <c:v>2015Q2</c:v>
                </c:pt>
                <c:pt idx="9">
                  <c:v>2015Q3</c:v>
                </c:pt>
                <c:pt idx="10">
                  <c:v>2015Q4</c:v>
                </c:pt>
                <c:pt idx="11">
                  <c:v>2016Q1</c:v>
                </c:pt>
                <c:pt idx="12">
                  <c:v>2016Q2</c:v>
                </c:pt>
                <c:pt idx="13">
                  <c:v>2016Q3</c:v>
                </c:pt>
                <c:pt idx="14">
                  <c:v>2016Q4</c:v>
                </c:pt>
                <c:pt idx="15">
                  <c:v>2017Q1</c:v>
                </c:pt>
                <c:pt idx="16">
                  <c:v>2017Q2</c:v>
                </c:pt>
                <c:pt idx="17">
                  <c:v>2017Q3</c:v>
                </c:pt>
                <c:pt idx="18">
                  <c:v>2017Q4</c:v>
                </c:pt>
                <c:pt idx="19">
                  <c:v>2018Q1</c:v>
                </c:pt>
                <c:pt idx="20">
                  <c:v>2018Q2</c:v>
                </c:pt>
                <c:pt idx="21">
                  <c:v>2018Q3</c:v>
                </c:pt>
                <c:pt idx="22">
                  <c:v>2018Q4</c:v>
                </c:pt>
                <c:pt idx="23">
                  <c:v>2019Q1</c:v>
                </c:pt>
                <c:pt idx="24">
                  <c:v>2019Q2</c:v>
                </c:pt>
                <c:pt idx="25">
                  <c:v>2019Q3</c:v>
                </c:pt>
              </c:strCache>
            </c:strRef>
          </c:cat>
          <c:val>
            <c:numRef>
              <c:f>dlx!$Q$90:$Q$115</c:f>
              <c:numCache>
                <c:formatCode>General</c:formatCode>
                <c:ptCount val="26"/>
                <c:pt idx="0">
                  <c:v>0</c:v>
                </c:pt>
                <c:pt idx="1">
                  <c:v>0.40547041440450737</c:v>
                </c:pt>
                <c:pt idx="2">
                  <c:v>0.71472751013677005</c:v>
                </c:pt>
                <c:pt idx="3">
                  <c:v>1.2267198130712753</c:v>
                </c:pt>
                <c:pt idx="4">
                  <c:v>1.6253178475706065</c:v>
                </c:pt>
                <c:pt idx="5">
                  <c:v>1.9551920830183755</c:v>
                </c:pt>
                <c:pt idx="6">
                  <c:v>2.2403958490825326</c:v>
                </c:pt>
                <c:pt idx="7">
                  <c:v>2.6046319840560939</c:v>
                </c:pt>
                <c:pt idx="8">
                  <c:v>2.9138890797883343</c:v>
                </c:pt>
                <c:pt idx="9">
                  <c:v>3.230018555425751</c:v>
                </c:pt>
                <c:pt idx="10">
                  <c:v>3.601127070304444</c:v>
                </c:pt>
                <c:pt idx="11">
                  <c:v>3.8072984674592858</c:v>
                </c:pt>
                <c:pt idx="12">
                  <c:v>4.1337365129544335</c:v>
                </c:pt>
                <c:pt idx="13">
                  <c:v>4.5288983575012098</c:v>
                </c:pt>
                <c:pt idx="14">
                  <c:v>4.8965706824273258</c:v>
                </c:pt>
                <c:pt idx="15">
                  <c:v>5.1955192083018353</c:v>
                </c:pt>
                <c:pt idx="16">
                  <c:v>5.6559686619476413</c:v>
                </c:pt>
                <c:pt idx="17">
                  <c:v>6.0648752663047256</c:v>
                </c:pt>
                <c:pt idx="18">
                  <c:v>6.2676104735069682</c:v>
                </c:pt>
                <c:pt idx="19">
                  <c:v>6.7143151673424439</c:v>
                </c:pt>
                <c:pt idx="20">
                  <c:v>7.1404027214624577</c:v>
                </c:pt>
                <c:pt idx="21">
                  <c:v>7.5046388564359967</c:v>
                </c:pt>
                <c:pt idx="22">
                  <c:v>7.9101092708405041</c:v>
                </c:pt>
                <c:pt idx="23">
                  <c:v>8.3602501546285559</c:v>
                </c:pt>
                <c:pt idx="24">
                  <c:v>8.9237853068517836</c:v>
                </c:pt>
                <c:pt idx="25">
                  <c:v>9.4151604700707825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5A-4E95-8968-3A819A200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283904"/>
        <c:axId val="548285824"/>
      </c:lineChart>
      <c:cat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 rot="-2760000"/>
          <a:lstStyle/>
          <a:p>
            <a:pPr>
              <a:defRPr sz="900"/>
            </a:pPr>
            <a:endParaRPr lang="en-US"/>
          </a:p>
        </c:txPr>
        <c:crossAx val="548285824"/>
        <c:crosses val="autoZero"/>
        <c:auto val="1"/>
        <c:lblAlgn val="ctr"/>
        <c:lblOffset val="100"/>
        <c:noMultiLvlLbl val="0"/>
      </c:cat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34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1493" cy="62931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585EE0C-0DDF-7C45-8DFD-0151AB08F8E1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67A97195-A80F-294D-ACAA-0AAFC611C2DE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7FC6694C-AA36-2F49-86E4-ADB83C3D4AFF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D6755111-BDFF-B24C-A37C-F22B6FC1366F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451D9791-37FB-9845-A96D-5E1310857C99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011A4EA8-8726-4046-828B-114B65DE90DC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407"/>
  <sheetViews>
    <sheetView tabSelected="1" topLeftCell="A6" workbookViewId="0">
      <selection activeCell="F13" sqref="F13"/>
    </sheetView>
  </sheetViews>
  <sheetFormatPr baseColWidth="10" defaultColWidth="9.1640625" defaultRowHeight="15" x14ac:dyDescent="0.2"/>
  <cols>
    <col min="1" max="1" width="9.1640625" style="1"/>
    <col min="2" max="2" width="13.83203125" style="1" customWidth="1"/>
    <col min="3" max="3" width="17.33203125" style="1" customWidth="1"/>
    <col min="4" max="4" width="23.83203125" style="1" customWidth="1"/>
    <col min="5" max="5" width="50.6640625" style="1" customWidth="1"/>
    <col min="6" max="6" width="73.1640625" style="1" customWidth="1"/>
    <col min="7" max="7" width="29.5" style="1" customWidth="1"/>
    <col min="8" max="8" width="16.83203125" style="13" customWidth="1"/>
    <col min="9" max="9" width="9.1640625" style="1" hidden="1" customWidth="1"/>
    <col min="10" max="10" width="49.5" style="1" customWidth="1"/>
    <col min="11" max="11" width="15" style="1" customWidth="1"/>
    <col min="12" max="12" width="11.6640625" style="1" customWidth="1"/>
    <col min="13" max="13" width="35" style="1" customWidth="1"/>
    <col min="14" max="14" width="30.33203125" style="1" customWidth="1"/>
    <col min="15" max="15" width="25.6640625" style="1" customWidth="1"/>
    <col min="16" max="16" width="34.1640625" style="1" customWidth="1"/>
    <col min="17" max="17" width="24" style="1" customWidth="1"/>
    <col min="18" max="18" width="9.1640625" style="1"/>
    <col min="19" max="19" width="54.83203125" style="1" customWidth="1"/>
    <col min="20" max="39" width="9.1640625" style="1"/>
    <col min="40" max="40" width="18" style="1" bestFit="1" customWidth="1"/>
    <col min="41" max="16384" width="9.1640625" style="1"/>
  </cols>
  <sheetData>
    <row r="1" spans="1:20" x14ac:dyDescent="0.2">
      <c r="A1" s="3" t="s">
        <v>149</v>
      </c>
      <c r="B1" s="3" t="s">
        <v>128</v>
      </c>
      <c r="C1" s="3" t="s">
        <v>150</v>
      </c>
      <c r="D1" s="3" t="s">
        <v>1</v>
      </c>
      <c r="E1" s="1" t="s">
        <v>143</v>
      </c>
      <c r="J1" t="s">
        <v>130</v>
      </c>
      <c r="M1" t="s">
        <v>135</v>
      </c>
      <c r="P1" t="s">
        <v>137</v>
      </c>
      <c r="S1" s="1" t="s">
        <v>145</v>
      </c>
    </row>
    <row r="2" spans="1:20" x14ac:dyDescent="0.2">
      <c r="A2" s="1" t="s">
        <v>0</v>
      </c>
      <c r="C2" s="1" t="s">
        <v>0</v>
      </c>
      <c r="E2" s="1" t="s">
        <v>144</v>
      </c>
      <c r="J2" s="1" t="s">
        <v>134</v>
      </c>
      <c r="M2" s="1" t="s">
        <v>136</v>
      </c>
      <c r="P2" s="1" t="s">
        <v>139</v>
      </c>
      <c r="S2" s="1" t="s">
        <v>148</v>
      </c>
    </row>
    <row r="3" spans="1:20" x14ac:dyDescent="0.2">
      <c r="A3" s="1" t="s">
        <v>7</v>
      </c>
      <c r="C3" s="1" t="s">
        <v>7</v>
      </c>
      <c r="E3" s="1" t="s">
        <v>142</v>
      </c>
      <c r="J3" s="1" t="s">
        <v>133</v>
      </c>
      <c r="M3" s="1" t="s">
        <v>133</v>
      </c>
      <c r="P3" s="1" t="s">
        <v>138</v>
      </c>
      <c r="S3" s="1" t="s">
        <v>147</v>
      </c>
    </row>
    <row r="4" spans="1:20" x14ac:dyDescent="0.2">
      <c r="A4" s="1" t="s">
        <v>6</v>
      </c>
      <c r="C4" s="1" t="s">
        <v>6</v>
      </c>
      <c r="E4" s="1" t="s">
        <v>124</v>
      </c>
      <c r="J4" s="1" t="s">
        <v>129</v>
      </c>
      <c r="M4" s="1" t="s">
        <v>129</v>
      </c>
      <c r="P4" s="1" t="s">
        <v>124</v>
      </c>
      <c r="S4" s="1" t="s">
        <v>126</v>
      </c>
    </row>
    <row r="5" spans="1:20" x14ac:dyDescent="0.2">
      <c r="A5" s="1" t="s">
        <v>5</v>
      </c>
      <c r="C5" s="1" t="s">
        <v>5</v>
      </c>
      <c r="E5" s="1" t="s">
        <v>141</v>
      </c>
      <c r="J5" s="1" t="s">
        <v>132</v>
      </c>
      <c r="M5" s="1" t="s">
        <v>132</v>
      </c>
      <c r="P5" s="1" t="s">
        <v>132</v>
      </c>
      <c r="S5" s="1" t="s">
        <v>141</v>
      </c>
    </row>
    <row r="6" spans="1:20" x14ac:dyDescent="0.2">
      <c r="A6" s="1" t="s">
        <v>4</v>
      </c>
      <c r="C6" s="1" t="s">
        <v>4</v>
      </c>
      <c r="E6" s="1" t="s">
        <v>140</v>
      </c>
      <c r="J6" s="1" t="s">
        <v>131</v>
      </c>
      <c r="M6" s="1" t="s">
        <v>131</v>
      </c>
      <c r="P6" s="1" t="s">
        <v>131</v>
      </c>
      <c r="S6" s="1" t="s">
        <v>140</v>
      </c>
    </row>
    <row r="7" spans="1:20" x14ac:dyDescent="0.2">
      <c r="A7" s="1" t="s">
        <v>3</v>
      </c>
      <c r="C7" s="1" t="s">
        <v>3</v>
      </c>
      <c r="E7" s="1" t="s">
        <v>8</v>
      </c>
      <c r="J7" s="1" t="s">
        <v>8</v>
      </c>
      <c r="M7" s="1" t="s">
        <v>8</v>
      </c>
      <c r="P7" s="1" t="s">
        <v>8</v>
      </c>
      <c r="S7" s="1" t="s">
        <v>146</v>
      </c>
    </row>
    <row r="8" spans="1:20" x14ac:dyDescent="0.2">
      <c r="A8" s="1" t="s">
        <v>2</v>
      </c>
      <c r="C8" s="1" t="s">
        <v>2</v>
      </c>
      <c r="E8" s="1" t="s">
        <v>110</v>
      </c>
      <c r="F8" s="1" t="s">
        <v>111</v>
      </c>
      <c r="J8" s="1" t="s">
        <v>110</v>
      </c>
      <c r="K8" s="1" t="s">
        <v>112</v>
      </c>
      <c r="M8" s="1" t="s">
        <v>110</v>
      </c>
      <c r="P8" s="1" t="s">
        <v>110</v>
      </c>
      <c r="S8" s="1" t="s">
        <v>125</v>
      </c>
    </row>
    <row r="9" spans="1:20" x14ac:dyDescent="0.2">
      <c r="A9" s="4" t="s">
        <v>9</v>
      </c>
      <c r="C9" s="4" t="str">
        <f xml:space="preserve"> CONCATENATE(LEFT(A9,4), "Q",  RIGHT(A9,1))</f>
        <v>1993Q1</v>
      </c>
      <c r="D9" s="5">
        <v>34059</v>
      </c>
      <c r="E9" s="6">
        <v>9.6333333333333346</v>
      </c>
      <c r="J9" s="15">
        <v>68.339999999999989</v>
      </c>
      <c r="M9" s="15">
        <v>82.986666666666665</v>
      </c>
      <c r="P9" s="15" t="e">
        <v>#N/A</v>
      </c>
      <c r="S9" s="6" t="e">
        <v>#N/A</v>
      </c>
    </row>
    <row r="10" spans="1:20" x14ac:dyDescent="0.2">
      <c r="A10" s="4" t="s">
        <v>10</v>
      </c>
      <c r="C10" s="1" t="str">
        <f t="shared" ref="C10:C14" si="0" xml:space="preserve"> CONCATENATE(LEFT(A10,4), "Q",  RIGHT(A10,1))</f>
        <v>1993Q2</v>
      </c>
      <c r="D10" s="5">
        <v>34150</v>
      </c>
      <c r="E10" s="6">
        <v>10.1</v>
      </c>
      <c r="J10" s="15">
        <v>68.913333333333327</v>
      </c>
      <c r="M10" s="15">
        <v>83.563333333333347</v>
      </c>
      <c r="P10" s="15" t="e">
        <v>#N/A</v>
      </c>
      <c r="S10" s="6" t="e">
        <v>#N/A</v>
      </c>
    </row>
    <row r="11" spans="1:20" x14ac:dyDescent="0.2">
      <c r="A11" s="4" t="s">
        <v>11</v>
      </c>
      <c r="C11" s="1" t="str">
        <f t="shared" si="0"/>
        <v>1993Q3</v>
      </c>
      <c r="D11" s="5">
        <v>34242</v>
      </c>
      <c r="E11" s="8">
        <v>10.4</v>
      </c>
      <c r="J11" s="15">
        <v>69.463333333333338</v>
      </c>
      <c r="M11" s="15">
        <v>84.086666666666659</v>
      </c>
      <c r="P11" s="15" t="e">
        <v>#N/A</v>
      </c>
      <c r="S11" s="6" t="e">
        <v>#N/A</v>
      </c>
    </row>
    <row r="12" spans="1:20" x14ac:dyDescent="0.2">
      <c r="A12" s="4" t="s">
        <v>12</v>
      </c>
      <c r="C12" s="1" t="str">
        <f t="shared" si="0"/>
        <v>1993Q4</v>
      </c>
      <c r="D12" s="5">
        <v>34334</v>
      </c>
      <c r="E12" s="6">
        <v>10.799999999999999</v>
      </c>
      <c r="F12" s="28" t="s">
        <v>152</v>
      </c>
      <c r="J12" s="15">
        <v>69.976666666666674</v>
      </c>
      <c r="M12" s="15">
        <v>84.486666666666665</v>
      </c>
      <c r="P12" s="15" t="e">
        <v>#N/A</v>
      </c>
      <c r="Q12" s="2"/>
      <c r="S12" s="6" t="e">
        <v>#N/A</v>
      </c>
      <c r="T12" s="1" t="s">
        <v>151</v>
      </c>
    </row>
    <row r="13" spans="1:20" x14ac:dyDescent="0.2">
      <c r="A13" s="4" t="s">
        <v>13</v>
      </c>
      <c r="C13" s="1" t="str">
        <f t="shared" si="0"/>
        <v>1994Q1</v>
      </c>
      <c r="D13" s="5">
        <v>34424</v>
      </c>
      <c r="E13" s="6">
        <v>10.933333333333332</v>
      </c>
      <c r="F13" s="1" t="s">
        <v>113</v>
      </c>
      <c r="G13" s="1" t="s">
        <v>116</v>
      </c>
      <c r="H13" s="13" t="s">
        <v>117</v>
      </c>
      <c r="J13" s="15">
        <v>70.406666666666652</v>
      </c>
      <c r="K13" s="1" t="s">
        <v>127</v>
      </c>
      <c r="M13" s="15">
        <v>84.83</v>
      </c>
      <c r="N13" s="1" t="s">
        <v>114</v>
      </c>
      <c r="P13" s="15" t="e">
        <v>#N/A</v>
      </c>
      <c r="Q13" s="2" t="s">
        <v>115</v>
      </c>
      <c r="S13" s="6" t="e">
        <v>#N/A</v>
      </c>
    </row>
    <row r="14" spans="1:20" s="10" customFormat="1" x14ac:dyDescent="0.2">
      <c r="A14" s="9" t="s">
        <v>14</v>
      </c>
      <c r="C14" s="9" t="str">
        <f t="shared" si="0"/>
        <v>1994Q2</v>
      </c>
      <c r="D14" s="11">
        <v>34515</v>
      </c>
      <c r="E14" s="12">
        <v>11</v>
      </c>
      <c r="F14" s="10">
        <f>($E$14-E14)/($E$14-$E$9)</f>
        <v>0</v>
      </c>
      <c r="G14" s="12">
        <f>E14</f>
        <v>11</v>
      </c>
      <c r="H14" s="14">
        <v>0</v>
      </c>
      <c r="J14" s="16">
        <v>70.850000000000009</v>
      </c>
      <c r="K14" s="10">
        <f>(J14/$J$14 - 1)*100</f>
        <v>0</v>
      </c>
      <c r="M14" s="16">
        <v>85.096666666666664</v>
      </c>
      <c r="N14" s="10">
        <f>(M14/$M$14 - 1)*100</f>
        <v>0</v>
      </c>
      <c r="P14" s="16" t="e">
        <v>#N/A</v>
      </c>
      <c r="Q14" s="17"/>
      <c r="S14" s="12" t="e">
        <v>#N/A</v>
      </c>
    </row>
    <row r="15" spans="1:20" x14ac:dyDescent="0.2">
      <c r="A15" s="4" t="s">
        <v>15</v>
      </c>
      <c r="C15" s="4" t="str">
        <f t="shared" ref="C15:C27" si="1" xml:space="preserve"> CONCATENATE(LEFT(A15,4), "Q",  RIGHT(A15,1))</f>
        <v>1994Q3</v>
      </c>
      <c r="D15" s="5">
        <v>34607</v>
      </c>
      <c r="E15" s="6">
        <v>10.866666666666667</v>
      </c>
      <c r="F15" s="1">
        <f t="shared" ref="F15:F42" si="2">($E$14-E15)/($E$14-$E$9)</f>
        <v>9.7560975609755837E-2</v>
      </c>
      <c r="G15" s="1">
        <f t="shared" ref="G15:G42" si="3">E15</f>
        <v>10.866666666666667</v>
      </c>
      <c r="H15" s="13">
        <v>1</v>
      </c>
      <c r="J15" s="15">
        <v>71.286666666666662</v>
      </c>
      <c r="K15" s="1">
        <f t="shared" ref="K15:K42" si="4">(J15/$J$14 - 1)*100</f>
        <v>0.6163255704539905</v>
      </c>
      <c r="M15" s="15">
        <v>85.410000000000011</v>
      </c>
      <c r="N15" s="1">
        <f t="shared" ref="N15:N42" si="5">(M15/$M$14 - 1)*100</f>
        <v>0.36820870382703319</v>
      </c>
      <c r="P15" s="15" t="e">
        <v>#N/A</v>
      </c>
      <c r="Q15" s="2"/>
      <c r="S15" s="6" t="e">
        <v>#N/A</v>
      </c>
    </row>
    <row r="16" spans="1:20" x14ac:dyDescent="0.2">
      <c r="A16" s="4" t="s">
        <v>16</v>
      </c>
      <c r="C16" s="4" t="str">
        <f t="shared" si="1"/>
        <v>1994Q4</v>
      </c>
      <c r="D16" s="5">
        <v>34699</v>
      </c>
      <c r="E16" s="6">
        <v>10.9</v>
      </c>
      <c r="F16" s="1">
        <f t="shared" si="2"/>
        <v>7.3170731707316888E-2</v>
      </c>
      <c r="G16" s="1">
        <f t="shared" si="3"/>
        <v>10.9</v>
      </c>
      <c r="H16" s="13">
        <v>2</v>
      </c>
      <c r="J16" s="15">
        <v>71.75333333333333</v>
      </c>
      <c r="K16" s="1">
        <f t="shared" si="4"/>
        <v>1.2749941190308034</v>
      </c>
      <c r="M16" s="15">
        <v>85.73</v>
      </c>
      <c r="N16" s="1">
        <f t="shared" si="5"/>
        <v>0.74425163539504346</v>
      </c>
      <c r="P16" s="15" t="e">
        <v>#N/A</v>
      </c>
      <c r="Q16" s="2"/>
      <c r="S16" s="6" t="e">
        <v>#N/A</v>
      </c>
    </row>
    <row r="17" spans="1:28" x14ac:dyDescent="0.2">
      <c r="A17" s="4" t="s">
        <v>17</v>
      </c>
      <c r="C17" s="4" t="str">
        <f t="shared" si="1"/>
        <v>1995Q1</v>
      </c>
      <c r="D17" s="5">
        <v>34789</v>
      </c>
      <c r="E17" s="6">
        <v>10.833333333333334</v>
      </c>
      <c r="F17" s="1">
        <f t="shared" si="2"/>
        <v>0.1219512195121948</v>
      </c>
      <c r="G17" s="1">
        <f t="shared" si="3"/>
        <v>10.833333333333334</v>
      </c>
      <c r="H17" s="13">
        <v>3</v>
      </c>
      <c r="J17" s="15">
        <v>72.233333333333334</v>
      </c>
      <c r="K17" s="1">
        <f t="shared" si="4"/>
        <v>1.9524817689955176</v>
      </c>
      <c r="M17" s="15">
        <v>86.113333333333344</v>
      </c>
      <c r="N17" s="1">
        <f t="shared" si="5"/>
        <v>1.1947197305025803</v>
      </c>
      <c r="P17" s="15" t="e">
        <v>#N/A</v>
      </c>
      <c r="Q17" s="2"/>
      <c r="S17" s="6">
        <v>1879674.3</v>
      </c>
    </row>
    <row r="18" spans="1:28" x14ac:dyDescent="0.2">
      <c r="A18" s="4" t="s">
        <v>18</v>
      </c>
      <c r="C18" s="4" t="str">
        <f t="shared" si="1"/>
        <v>1995Q2</v>
      </c>
      <c r="D18" s="5">
        <v>34880</v>
      </c>
      <c r="E18" s="6">
        <v>10.733333333333334</v>
      </c>
      <c r="F18" s="1">
        <f t="shared" si="2"/>
        <v>0.19512195121951167</v>
      </c>
      <c r="G18" s="1">
        <f t="shared" si="3"/>
        <v>10.733333333333334</v>
      </c>
      <c r="H18" s="13">
        <v>4</v>
      </c>
      <c r="J18" s="15">
        <v>72.723333333333329</v>
      </c>
      <c r="K18" s="1">
        <f t="shared" si="4"/>
        <v>2.6440837450011578</v>
      </c>
      <c r="M18" s="15">
        <v>86.536666666666676</v>
      </c>
      <c r="N18" s="1">
        <f t="shared" si="5"/>
        <v>1.6921931920561128</v>
      </c>
      <c r="P18" s="15" t="e">
        <v>#N/A</v>
      </c>
      <c r="Q18" s="2"/>
      <c r="S18" s="6">
        <v>1889788</v>
      </c>
    </row>
    <row r="19" spans="1:28" x14ac:dyDescent="0.2">
      <c r="A19" s="4" t="s">
        <v>19</v>
      </c>
      <c r="C19" s="4" t="str">
        <f t="shared" si="1"/>
        <v>1995Q3</v>
      </c>
      <c r="D19" s="5">
        <v>34972</v>
      </c>
      <c r="E19" s="6">
        <v>10.866666666666667</v>
      </c>
      <c r="F19" s="1">
        <f t="shared" si="2"/>
        <v>9.7560975609755837E-2</v>
      </c>
      <c r="G19" s="1">
        <f t="shared" si="3"/>
        <v>10.866666666666667</v>
      </c>
      <c r="H19" s="13">
        <v>5</v>
      </c>
      <c r="J19" s="15">
        <v>73.216666666666654</v>
      </c>
      <c r="K19" s="1">
        <f t="shared" si="4"/>
        <v>3.3403904963537734</v>
      </c>
      <c r="M19" s="15">
        <v>87.016666666666666</v>
      </c>
      <c r="N19" s="1">
        <f t="shared" si="5"/>
        <v>2.2562575894081283</v>
      </c>
      <c r="P19" s="15" t="e">
        <v>#N/A</v>
      </c>
      <c r="Q19" s="2"/>
      <c r="S19" s="6">
        <v>1893962.9</v>
      </c>
    </row>
    <row r="20" spans="1:28" x14ac:dyDescent="0.2">
      <c r="A20" s="4" t="s">
        <v>20</v>
      </c>
      <c r="C20" s="4" t="str">
        <f t="shared" si="1"/>
        <v>1995Q4</v>
      </c>
      <c r="D20" s="5">
        <v>35064</v>
      </c>
      <c r="E20" s="6">
        <v>11</v>
      </c>
      <c r="F20" s="1">
        <f t="shared" si="2"/>
        <v>0</v>
      </c>
      <c r="G20" s="1">
        <f t="shared" si="3"/>
        <v>11</v>
      </c>
      <c r="H20" s="13">
        <v>6</v>
      </c>
      <c r="J20" s="15">
        <v>73.656666666666666</v>
      </c>
      <c r="K20" s="1">
        <f t="shared" si="4"/>
        <v>3.9614208421547836</v>
      </c>
      <c r="M20" s="15">
        <v>87.403333333333322</v>
      </c>
      <c r="N20" s="1">
        <f t="shared" si="5"/>
        <v>2.7106427983861314</v>
      </c>
      <c r="P20" s="15" t="e">
        <v>#N/A</v>
      </c>
      <c r="Q20" s="2"/>
      <c r="S20" s="6">
        <v>1900533.7</v>
      </c>
    </row>
    <row r="21" spans="1:28" x14ac:dyDescent="0.2">
      <c r="A21" s="4" t="s">
        <v>21</v>
      </c>
      <c r="C21" s="4" t="str">
        <f t="shared" si="1"/>
        <v>1996Q1</v>
      </c>
      <c r="D21" s="5">
        <v>35155</v>
      </c>
      <c r="E21" s="6">
        <v>10.9</v>
      </c>
      <c r="F21" s="1">
        <f t="shared" si="2"/>
        <v>7.3170731707316888E-2</v>
      </c>
      <c r="G21" s="1">
        <f t="shared" si="3"/>
        <v>10.9</v>
      </c>
      <c r="H21" s="13">
        <v>7</v>
      </c>
      <c r="J21" s="15">
        <v>74.066666666666663</v>
      </c>
      <c r="K21" s="1">
        <f t="shared" si="4"/>
        <v>4.5401082098329715</v>
      </c>
      <c r="M21" s="15">
        <v>87.776666666666685</v>
      </c>
      <c r="N21" s="1">
        <f t="shared" si="5"/>
        <v>3.1493595518822026</v>
      </c>
      <c r="P21" s="15">
        <v>64.100000000000009</v>
      </c>
      <c r="Q21" s="2"/>
      <c r="S21" s="6">
        <v>1902468</v>
      </c>
    </row>
    <row r="22" spans="1:28" x14ac:dyDescent="0.2">
      <c r="A22" s="4" t="s">
        <v>22</v>
      </c>
      <c r="C22" s="4" t="str">
        <f t="shared" si="1"/>
        <v>1996Q2</v>
      </c>
      <c r="D22" s="5">
        <v>35246</v>
      </c>
      <c r="E22" s="6">
        <v>11.033333333333333</v>
      </c>
      <c r="F22" s="1">
        <f t="shared" si="2"/>
        <v>-2.4390243902438959E-2</v>
      </c>
      <c r="G22" s="1">
        <f t="shared" si="3"/>
        <v>11.033333333333333</v>
      </c>
      <c r="H22" s="13">
        <v>8</v>
      </c>
      <c r="J22" s="15">
        <v>74.393333333333331</v>
      </c>
      <c r="K22" s="1">
        <f t="shared" si="4"/>
        <v>5.0011761938367316</v>
      </c>
      <c r="M22" s="15">
        <v>88.070000000000007</v>
      </c>
      <c r="N22" s="1">
        <f t="shared" si="5"/>
        <v>3.4940655724861935</v>
      </c>
      <c r="P22" s="15">
        <v>64.489999999999995</v>
      </c>
      <c r="Q22" s="2"/>
      <c r="S22" s="6">
        <v>1917081.7</v>
      </c>
    </row>
    <row r="23" spans="1:28" x14ac:dyDescent="0.2">
      <c r="A23" s="4" t="s">
        <v>23</v>
      </c>
      <c r="C23" s="4" t="str">
        <f t="shared" si="1"/>
        <v>1996Q3</v>
      </c>
      <c r="D23" s="5">
        <v>35338</v>
      </c>
      <c r="E23" s="6">
        <v>11</v>
      </c>
      <c r="F23" s="1">
        <f t="shared" si="2"/>
        <v>0</v>
      </c>
      <c r="G23" s="1">
        <f t="shared" si="3"/>
        <v>11</v>
      </c>
      <c r="H23" s="13">
        <v>9</v>
      </c>
      <c r="J23" s="15">
        <v>74.666666666666671</v>
      </c>
      <c r="K23" s="1">
        <f t="shared" si="4"/>
        <v>5.3869677722888643</v>
      </c>
      <c r="M23" s="15">
        <v>88.23</v>
      </c>
      <c r="N23" s="1">
        <f t="shared" si="5"/>
        <v>3.6820870382702209</v>
      </c>
      <c r="P23" s="15">
        <v>64.893333333333331</v>
      </c>
      <c r="Q23" s="2"/>
      <c r="S23" s="6">
        <v>1926563.3</v>
      </c>
    </row>
    <row r="24" spans="1:28" x14ac:dyDescent="0.2">
      <c r="A24" s="4" t="s">
        <v>24</v>
      </c>
      <c r="C24" s="4" t="str">
        <f t="shared" si="1"/>
        <v>1996Q4</v>
      </c>
      <c r="D24" s="5">
        <v>35430</v>
      </c>
      <c r="E24" s="6">
        <v>11</v>
      </c>
      <c r="F24" s="1">
        <f t="shared" si="2"/>
        <v>0</v>
      </c>
      <c r="G24" s="1">
        <f t="shared" si="3"/>
        <v>11</v>
      </c>
      <c r="H24" s="13">
        <v>10</v>
      </c>
      <c r="J24" s="15">
        <v>74.926666666666662</v>
      </c>
      <c r="K24" s="1">
        <f t="shared" si="4"/>
        <v>5.7539402493530734</v>
      </c>
      <c r="M24" s="15">
        <v>88.320000000000007</v>
      </c>
      <c r="N24" s="1">
        <f t="shared" si="5"/>
        <v>3.7878491127737224</v>
      </c>
      <c r="P24" s="15">
        <v>65.273333333333326</v>
      </c>
      <c r="Q24" s="2"/>
      <c r="S24" s="6">
        <v>1934754</v>
      </c>
    </row>
    <row r="25" spans="1:28" x14ac:dyDescent="0.2">
      <c r="A25" s="4" t="s">
        <v>25</v>
      </c>
      <c r="C25" s="4" t="str">
        <f t="shared" si="1"/>
        <v>1997Q1</v>
      </c>
      <c r="D25" s="5">
        <v>35520</v>
      </c>
      <c r="E25" s="6">
        <v>11</v>
      </c>
      <c r="F25" s="1">
        <f t="shared" si="2"/>
        <v>0</v>
      </c>
      <c r="G25" s="1">
        <f t="shared" si="3"/>
        <v>11</v>
      </c>
      <c r="H25" s="13">
        <v>11</v>
      </c>
      <c r="J25" s="15">
        <v>75.196666666666658</v>
      </c>
      <c r="K25" s="1">
        <f t="shared" si="4"/>
        <v>6.1350270524582307</v>
      </c>
      <c r="M25" s="15">
        <v>88.423333333333332</v>
      </c>
      <c r="N25" s="1">
        <f t="shared" si="5"/>
        <v>3.9092796427592225</v>
      </c>
      <c r="P25" s="15">
        <v>65.820000000000007</v>
      </c>
      <c r="Q25" s="2"/>
      <c r="S25" s="6">
        <v>1939008.9</v>
      </c>
    </row>
    <row r="26" spans="1:28" x14ac:dyDescent="0.2">
      <c r="A26" s="4" t="s">
        <v>26</v>
      </c>
      <c r="C26" s="4" t="str">
        <f t="shared" si="1"/>
        <v>1997Q2</v>
      </c>
      <c r="D26" s="5">
        <v>35611</v>
      </c>
      <c r="E26" s="6">
        <v>11</v>
      </c>
      <c r="F26" s="1">
        <f t="shared" si="2"/>
        <v>0</v>
      </c>
      <c r="G26" s="1">
        <f t="shared" si="3"/>
        <v>11</v>
      </c>
      <c r="H26" s="13">
        <v>12</v>
      </c>
      <c r="J26" s="15">
        <v>75.44</v>
      </c>
      <c r="K26" s="1">
        <f t="shared" si="4"/>
        <v>6.4784756527875631</v>
      </c>
      <c r="M26" s="15">
        <v>88.46</v>
      </c>
      <c r="N26" s="1">
        <f t="shared" si="5"/>
        <v>3.9523678953347074</v>
      </c>
      <c r="P26" s="15">
        <v>66.203333333333333</v>
      </c>
      <c r="Q26" s="2"/>
      <c r="S26" s="6">
        <v>1963514.7</v>
      </c>
      <c r="W26" s="29"/>
      <c r="X26" s="29"/>
      <c r="Y26" s="29"/>
      <c r="AA26" s="29"/>
      <c r="AB26" s="29"/>
    </row>
    <row r="27" spans="1:28" x14ac:dyDescent="0.2">
      <c r="A27" s="4" t="s">
        <v>27</v>
      </c>
      <c r="C27" s="4" t="str">
        <f t="shared" si="1"/>
        <v>1997Q3</v>
      </c>
      <c r="D27" s="5">
        <v>35703</v>
      </c>
      <c r="E27" s="6">
        <v>10.866666666666667</v>
      </c>
      <c r="F27" s="1">
        <f t="shared" si="2"/>
        <v>9.7560975609755837E-2</v>
      </c>
      <c r="G27" s="1">
        <f t="shared" si="3"/>
        <v>10.866666666666667</v>
      </c>
      <c r="H27" s="13">
        <v>13</v>
      </c>
      <c r="J27" s="15">
        <v>75.7</v>
      </c>
      <c r="K27" s="1">
        <f t="shared" si="4"/>
        <v>6.8454481298517944</v>
      </c>
      <c r="M27" s="15">
        <v>88.586666666666659</v>
      </c>
      <c r="N27" s="1">
        <f t="shared" si="5"/>
        <v>4.1012182224137161</v>
      </c>
      <c r="P27" s="15">
        <v>66.543333333333337</v>
      </c>
      <c r="Q27" s="2"/>
      <c r="S27" s="6">
        <v>1977850</v>
      </c>
    </row>
    <row r="28" spans="1:28" x14ac:dyDescent="0.2">
      <c r="A28" s="4" t="s">
        <v>28</v>
      </c>
      <c r="C28" s="4" t="str">
        <f xml:space="preserve"> CONCATENATE(LEFT(A28,4), "Q",  RIGHT(A28,1))</f>
        <v>1997Q4</v>
      </c>
      <c r="D28" s="5">
        <v>35795</v>
      </c>
      <c r="E28" s="6">
        <v>10.766666666666666</v>
      </c>
      <c r="F28" s="6">
        <f t="shared" si="2"/>
        <v>0.17073170731707402</v>
      </c>
      <c r="G28" s="6">
        <f t="shared" si="3"/>
        <v>10.766666666666666</v>
      </c>
      <c r="H28" s="13">
        <v>14</v>
      </c>
      <c r="J28" s="15">
        <v>75.966666666666669</v>
      </c>
      <c r="K28" s="1">
        <f t="shared" si="4"/>
        <v>7.2218301576099542</v>
      </c>
      <c r="M28" s="15">
        <v>88.763333333333321</v>
      </c>
      <c r="N28" s="1">
        <f t="shared" si="5"/>
        <v>4.3088252575502306</v>
      </c>
      <c r="P28" s="15">
        <v>66.873333333333335</v>
      </c>
      <c r="Q28" s="2"/>
      <c r="S28" s="6">
        <v>1999830.2</v>
      </c>
    </row>
    <row r="29" spans="1:28" x14ac:dyDescent="0.2">
      <c r="A29" s="4" t="s">
        <v>29</v>
      </c>
      <c r="C29" s="4" t="str">
        <f t="shared" ref="C29:C92" si="6" xml:space="preserve"> CONCATENATE(LEFT(A29,4), "Q",  RIGHT(A29,1))</f>
        <v>1998Q1</v>
      </c>
      <c r="D29" s="5">
        <v>35885</v>
      </c>
      <c r="E29" s="6">
        <v>10.566666666666666</v>
      </c>
      <c r="F29" s="6">
        <f t="shared" si="2"/>
        <v>0.31707317073170777</v>
      </c>
      <c r="G29" s="6">
        <f t="shared" si="3"/>
        <v>10.566666666666666</v>
      </c>
      <c r="H29" s="13">
        <v>15</v>
      </c>
      <c r="J29" s="15">
        <v>76.23</v>
      </c>
      <c r="K29" s="1">
        <f t="shared" si="4"/>
        <v>7.5935074100211608</v>
      </c>
      <c r="M29" s="15">
        <v>89.030000000000015</v>
      </c>
      <c r="N29" s="1">
        <f t="shared" si="5"/>
        <v>4.6221943671902688</v>
      </c>
      <c r="P29" s="15">
        <v>67.153333333333322</v>
      </c>
      <c r="Q29" s="2"/>
      <c r="S29" s="6">
        <v>2012564.7</v>
      </c>
    </row>
    <row r="30" spans="1:28" x14ac:dyDescent="0.2">
      <c r="A30" s="4" t="s">
        <v>30</v>
      </c>
      <c r="C30" s="4" t="str">
        <f t="shared" si="6"/>
        <v>1998Q2</v>
      </c>
      <c r="D30" s="5">
        <v>35976</v>
      </c>
      <c r="E30" s="6">
        <v>10.5</v>
      </c>
      <c r="F30" s="6">
        <f t="shared" si="2"/>
        <v>0.36585365853658569</v>
      </c>
      <c r="G30" s="6">
        <f t="shared" si="3"/>
        <v>10.5</v>
      </c>
      <c r="H30" s="13">
        <v>16</v>
      </c>
      <c r="J30" s="15">
        <v>76.516666666666666</v>
      </c>
      <c r="K30" s="1">
        <f t="shared" si="4"/>
        <v>7.9981180898611948</v>
      </c>
      <c r="M30" s="15">
        <v>89.280000000000015</v>
      </c>
      <c r="N30" s="1">
        <f t="shared" si="5"/>
        <v>4.9159779074777976</v>
      </c>
      <c r="P30" s="15">
        <v>67.516666666666666</v>
      </c>
      <c r="Q30" s="2"/>
      <c r="S30" s="6">
        <v>2021698</v>
      </c>
    </row>
    <row r="31" spans="1:28" x14ac:dyDescent="0.2">
      <c r="A31" s="4" t="s">
        <v>31</v>
      </c>
      <c r="C31" s="4" t="str">
        <f t="shared" si="6"/>
        <v>1998Q3</v>
      </c>
      <c r="D31" s="5">
        <v>36068</v>
      </c>
      <c r="E31" s="6">
        <v>10.333333333333334</v>
      </c>
      <c r="F31" s="6">
        <f t="shared" si="2"/>
        <v>0.48780487804878053</v>
      </c>
      <c r="G31" s="6">
        <f t="shared" si="3"/>
        <v>10.333333333333334</v>
      </c>
      <c r="H31" s="13">
        <v>17</v>
      </c>
      <c r="J31" s="15">
        <v>76.776666666666671</v>
      </c>
      <c r="K31" s="1">
        <f t="shared" si="4"/>
        <v>8.3650905669254261</v>
      </c>
      <c r="M31" s="15">
        <v>89.526666666666657</v>
      </c>
      <c r="N31" s="1">
        <f t="shared" si="5"/>
        <v>5.2058443338947713</v>
      </c>
      <c r="P31" s="15">
        <v>67.856666666666669</v>
      </c>
      <c r="Q31" s="2"/>
      <c r="S31" s="6">
        <v>2033836.8</v>
      </c>
    </row>
    <row r="32" spans="1:28" x14ac:dyDescent="0.2">
      <c r="A32" s="4" t="s">
        <v>32</v>
      </c>
      <c r="C32" s="4" t="str">
        <f t="shared" si="6"/>
        <v>1998Q4</v>
      </c>
      <c r="D32" s="5">
        <v>36160</v>
      </c>
      <c r="E32" s="6">
        <v>10.133333333333333</v>
      </c>
      <c r="F32" s="6">
        <f t="shared" si="2"/>
        <v>0.63414634146341553</v>
      </c>
      <c r="G32" s="6">
        <f t="shared" si="3"/>
        <v>10.133333333333333</v>
      </c>
      <c r="H32" s="13">
        <v>18</v>
      </c>
      <c r="J32" s="15">
        <v>76.983333333333334</v>
      </c>
      <c r="K32" s="1">
        <f t="shared" si="4"/>
        <v>8.6567866384380068</v>
      </c>
      <c r="M32" s="15">
        <v>89.563333333333333</v>
      </c>
      <c r="N32" s="1">
        <f t="shared" si="5"/>
        <v>5.2489325864703007</v>
      </c>
      <c r="P32" s="15">
        <v>68.19</v>
      </c>
      <c r="Q32" s="2"/>
      <c r="S32" s="6">
        <v>2036620.4</v>
      </c>
    </row>
    <row r="33" spans="1:41" x14ac:dyDescent="0.2">
      <c r="A33" s="4" t="s">
        <v>33</v>
      </c>
      <c r="C33" s="4" t="str">
        <f t="shared" si="6"/>
        <v>1999Q1</v>
      </c>
      <c r="D33" s="5">
        <v>36250</v>
      </c>
      <c r="E33" s="6">
        <v>9.8000000000000007</v>
      </c>
      <c r="F33" s="6">
        <f t="shared" si="2"/>
        <v>0.87804878048780521</v>
      </c>
      <c r="G33" s="6">
        <f t="shared" si="3"/>
        <v>9.8000000000000007</v>
      </c>
      <c r="H33" s="13">
        <v>19</v>
      </c>
      <c r="J33" s="15">
        <v>77.17</v>
      </c>
      <c r="K33" s="1">
        <f t="shared" si="4"/>
        <v>8.9202540578687142</v>
      </c>
      <c r="M33" s="15">
        <v>89.796666666666667</v>
      </c>
      <c r="N33" s="1">
        <f t="shared" si="5"/>
        <v>5.523130557405298</v>
      </c>
      <c r="P33" s="15">
        <v>68.48</v>
      </c>
      <c r="Q33" s="2"/>
      <c r="S33" s="6">
        <v>2056845.2</v>
      </c>
    </row>
    <row r="34" spans="1:41" x14ac:dyDescent="0.2">
      <c r="A34" s="4" t="s">
        <v>34</v>
      </c>
      <c r="C34" s="4" t="str">
        <f t="shared" si="6"/>
        <v>1999Q2</v>
      </c>
      <c r="D34" s="5">
        <v>36341</v>
      </c>
      <c r="E34" s="6">
        <v>9.6333333333333329</v>
      </c>
      <c r="F34" s="6">
        <f t="shared" si="2"/>
        <v>1.0000000000000013</v>
      </c>
      <c r="G34" s="6">
        <f t="shared" si="3"/>
        <v>9.6333333333333329</v>
      </c>
      <c r="H34" s="13">
        <v>20</v>
      </c>
      <c r="J34" s="15">
        <v>77.353333333333339</v>
      </c>
      <c r="K34" s="1">
        <f t="shared" si="4"/>
        <v>9.1790167019524702</v>
      </c>
      <c r="M34" s="15">
        <v>89.786666666666676</v>
      </c>
      <c r="N34" s="1">
        <f t="shared" si="5"/>
        <v>5.5113792157938102</v>
      </c>
      <c r="P34" s="15">
        <v>68.809999999999988</v>
      </c>
      <c r="Q34" s="2"/>
      <c r="S34" s="6">
        <v>2068521.1</v>
      </c>
    </row>
    <row r="35" spans="1:41" x14ac:dyDescent="0.2">
      <c r="A35" s="4" t="s">
        <v>35</v>
      </c>
      <c r="C35" s="4" t="str">
        <f t="shared" si="6"/>
        <v>1999Q3</v>
      </c>
      <c r="D35" s="5">
        <v>36433</v>
      </c>
      <c r="E35" s="6">
        <v>9.4</v>
      </c>
      <c r="F35" s="6">
        <f t="shared" si="2"/>
        <v>1.170731707317074</v>
      </c>
      <c r="G35" s="6">
        <f t="shared" si="3"/>
        <v>9.4</v>
      </c>
      <c r="H35" s="13">
        <v>21</v>
      </c>
      <c r="J35" s="15">
        <v>77.546666666666667</v>
      </c>
      <c r="K35" s="1">
        <f t="shared" si="4"/>
        <v>9.4518936720771496</v>
      </c>
      <c r="M35" s="15">
        <v>90.056666666666672</v>
      </c>
      <c r="N35" s="1">
        <f t="shared" si="5"/>
        <v>5.8286654393043369</v>
      </c>
      <c r="P35" s="15">
        <v>69.143333333333331</v>
      </c>
      <c r="Q35" s="2"/>
      <c r="S35" s="6">
        <v>2092944.2</v>
      </c>
    </row>
    <row r="36" spans="1:41" x14ac:dyDescent="0.2">
      <c r="A36" s="4" t="s">
        <v>36</v>
      </c>
      <c r="C36" s="4" t="str">
        <f t="shared" si="6"/>
        <v>1999Q4</v>
      </c>
      <c r="D36" s="5">
        <v>36525</v>
      </c>
      <c r="E36" s="6">
        <v>9.1666666666666661</v>
      </c>
      <c r="F36" s="6">
        <f t="shared" si="2"/>
        <v>1.341463414634148</v>
      </c>
      <c r="G36" s="6">
        <f t="shared" si="3"/>
        <v>9.1666666666666661</v>
      </c>
      <c r="H36" s="13">
        <v>22</v>
      </c>
      <c r="J36" s="15">
        <v>77.716666666666669</v>
      </c>
      <c r="K36" s="1">
        <f t="shared" si="4"/>
        <v>9.6918372147729812</v>
      </c>
      <c r="M36" s="15">
        <v>89.976666666666674</v>
      </c>
      <c r="N36" s="1">
        <f t="shared" si="5"/>
        <v>5.7346547064123232</v>
      </c>
      <c r="P36" s="15">
        <v>69.466666666666654</v>
      </c>
      <c r="Q36" s="2"/>
      <c r="S36" s="6">
        <v>2117277.7999999998</v>
      </c>
    </row>
    <row r="37" spans="1:41" x14ac:dyDescent="0.2">
      <c r="A37" s="4" t="s">
        <v>37</v>
      </c>
      <c r="C37" s="4" t="str">
        <f t="shared" si="6"/>
        <v>2000Q1</v>
      </c>
      <c r="D37" s="5">
        <v>36616</v>
      </c>
      <c r="E37" s="6">
        <v>8.9</v>
      </c>
      <c r="F37" s="6">
        <f t="shared" si="2"/>
        <v>1.5365853658536597</v>
      </c>
      <c r="G37" s="6">
        <f t="shared" si="3"/>
        <v>8.9</v>
      </c>
      <c r="H37" s="13">
        <v>23</v>
      </c>
      <c r="J37" s="15">
        <v>77.923333333333332</v>
      </c>
      <c r="K37" s="1">
        <f t="shared" si="4"/>
        <v>9.9835332862855619</v>
      </c>
      <c r="M37" s="15">
        <v>90.24666666666667</v>
      </c>
      <c r="N37" s="1">
        <f t="shared" si="5"/>
        <v>6.0519409299228499</v>
      </c>
      <c r="P37" s="15">
        <v>69.7</v>
      </c>
      <c r="Q37" s="2"/>
      <c r="S37" s="6">
        <v>2143642.7999999998</v>
      </c>
    </row>
    <row r="38" spans="1:41" x14ac:dyDescent="0.2">
      <c r="A38" s="4" t="s">
        <v>38</v>
      </c>
      <c r="C38" s="4" t="str">
        <f t="shared" si="6"/>
        <v>2000Q2</v>
      </c>
      <c r="D38" s="5">
        <v>36707</v>
      </c>
      <c r="E38" s="6">
        <v>8.6333333333333329</v>
      </c>
      <c r="F38" s="6">
        <f t="shared" si="2"/>
        <v>1.7317073170731727</v>
      </c>
      <c r="G38" s="6">
        <f t="shared" si="3"/>
        <v>8.6333333333333329</v>
      </c>
      <c r="H38" s="13">
        <v>24</v>
      </c>
      <c r="J38" s="15">
        <v>78.036666666666676</v>
      </c>
      <c r="K38" s="1">
        <f t="shared" si="4"/>
        <v>10.143495648082812</v>
      </c>
      <c r="M38" s="15">
        <v>90.066666666666677</v>
      </c>
      <c r="N38" s="1">
        <f t="shared" si="5"/>
        <v>5.8404167809158469</v>
      </c>
      <c r="P38" s="15">
        <v>70.036666666666676</v>
      </c>
      <c r="Q38" s="2"/>
      <c r="S38" s="6">
        <v>2162053.4</v>
      </c>
    </row>
    <row r="39" spans="1:41" x14ac:dyDescent="0.2">
      <c r="A39" s="4" t="s">
        <v>39</v>
      </c>
      <c r="C39" s="4" t="str">
        <f t="shared" si="6"/>
        <v>2000Q3</v>
      </c>
      <c r="D39" s="5">
        <v>36799</v>
      </c>
      <c r="E39" s="6">
        <v>8.4666666666666668</v>
      </c>
      <c r="F39" s="6">
        <f t="shared" si="2"/>
        <v>1.8536585365853675</v>
      </c>
      <c r="G39" s="6">
        <f t="shared" si="3"/>
        <v>8.4666666666666668</v>
      </c>
      <c r="H39" s="13">
        <v>25</v>
      </c>
      <c r="J39" s="15">
        <v>78.333333333333329</v>
      </c>
      <c r="K39" s="1">
        <f t="shared" si="4"/>
        <v>10.562220653963749</v>
      </c>
      <c r="M39" s="15">
        <v>90.45</v>
      </c>
      <c r="N39" s="1">
        <f t="shared" si="5"/>
        <v>6.2908848760233615</v>
      </c>
      <c r="P39" s="15">
        <v>70.456666666666663</v>
      </c>
      <c r="Q39" s="2"/>
      <c r="S39" s="6">
        <v>2173940.2000000002</v>
      </c>
    </row>
    <row r="40" spans="1:41" x14ac:dyDescent="0.2">
      <c r="A40" s="4" t="s">
        <v>40</v>
      </c>
      <c r="C40" s="4" t="str">
        <f t="shared" si="6"/>
        <v>2000Q4</v>
      </c>
      <c r="D40" s="5">
        <v>36891</v>
      </c>
      <c r="E40" s="6">
        <v>8.2000000000000011</v>
      </c>
      <c r="F40" s="6">
        <f t="shared" si="2"/>
        <v>2.0487804878048794</v>
      </c>
      <c r="G40" s="6">
        <f t="shared" si="3"/>
        <v>8.2000000000000011</v>
      </c>
      <c r="H40" s="13">
        <v>26</v>
      </c>
      <c r="J40" s="15">
        <v>78.673333333333332</v>
      </c>
      <c r="K40" s="1">
        <f t="shared" si="4"/>
        <v>11.042107739355433</v>
      </c>
      <c r="M40" s="15">
        <v>90.486666666666665</v>
      </c>
      <c r="N40" s="1">
        <f t="shared" si="5"/>
        <v>6.3339731285988465</v>
      </c>
      <c r="P40" s="15">
        <v>70.886666666666656</v>
      </c>
      <c r="Q40" s="2"/>
      <c r="S40" s="6">
        <v>2187886</v>
      </c>
    </row>
    <row r="41" spans="1:41" x14ac:dyDescent="0.2">
      <c r="A41" s="4" t="s">
        <v>41</v>
      </c>
      <c r="C41" s="4" t="str">
        <f t="shared" si="6"/>
        <v>2001Q1</v>
      </c>
      <c r="D41" s="5">
        <v>36981</v>
      </c>
      <c r="E41" s="6">
        <v>8.0666666666666664</v>
      </c>
      <c r="F41" s="6">
        <f t="shared" si="2"/>
        <v>2.1463414634146365</v>
      </c>
      <c r="G41" s="6">
        <f t="shared" si="3"/>
        <v>8.0666666666666664</v>
      </c>
      <c r="H41" s="13">
        <v>27</v>
      </c>
      <c r="J41" s="15">
        <v>78.983333333333334</v>
      </c>
      <c r="K41" s="1">
        <f t="shared" si="4"/>
        <v>11.479651846624318</v>
      </c>
      <c r="M41" s="15">
        <v>90.526666666666657</v>
      </c>
      <c r="N41" s="1">
        <f t="shared" si="5"/>
        <v>6.3809784950448423</v>
      </c>
      <c r="P41" s="15">
        <v>71.40000000000002</v>
      </c>
      <c r="Q41" s="2"/>
      <c r="S41" s="6">
        <v>2258053</v>
      </c>
    </row>
    <row r="42" spans="1:41" s="20" customFormat="1" x14ac:dyDescent="0.2">
      <c r="A42" s="19" t="s">
        <v>42</v>
      </c>
      <c r="C42" s="19" t="str">
        <f t="shared" si="6"/>
        <v>2001Q2</v>
      </c>
      <c r="D42" s="21">
        <v>37072</v>
      </c>
      <c r="E42" s="22">
        <v>8</v>
      </c>
      <c r="F42" s="22">
        <f t="shared" si="2"/>
        <v>2.1951219512195141</v>
      </c>
      <c r="G42" s="22">
        <f t="shared" si="3"/>
        <v>8</v>
      </c>
      <c r="H42" s="23">
        <v>28</v>
      </c>
      <c r="J42" s="24">
        <v>79.506666666666675</v>
      </c>
      <c r="K42" s="20">
        <f t="shared" si="4"/>
        <v>12.218301576099734</v>
      </c>
      <c r="M42" s="24">
        <v>91.05</v>
      </c>
      <c r="N42" s="20">
        <f t="shared" si="5"/>
        <v>6.9959653727133864</v>
      </c>
      <c r="P42" s="24">
        <v>71.87</v>
      </c>
      <c r="Q42" s="18"/>
      <c r="S42" s="22">
        <v>2259889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 x14ac:dyDescent="0.2">
      <c r="A43" s="4" t="s">
        <v>43</v>
      </c>
      <c r="C43" s="4" t="str">
        <f t="shared" si="6"/>
        <v>2001Q3</v>
      </c>
      <c r="D43" s="5">
        <v>37164</v>
      </c>
      <c r="E43" s="6">
        <v>8</v>
      </c>
      <c r="F43" s="6"/>
      <c r="G43" s="6"/>
      <c r="J43" s="15">
        <v>79.956666666666663</v>
      </c>
      <c r="M43" s="15">
        <v>91.266666666666666</v>
      </c>
      <c r="P43" s="15">
        <v>72.363333333333344</v>
      </c>
      <c r="Q43" s="2"/>
      <c r="S43" s="6">
        <v>2262911.2000000002</v>
      </c>
    </row>
    <row r="44" spans="1:41" x14ac:dyDescent="0.2">
      <c r="A44" s="4" t="s">
        <v>44</v>
      </c>
      <c r="C44" s="4" t="str">
        <f t="shared" si="6"/>
        <v>2001Q4</v>
      </c>
      <c r="D44" s="5">
        <v>37256</v>
      </c>
      <c r="E44" s="6">
        <v>8.1</v>
      </c>
      <c r="F44" s="6"/>
      <c r="G44" s="6"/>
      <c r="J44" s="15">
        <v>80.52</v>
      </c>
      <c r="M44" s="15">
        <v>91.75</v>
      </c>
      <c r="P44" s="15">
        <v>72.926666666666677</v>
      </c>
      <c r="Q44" s="2"/>
      <c r="S44" s="6">
        <v>2265467.9</v>
      </c>
    </row>
    <row r="45" spans="1:41" x14ac:dyDescent="0.2">
      <c r="A45" s="4" t="s">
        <v>45</v>
      </c>
      <c r="C45" s="4" t="str">
        <f t="shared" si="6"/>
        <v>2002Q1</v>
      </c>
      <c r="D45" s="5">
        <v>37346</v>
      </c>
      <c r="E45" s="6">
        <v>8.1666666666666661</v>
      </c>
      <c r="F45" s="6"/>
      <c r="G45" s="6"/>
      <c r="J45" s="15">
        <v>81.036666666666676</v>
      </c>
      <c r="M45" s="15">
        <v>92.146666666666661</v>
      </c>
      <c r="P45" s="15">
        <v>73.623333333333335</v>
      </c>
      <c r="Q45" s="2"/>
      <c r="S45" s="6">
        <v>2266146.2000000002</v>
      </c>
    </row>
    <row r="46" spans="1:41" x14ac:dyDescent="0.2">
      <c r="A46" s="4" t="s">
        <v>46</v>
      </c>
      <c r="C46" s="4" t="str">
        <f t="shared" si="6"/>
        <v>2002Q2</v>
      </c>
      <c r="D46" s="5">
        <v>37437</v>
      </c>
      <c r="E46" s="6">
        <v>8.3333333333333339</v>
      </c>
      <c r="F46" s="6"/>
      <c r="G46" s="6"/>
      <c r="J46" s="15">
        <v>81.510000000000005</v>
      </c>
      <c r="M46" s="15">
        <v>92.40333333333335</v>
      </c>
      <c r="P46" s="15">
        <v>74.233333333333334</v>
      </c>
      <c r="Q46" s="2"/>
      <c r="S46" s="6">
        <v>2278740.2000000002</v>
      </c>
    </row>
    <row r="47" spans="1:41" x14ac:dyDescent="0.2">
      <c r="A47" s="4" t="s">
        <v>47</v>
      </c>
      <c r="C47" s="4" t="str">
        <f t="shared" si="6"/>
        <v>2002Q3</v>
      </c>
      <c r="D47" s="5">
        <v>37529</v>
      </c>
      <c r="E47" s="6">
        <v>8.4666666666666668</v>
      </c>
      <c r="F47" s="6"/>
      <c r="G47" s="6"/>
      <c r="J47" s="15">
        <v>81.96</v>
      </c>
      <c r="M47" s="15">
        <v>92.526666666666657</v>
      </c>
      <c r="P47" s="15">
        <v>74.8</v>
      </c>
      <c r="Q47" s="2"/>
      <c r="S47" s="6">
        <v>2287879.5</v>
      </c>
    </row>
    <row r="48" spans="1:41" x14ac:dyDescent="0.2">
      <c r="A48" s="4" t="s">
        <v>48</v>
      </c>
      <c r="C48" s="4" t="str">
        <f t="shared" si="6"/>
        <v>2002Q4</v>
      </c>
      <c r="D48" s="5">
        <v>37621</v>
      </c>
      <c r="E48" s="6">
        <v>8.6333333333333329</v>
      </c>
      <c r="F48" s="6"/>
      <c r="G48" s="6"/>
      <c r="J48" s="15">
        <v>82.356666666666669</v>
      </c>
      <c r="M48" s="15">
        <v>92.786666666666676</v>
      </c>
      <c r="P48" s="15">
        <v>75.3</v>
      </c>
      <c r="Q48" s="2"/>
      <c r="S48" s="6">
        <v>2291476.5</v>
      </c>
    </row>
    <row r="49" spans="1:41" x14ac:dyDescent="0.2">
      <c r="A49" s="4" t="s">
        <v>49</v>
      </c>
      <c r="C49" s="4" t="str">
        <f t="shared" si="6"/>
        <v>2003Q1</v>
      </c>
      <c r="D49" s="5">
        <v>37711</v>
      </c>
      <c r="E49" s="6">
        <v>8.8000000000000007</v>
      </c>
      <c r="F49" s="6"/>
      <c r="G49" s="6"/>
      <c r="J49" s="15">
        <v>82.74</v>
      </c>
      <c r="M49" s="15">
        <v>92.903333333333322</v>
      </c>
      <c r="P49" s="15">
        <v>75.839999999999989</v>
      </c>
      <c r="Q49" s="2"/>
      <c r="S49" s="6">
        <v>2282560.2999999998</v>
      </c>
    </row>
    <row r="50" spans="1:41" x14ac:dyDescent="0.2">
      <c r="A50" s="4" t="s">
        <v>50</v>
      </c>
      <c r="C50" s="4" t="str">
        <f t="shared" si="6"/>
        <v>2003Q2</v>
      </c>
      <c r="D50" s="5">
        <v>37802</v>
      </c>
      <c r="E50" s="6">
        <v>8.8333333333333339</v>
      </c>
      <c r="F50" s="6"/>
      <c r="G50" s="6"/>
      <c r="J50" s="15">
        <v>83.13666666666667</v>
      </c>
      <c r="M50" s="15">
        <v>93.12</v>
      </c>
      <c r="P50" s="15">
        <v>76.286666666666676</v>
      </c>
      <c r="Q50" s="2"/>
      <c r="S50" s="6">
        <v>2284505.7000000002</v>
      </c>
    </row>
    <row r="51" spans="1:41" x14ac:dyDescent="0.2">
      <c r="A51" s="4" t="s">
        <v>51</v>
      </c>
      <c r="C51" s="4" t="str">
        <f t="shared" si="6"/>
        <v>2003Q3</v>
      </c>
      <c r="D51" s="5">
        <v>37894</v>
      </c>
      <c r="E51" s="6">
        <v>8.9</v>
      </c>
      <c r="F51" s="6"/>
      <c r="G51" s="6"/>
      <c r="J51" s="15">
        <v>83.526666666666657</v>
      </c>
      <c r="M51" s="15">
        <v>93.23</v>
      </c>
      <c r="P51" s="15">
        <v>76.813333333333333</v>
      </c>
      <c r="Q51" s="2"/>
      <c r="S51" s="6">
        <v>2297080.2999999998</v>
      </c>
    </row>
    <row r="52" spans="1:41" x14ac:dyDescent="0.2">
      <c r="A52" s="4" t="s">
        <v>52</v>
      </c>
      <c r="C52" s="4" t="str">
        <f t="shared" si="6"/>
        <v>2003Q4</v>
      </c>
      <c r="D52" s="5">
        <v>37986</v>
      </c>
      <c r="E52" s="6">
        <v>8.9333333333333336</v>
      </c>
      <c r="F52" s="1" t="s">
        <v>113</v>
      </c>
      <c r="G52" s="1" t="s">
        <v>116</v>
      </c>
      <c r="H52" s="13" t="s">
        <v>117</v>
      </c>
      <c r="J52" s="15">
        <v>83.963333333333324</v>
      </c>
      <c r="K52" s="1" t="s">
        <v>127</v>
      </c>
      <c r="M52" s="15">
        <v>93.403333333333322</v>
      </c>
      <c r="N52" s="1" t="s">
        <v>114</v>
      </c>
      <c r="P52" s="15">
        <v>77.333333333333329</v>
      </c>
      <c r="Q52" s="2" t="s">
        <v>115</v>
      </c>
      <c r="S52" s="6">
        <v>2314028.9</v>
      </c>
      <c r="T52" s="1" t="s">
        <v>151</v>
      </c>
    </row>
    <row r="53" spans="1:41" s="10" customFormat="1" x14ac:dyDescent="0.2">
      <c r="A53" s="9" t="s">
        <v>53</v>
      </c>
      <c r="C53" s="9" t="str">
        <f t="shared" si="6"/>
        <v>2004Q1</v>
      </c>
      <c r="D53" s="11">
        <v>38077</v>
      </c>
      <c r="E53" s="12">
        <v>9.0666666666666682</v>
      </c>
      <c r="F53" s="12">
        <f>($E$53-E53)/($E$53-$E$42)*100</f>
        <v>0</v>
      </c>
      <c r="G53" s="12">
        <f>E53</f>
        <v>9.0666666666666682</v>
      </c>
      <c r="H53" s="14">
        <f>0</f>
        <v>0</v>
      </c>
      <c r="J53" s="16">
        <v>84.446666666666673</v>
      </c>
      <c r="K53" s="16">
        <f>(J53/$J$53-1)*100</f>
        <v>0</v>
      </c>
      <c r="M53" s="16">
        <v>93.613333333333344</v>
      </c>
      <c r="N53" s="10">
        <f>(M53/$M$53-1)*100</f>
        <v>0</v>
      </c>
      <c r="P53" s="16">
        <v>78.066666666666663</v>
      </c>
      <c r="Q53" s="17">
        <f>(P53/$P$53-1)*100</f>
        <v>0</v>
      </c>
      <c r="S53" s="12">
        <v>2325437.4</v>
      </c>
      <c r="T53" s="10">
        <f>(S53/$S$53-1)*100</f>
        <v>0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</row>
    <row r="54" spans="1:41" x14ac:dyDescent="0.2">
      <c r="A54" s="4" t="s">
        <v>54</v>
      </c>
      <c r="C54" s="4" t="str">
        <f t="shared" si="6"/>
        <v>2004Q2</v>
      </c>
      <c r="D54" s="5">
        <v>38168</v>
      </c>
      <c r="E54" s="6">
        <v>9.0666666666666664</v>
      </c>
      <c r="F54" s="6">
        <f t="shared" ref="F54:F68" si="7">($E$53-E54)/($E$53-$E$42)*100</f>
        <v>1.6653345369377325E-13</v>
      </c>
      <c r="G54" s="6">
        <f t="shared" ref="G54:G68" si="8">E54</f>
        <v>9.0666666666666664</v>
      </c>
      <c r="H54" s="13">
        <v>1</v>
      </c>
      <c r="J54" s="15">
        <v>84.873333333333335</v>
      </c>
      <c r="K54" s="1">
        <f t="shared" ref="K54:K68" si="9">(J54/$J$53-1)*100</f>
        <v>0.50524986184572462</v>
      </c>
      <c r="M54" s="15">
        <v>93.86</v>
      </c>
      <c r="N54" s="1">
        <f t="shared" ref="N54:N68" si="10">(M54/$M$53-1)*100</f>
        <v>0.26349522859989705</v>
      </c>
      <c r="P54" s="15">
        <v>78.616666666666674</v>
      </c>
      <c r="Q54" s="1">
        <f t="shared" ref="Q54:Q68" si="11">(P54/$P$53-1)*100</f>
        <v>0.70452604611443981</v>
      </c>
      <c r="S54" s="6">
        <v>2339191.2999999998</v>
      </c>
      <c r="T54" s="1">
        <f t="shared" ref="T54:T68" si="12">(S54/$S$53-1)*100</f>
        <v>0.59145432166869405</v>
      </c>
    </row>
    <row r="55" spans="1:41" x14ac:dyDescent="0.2">
      <c r="A55" s="4" t="s">
        <v>55</v>
      </c>
      <c r="C55" s="4" t="str">
        <f t="shared" si="6"/>
        <v>2004Q3</v>
      </c>
      <c r="D55" s="5">
        <v>38260</v>
      </c>
      <c r="E55" s="6">
        <v>9.0666666666666682</v>
      </c>
      <c r="F55" s="6">
        <f t="shared" si="7"/>
        <v>0</v>
      </c>
      <c r="G55" s="6">
        <f t="shared" si="8"/>
        <v>9.0666666666666682</v>
      </c>
      <c r="H55" s="13">
        <v>2</v>
      </c>
      <c r="J55" s="15">
        <v>85.266666666666666</v>
      </c>
      <c r="K55" s="1">
        <f t="shared" si="9"/>
        <v>0.9710270782347763</v>
      </c>
      <c r="M55" s="15">
        <v>94.016666666666666</v>
      </c>
      <c r="N55" s="1">
        <f t="shared" si="10"/>
        <v>0.43085030622416198</v>
      </c>
      <c r="P55" s="15">
        <v>79.23</v>
      </c>
      <c r="Q55" s="1">
        <f t="shared" si="11"/>
        <v>1.4901793339026526</v>
      </c>
      <c r="S55" s="6">
        <v>2344748</v>
      </c>
      <c r="T55" s="1">
        <f t="shared" si="12"/>
        <v>0.83040721715408328</v>
      </c>
    </row>
    <row r="56" spans="1:41" x14ac:dyDescent="0.2">
      <c r="A56" s="4" t="s">
        <v>56</v>
      </c>
      <c r="C56" s="4" t="str">
        <f t="shared" si="6"/>
        <v>2004Q4</v>
      </c>
      <c r="D56" s="5">
        <v>38352</v>
      </c>
      <c r="E56" s="6">
        <v>9.1</v>
      </c>
      <c r="F56" s="6">
        <f t="shared" si="7"/>
        <v>-3.1249999999998179</v>
      </c>
      <c r="G56" s="6">
        <f t="shared" si="8"/>
        <v>9.1</v>
      </c>
      <c r="H56" s="13">
        <v>3</v>
      </c>
      <c r="J56" s="15">
        <v>85.583333333333329</v>
      </c>
      <c r="K56" s="1">
        <f t="shared" si="9"/>
        <v>1.3460172100734136</v>
      </c>
      <c r="M56" s="15">
        <v>94.06</v>
      </c>
      <c r="N56" s="1">
        <f t="shared" si="10"/>
        <v>0.47714000854577332</v>
      </c>
      <c r="P56" s="15">
        <v>79.8</v>
      </c>
      <c r="Q56" s="1">
        <f t="shared" si="11"/>
        <v>2.2203245089666979</v>
      </c>
      <c r="S56" s="6">
        <v>2352843.4</v>
      </c>
      <c r="T56" s="1">
        <f t="shared" si="12"/>
        <v>1.1785309722807336</v>
      </c>
    </row>
    <row r="57" spans="1:41" x14ac:dyDescent="0.2">
      <c r="A57" s="4" t="s">
        <v>57</v>
      </c>
      <c r="C57" s="4" t="str">
        <f t="shared" si="6"/>
        <v>2005Q1</v>
      </c>
      <c r="D57" s="5">
        <v>38442</v>
      </c>
      <c r="E57" s="6">
        <v>9.0333333333333332</v>
      </c>
      <c r="F57" s="6">
        <f t="shared" si="7"/>
        <v>3.1250000000001514</v>
      </c>
      <c r="G57" s="6">
        <f t="shared" si="8"/>
        <v>9.0333333333333332</v>
      </c>
      <c r="H57" s="13">
        <v>4</v>
      </c>
      <c r="J57" s="15">
        <v>85.863333333333344</v>
      </c>
      <c r="K57" s="1">
        <f t="shared" si="9"/>
        <v>1.6775874319096884</v>
      </c>
      <c r="M57" s="15">
        <v>93.96</v>
      </c>
      <c r="N57" s="1">
        <f t="shared" si="10"/>
        <v>0.37031761857282408</v>
      </c>
      <c r="P57" s="15">
        <v>80.27</v>
      </c>
      <c r="Q57" s="1">
        <f t="shared" si="11"/>
        <v>2.8223740392826713</v>
      </c>
      <c r="S57" s="6">
        <v>2357683.2999999998</v>
      </c>
      <c r="T57" s="1">
        <f t="shared" si="12"/>
        <v>1.386659559186576</v>
      </c>
    </row>
    <row r="58" spans="1:41" x14ac:dyDescent="0.2">
      <c r="A58" s="4" t="s">
        <v>58</v>
      </c>
      <c r="C58" s="4" t="str">
        <f t="shared" si="6"/>
        <v>2005Q2</v>
      </c>
      <c r="D58" s="5">
        <v>38533</v>
      </c>
      <c r="E58" s="6">
        <v>9.1</v>
      </c>
      <c r="F58" s="6">
        <f t="shared" si="7"/>
        <v>-3.1249999999998179</v>
      </c>
      <c r="G58" s="6">
        <f t="shared" si="8"/>
        <v>9.1</v>
      </c>
      <c r="H58" s="13">
        <v>5</v>
      </c>
      <c r="J58" s="15">
        <v>86.163333333333341</v>
      </c>
      <c r="K58" s="1">
        <f t="shared" si="9"/>
        <v>2.032841241019967</v>
      </c>
      <c r="M58" s="15">
        <v>94.043333333333337</v>
      </c>
      <c r="N58" s="1">
        <f t="shared" si="10"/>
        <v>0.45933627688363732</v>
      </c>
      <c r="P58" s="15">
        <v>80.779999999999987</v>
      </c>
      <c r="Q58" s="1">
        <f t="shared" si="11"/>
        <v>3.4756618274978557</v>
      </c>
      <c r="S58" s="6">
        <v>2371639.1</v>
      </c>
      <c r="T58" s="1">
        <f t="shared" si="12"/>
        <v>1.9867961184420802</v>
      </c>
    </row>
    <row r="59" spans="1:41" x14ac:dyDescent="0.2">
      <c r="A59" s="4" t="s">
        <v>59</v>
      </c>
      <c r="C59" s="4" t="str">
        <f t="shared" si="6"/>
        <v>2005Q3</v>
      </c>
      <c r="D59" s="5">
        <v>38625</v>
      </c>
      <c r="E59" s="6">
        <v>8.9666666666666668</v>
      </c>
      <c r="F59" s="6">
        <f t="shared" si="7"/>
        <v>9.375000000000119</v>
      </c>
      <c r="G59" s="6">
        <f t="shared" si="8"/>
        <v>8.9666666666666668</v>
      </c>
      <c r="H59" s="13">
        <v>6</v>
      </c>
      <c r="J59" s="15">
        <v>86.463333333333324</v>
      </c>
      <c r="K59" s="1">
        <f t="shared" si="9"/>
        <v>2.3880950501302456</v>
      </c>
      <c r="M59" s="15">
        <v>94.100000000000009</v>
      </c>
      <c r="N59" s="1">
        <f t="shared" si="10"/>
        <v>0.51986896453497522</v>
      </c>
      <c r="P59" s="15">
        <v>81.306666666666672</v>
      </c>
      <c r="Q59" s="1">
        <f t="shared" si="11"/>
        <v>4.1502988898377557</v>
      </c>
      <c r="S59" s="6">
        <v>2388514.6</v>
      </c>
      <c r="T59" s="1">
        <f t="shared" si="12"/>
        <v>2.7124875518042435</v>
      </c>
    </row>
    <row r="60" spans="1:41" x14ac:dyDescent="0.2">
      <c r="A60" s="4" t="s">
        <v>60</v>
      </c>
      <c r="C60" s="4" t="str">
        <f t="shared" si="6"/>
        <v>2005Q4</v>
      </c>
      <c r="D60" s="5">
        <v>38717</v>
      </c>
      <c r="E60" s="6">
        <v>8.8666666666666671</v>
      </c>
      <c r="F60" s="6">
        <f t="shared" si="7"/>
        <v>18.750000000000071</v>
      </c>
      <c r="G60" s="6">
        <f t="shared" si="8"/>
        <v>8.8666666666666671</v>
      </c>
      <c r="H60" s="13">
        <v>7</v>
      </c>
      <c r="J60" s="15">
        <v>86.803333333333327</v>
      </c>
      <c r="K60" s="1">
        <f t="shared" si="9"/>
        <v>2.7907160337885761</v>
      </c>
      <c r="M60" s="15">
        <v>94.296666666666667</v>
      </c>
      <c r="N60" s="1">
        <f t="shared" si="10"/>
        <v>0.72995299814839765</v>
      </c>
      <c r="P60" s="15">
        <v>81.833333333333329</v>
      </c>
      <c r="Q60" s="1">
        <f t="shared" si="11"/>
        <v>4.8249359521776336</v>
      </c>
      <c r="S60" s="6">
        <v>2402905.2999999998</v>
      </c>
      <c r="T60" s="1">
        <f t="shared" si="12"/>
        <v>3.3313259690413544</v>
      </c>
    </row>
    <row r="61" spans="1:41" x14ac:dyDescent="0.2">
      <c r="A61" s="4" t="s">
        <v>61</v>
      </c>
      <c r="C61" s="4" t="str">
        <f t="shared" si="6"/>
        <v>2006Q1</v>
      </c>
      <c r="D61" s="5">
        <v>38807</v>
      </c>
      <c r="E61" s="6">
        <v>8.7000000000000011</v>
      </c>
      <c r="F61" s="6">
        <f t="shared" si="7"/>
        <v>34.374999999999993</v>
      </c>
      <c r="G61" s="6">
        <f t="shared" si="8"/>
        <v>8.7000000000000011</v>
      </c>
      <c r="H61" s="13">
        <v>8</v>
      </c>
      <c r="J61" s="15">
        <v>87.073333333333323</v>
      </c>
      <c r="K61" s="1">
        <f t="shared" si="9"/>
        <v>3.1104444619878269</v>
      </c>
      <c r="M61" s="15">
        <v>94.303333333333327</v>
      </c>
      <c r="N61" s="1">
        <f t="shared" si="10"/>
        <v>0.73707449081326093</v>
      </c>
      <c r="P61" s="15">
        <v>82.266666666666666</v>
      </c>
      <c r="Q61" s="1">
        <f t="shared" si="11"/>
        <v>5.3800170794193081</v>
      </c>
      <c r="S61" s="6">
        <v>2424174.6</v>
      </c>
      <c r="T61" s="1">
        <f t="shared" si="12"/>
        <v>4.245962501506173</v>
      </c>
    </row>
    <row r="62" spans="1:41" x14ac:dyDescent="0.2">
      <c r="A62" s="4" t="s">
        <v>62</v>
      </c>
      <c r="C62" s="4" t="str">
        <f t="shared" si="6"/>
        <v>2006Q2</v>
      </c>
      <c r="D62" s="5">
        <v>38898</v>
      </c>
      <c r="E62" s="6">
        <v>8.4666666666666668</v>
      </c>
      <c r="F62" s="6">
        <f t="shared" si="7"/>
        <v>56.250000000000057</v>
      </c>
      <c r="G62" s="6">
        <f t="shared" si="8"/>
        <v>8.4666666666666668</v>
      </c>
      <c r="H62" s="13">
        <v>9</v>
      </c>
      <c r="J62" s="15">
        <v>87.446666666666658</v>
      </c>
      <c r="K62" s="1">
        <f t="shared" si="9"/>
        <v>3.5525380911028526</v>
      </c>
      <c r="M62" s="15">
        <v>94.61333333333333</v>
      </c>
      <c r="N62" s="1">
        <f t="shared" si="10"/>
        <v>1.0682238997293592</v>
      </c>
      <c r="P62" s="15">
        <v>82.759999999999991</v>
      </c>
      <c r="Q62" s="1">
        <f t="shared" si="11"/>
        <v>6.0119555935098212</v>
      </c>
      <c r="S62" s="6">
        <v>2450061</v>
      </c>
      <c r="T62" s="1">
        <f t="shared" si="12"/>
        <v>5.3591466276408983</v>
      </c>
    </row>
    <row r="63" spans="1:41" x14ac:dyDescent="0.2">
      <c r="A63" s="4" t="s">
        <v>63</v>
      </c>
      <c r="C63" s="4" t="str">
        <f t="shared" si="6"/>
        <v>2006Q3</v>
      </c>
      <c r="D63" s="5">
        <v>38990</v>
      </c>
      <c r="E63" s="6">
        <v>8.2333333333333325</v>
      </c>
      <c r="F63" s="6">
        <f t="shared" si="7"/>
        <v>78.125000000000114</v>
      </c>
      <c r="G63" s="6">
        <f t="shared" si="8"/>
        <v>8.2333333333333325</v>
      </c>
      <c r="H63" s="13">
        <v>10</v>
      </c>
      <c r="J63" s="15">
        <v>87.823333333333323</v>
      </c>
      <c r="K63" s="1">
        <f t="shared" si="9"/>
        <v>3.9985789847635456</v>
      </c>
      <c r="M63" s="15">
        <v>94.75333333333333</v>
      </c>
      <c r="N63" s="1">
        <f t="shared" si="10"/>
        <v>1.2177752456914881</v>
      </c>
      <c r="P63" s="15">
        <v>83.300000000000011</v>
      </c>
      <c r="Q63" s="1">
        <f t="shared" si="11"/>
        <v>6.7036720751494583</v>
      </c>
      <c r="S63" s="6">
        <v>2463917.5</v>
      </c>
      <c r="T63" s="1">
        <f t="shared" si="12"/>
        <v>5.9550130224963249</v>
      </c>
    </row>
    <row r="64" spans="1:41" x14ac:dyDescent="0.2">
      <c r="A64" s="4" t="s">
        <v>64</v>
      </c>
      <c r="C64" s="4" t="str">
        <f t="shared" si="6"/>
        <v>2006Q4</v>
      </c>
      <c r="D64" s="5">
        <v>39082</v>
      </c>
      <c r="E64" s="6">
        <v>8.0333333333333332</v>
      </c>
      <c r="F64" s="6">
        <f t="shared" si="7"/>
        <v>96.875000000000014</v>
      </c>
      <c r="G64" s="6">
        <f t="shared" si="8"/>
        <v>8.0333333333333332</v>
      </c>
      <c r="H64" s="13">
        <v>11</v>
      </c>
      <c r="J64" s="15">
        <v>88.203333333333333</v>
      </c>
      <c r="K64" s="1">
        <f t="shared" si="9"/>
        <v>4.4485671429699059</v>
      </c>
      <c r="M64" s="15">
        <v>94.963333333333324</v>
      </c>
      <c r="N64" s="1">
        <f t="shared" si="10"/>
        <v>1.4421022646346371</v>
      </c>
      <c r="P64" s="15">
        <v>83.85</v>
      </c>
      <c r="Q64" s="1">
        <f t="shared" si="11"/>
        <v>7.4081981212638759</v>
      </c>
      <c r="S64" s="6">
        <v>2492607.2000000002</v>
      </c>
      <c r="T64" s="1">
        <f t="shared" si="12"/>
        <v>7.1887465128065875</v>
      </c>
    </row>
    <row r="65" spans="1:41" x14ac:dyDescent="0.2">
      <c r="A65" s="4" t="s">
        <v>65</v>
      </c>
      <c r="C65" s="4" t="str">
        <f t="shared" si="6"/>
        <v>2007Q1</v>
      </c>
      <c r="D65" s="5">
        <v>39172</v>
      </c>
      <c r="E65" s="6">
        <v>7.8</v>
      </c>
      <c r="F65" s="6">
        <f t="shared" si="7"/>
        <v>118.75</v>
      </c>
      <c r="G65" s="1">
        <f t="shared" si="8"/>
        <v>7.8</v>
      </c>
      <c r="H65" s="13">
        <v>12</v>
      </c>
      <c r="J65" s="15">
        <v>88.65666666666668</v>
      </c>
      <c r="K65" s="1">
        <f t="shared" si="9"/>
        <v>4.9853951211810354</v>
      </c>
      <c r="M65" s="15">
        <v>95.316666666666663</v>
      </c>
      <c r="N65" s="1">
        <f t="shared" si="10"/>
        <v>1.8195413758723689</v>
      </c>
      <c r="P65" s="15">
        <v>84.536666666666676</v>
      </c>
      <c r="Q65" s="1">
        <f t="shared" si="11"/>
        <v>8.2877882152007096</v>
      </c>
      <c r="S65" s="6">
        <v>2516755.7000000002</v>
      </c>
      <c r="T65" s="1">
        <f t="shared" si="12"/>
        <v>8.2271963115412294</v>
      </c>
    </row>
    <row r="66" spans="1:41" x14ac:dyDescent="0.2">
      <c r="A66" s="4" t="s">
        <v>66</v>
      </c>
      <c r="C66" s="4" t="str">
        <f t="shared" si="6"/>
        <v>2007Q2</v>
      </c>
      <c r="D66" s="5">
        <v>39263</v>
      </c>
      <c r="E66" s="6">
        <v>7.5333333333333341</v>
      </c>
      <c r="F66" s="6">
        <f t="shared" si="7"/>
        <v>143.74999999999986</v>
      </c>
      <c r="G66" s="1">
        <f t="shared" si="8"/>
        <v>7.5333333333333341</v>
      </c>
      <c r="H66" s="13">
        <v>13</v>
      </c>
      <c r="J66" s="15">
        <v>89.11999999999999</v>
      </c>
      <c r="K66" s="1">
        <f t="shared" si="9"/>
        <v>5.5340648930291225</v>
      </c>
      <c r="M66" s="15">
        <v>95.490000000000009</v>
      </c>
      <c r="N66" s="1">
        <f t="shared" si="10"/>
        <v>2.0047001851588142</v>
      </c>
      <c r="P66" s="15">
        <v>85.27</v>
      </c>
      <c r="Q66" s="2">
        <f t="shared" si="11"/>
        <v>9.2271562766865998</v>
      </c>
      <c r="S66" s="6">
        <v>2533900.7000000002</v>
      </c>
      <c r="T66" s="1">
        <f t="shared" si="12"/>
        <v>8.9644769624845679</v>
      </c>
    </row>
    <row r="67" spans="1:41" x14ac:dyDescent="0.2">
      <c r="A67" s="4" t="s">
        <v>67</v>
      </c>
      <c r="C67" s="4" t="str">
        <f t="shared" si="6"/>
        <v>2007Q3</v>
      </c>
      <c r="D67" s="5">
        <v>39355</v>
      </c>
      <c r="E67" s="6">
        <v>7.4666666666666659</v>
      </c>
      <c r="F67" s="6">
        <f t="shared" si="7"/>
        <v>150</v>
      </c>
      <c r="G67" s="6">
        <f t="shared" si="8"/>
        <v>7.4666666666666659</v>
      </c>
      <c r="H67" s="13">
        <v>14</v>
      </c>
      <c r="J67" s="15">
        <v>89.600000000000009</v>
      </c>
      <c r="K67" s="1">
        <f t="shared" si="9"/>
        <v>6.1024709876055905</v>
      </c>
      <c r="M67" s="15">
        <v>95.65000000000002</v>
      </c>
      <c r="N67" s="1">
        <f t="shared" si="10"/>
        <v>2.1756160091155108</v>
      </c>
      <c r="P67" s="15">
        <v>85.733333333333334</v>
      </c>
      <c r="Q67" s="1">
        <f t="shared" si="11"/>
        <v>9.8206660973527029</v>
      </c>
      <c r="S67" s="6">
        <v>2544496.6</v>
      </c>
      <c r="T67" s="1">
        <f t="shared" si="12"/>
        <v>9.420128875539735</v>
      </c>
    </row>
    <row r="68" spans="1:41" s="20" customFormat="1" x14ac:dyDescent="0.2">
      <c r="A68" s="19" t="s">
        <v>68</v>
      </c>
      <c r="C68" s="19" t="str">
        <f t="shared" si="6"/>
        <v>2007Q4</v>
      </c>
      <c r="D68" s="21">
        <v>39447</v>
      </c>
      <c r="E68" s="22">
        <v>7.333333333333333</v>
      </c>
      <c r="F68" s="22">
        <f t="shared" si="7"/>
        <v>162.49999999999994</v>
      </c>
      <c r="G68" s="22">
        <f t="shared" si="8"/>
        <v>7.333333333333333</v>
      </c>
      <c r="H68" s="23">
        <v>15</v>
      </c>
      <c r="J68" s="24">
        <v>90.196666666666673</v>
      </c>
      <c r="K68" s="20">
        <f t="shared" si="9"/>
        <v>6.8090313412805026</v>
      </c>
      <c r="M68" s="24">
        <v>95.836666666666659</v>
      </c>
      <c r="N68" s="20">
        <f t="shared" si="10"/>
        <v>2.3750178037316383</v>
      </c>
      <c r="P68" s="24">
        <v>86.333333333333329</v>
      </c>
      <c r="Q68" s="20">
        <f t="shared" si="11"/>
        <v>10.589239965841157</v>
      </c>
      <c r="S68" s="22">
        <v>2558024.7999999998</v>
      </c>
      <c r="T68" s="20">
        <f t="shared" si="12"/>
        <v>10.00187749625081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</row>
    <row r="69" spans="1:41" x14ac:dyDescent="0.2">
      <c r="A69" s="4" t="s">
        <v>69</v>
      </c>
      <c r="C69" s="4" t="str">
        <f t="shared" si="6"/>
        <v>2008Q1</v>
      </c>
      <c r="D69" s="5">
        <v>39538</v>
      </c>
      <c r="E69" s="6">
        <v>7.3</v>
      </c>
      <c r="F69" s="6"/>
      <c r="G69" s="6"/>
      <c r="J69" s="15">
        <v>90.833333333333329</v>
      </c>
      <c r="M69" s="15">
        <v>96.089999999999989</v>
      </c>
      <c r="P69" s="15">
        <v>87.053333333333327</v>
      </c>
      <c r="S69" s="6">
        <v>2576782</v>
      </c>
    </row>
    <row r="70" spans="1:41" x14ac:dyDescent="0.2">
      <c r="A70" s="4" t="s">
        <v>70</v>
      </c>
      <c r="C70" s="4" t="str">
        <f t="shared" si="6"/>
        <v>2008Q2</v>
      </c>
      <c r="D70" s="5">
        <v>39629</v>
      </c>
      <c r="E70" s="6">
        <v>7.4333333333333336</v>
      </c>
      <c r="G70" s="6"/>
      <c r="J70" s="15">
        <v>91.326666666666668</v>
      </c>
      <c r="M70" s="15">
        <v>96.11666666666666</v>
      </c>
      <c r="P70" s="15">
        <v>87.713333333333324</v>
      </c>
      <c r="S70" s="6">
        <v>2567580.2999999998</v>
      </c>
    </row>
    <row r="71" spans="1:41" x14ac:dyDescent="0.2">
      <c r="A71" s="4" t="s">
        <v>71</v>
      </c>
      <c r="C71" s="4" t="str">
        <f t="shared" si="6"/>
        <v>2008Q3</v>
      </c>
      <c r="D71" s="5">
        <v>39721</v>
      </c>
      <c r="E71" s="6">
        <v>7.5666666666666664</v>
      </c>
      <c r="G71" s="6"/>
      <c r="J71" s="15">
        <v>91.813333333333333</v>
      </c>
      <c r="M71" s="15">
        <v>96.316666666666663</v>
      </c>
      <c r="P71" s="15">
        <v>88.333333333333329</v>
      </c>
      <c r="S71" s="6">
        <v>2553531.2999999998</v>
      </c>
    </row>
    <row r="72" spans="1:41" x14ac:dyDescent="0.2">
      <c r="A72" s="4" t="s">
        <v>72</v>
      </c>
      <c r="C72" s="4" t="str">
        <f t="shared" si="6"/>
        <v>2008Q4</v>
      </c>
      <c r="D72" s="5">
        <v>39813</v>
      </c>
      <c r="E72" s="6">
        <v>8.0333333333333332</v>
      </c>
      <c r="G72" s="6"/>
      <c r="J72" s="15">
        <v>92.17</v>
      </c>
      <c r="M72" s="15">
        <v>96.553333333333327</v>
      </c>
      <c r="P72" s="15">
        <v>88.923333333333332</v>
      </c>
      <c r="S72" s="6">
        <v>2509841.7999999998</v>
      </c>
    </row>
    <row r="73" spans="1:41" x14ac:dyDescent="0.2">
      <c r="A73" s="4" t="s">
        <v>73</v>
      </c>
      <c r="C73" s="4" t="str">
        <f t="shared" si="6"/>
        <v>2009Q1</v>
      </c>
      <c r="D73" s="5">
        <v>39903</v>
      </c>
      <c r="E73" s="6">
        <v>9</v>
      </c>
      <c r="G73" s="6"/>
      <c r="J73" s="15">
        <v>92.436666666666667</v>
      </c>
      <c r="M73" s="15">
        <v>96.73</v>
      </c>
      <c r="P73" s="15">
        <v>89.410000000000011</v>
      </c>
      <c r="S73" s="6">
        <v>2448715.7999999998</v>
      </c>
    </row>
    <row r="74" spans="1:41" x14ac:dyDescent="0.2">
      <c r="A74" s="4" t="s">
        <v>74</v>
      </c>
      <c r="C74" s="4" t="str">
        <f t="shared" si="6"/>
        <v>2009Q2</v>
      </c>
      <c r="D74" s="5">
        <v>39994</v>
      </c>
      <c r="E74" s="6">
        <v>9.5</v>
      </c>
      <c r="G74" s="6"/>
      <c r="J74" s="15">
        <v>92.673333333333332</v>
      </c>
      <c r="M74" s="15">
        <v>96.696666666666658</v>
      </c>
      <c r="P74" s="15">
        <v>89.83</v>
      </c>
      <c r="S74" s="6">
        <v>2448729.1</v>
      </c>
    </row>
    <row r="75" spans="1:41" x14ac:dyDescent="0.2">
      <c r="A75" s="4" t="s">
        <v>75</v>
      </c>
      <c r="C75" s="4" t="str">
        <f t="shared" si="6"/>
        <v>2009Q3</v>
      </c>
      <c r="D75" s="5">
        <v>40086</v>
      </c>
      <c r="E75" s="6">
        <v>9.7666666666666657</v>
      </c>
      <c r="G75" s="6"/>
      <c r="J75" s="15">
        <v>92.883333333333326</v>
      </c>
      <c r="M75" s="15">
        <v>96.793333333333337</v>
      </c>
      <c r="P75" s="15">
        <v>90.233333333333348</v>
      </c>
      <c r="S75" s="6">
        <v>2458119.2000000002</v>
      </c>
    </row>
    <row r="76" spans="1:41" x14ac:dyDescent="0.2">
      <c r="A76" s="4" t="s">
        <v>76</v>
      </c>
      <c r="C76" s="4" t="str">
        <f t="shared" si="6"/>
        <v>2009Q4</v>
      </c>
      <c r="D76" s="5">
        <v>40178</v>
      </c>
      <c r="E76" s="6">
        <v>9.9333333333333336</v>
      </c>
      <c r="G76" s="6"/>
      <c r="J76" s="15">
        <v>93.089999999999989</v>
      </c>
      <c r="M76" s="15">
        <v>96.733333333333334</v>
      </c>
      <c r="P76" s="15">
        <v>90.73</v>
      </c>
      <c r="S76" s="6">
        <v>2470887.7999999998</v>
      </c>
    </row>
    <row r="77" spans="1:41" x14ac:dyDescent="0.2">
      <c r="A77" s="4" t="s">
        <v>77</v>
      </c>
      <c r="C77" s="4" t="str">
        <f t="shared" si="6"/>
        <v>2010Q1</v>
      </c>
      <c r="D77" s="5">
        <v>40268</v>
      </c>
      <c r="E77" s="6">
        <v>10.033333333333333</v>
      </c>
      <c r="G77" s="6"/>
      <c r="J77" s="15">
        <v>93.29</v>
      </c>
      <c r="M77" s="15">
        <v>96.86333333333333</v>
      </c>
      <c r="P77" s="15">
        <v>91.033333333333346</v>
      </c>
      <c r="S77" s="6">
        <v>2479786.2000000002</v>
      </c>
    </row>
    <row r="78" spans="1:41" x14ac:dyDescent="0.2">
      <c r="A78" s="4" t="s">
        <v>78</v>
      </c>
      <c r="C78" s="4" t="str">
        <f t="shared" si="6"/>
        <v>2010Q2</v>
      </c>
      <c r="D78" s="5">
        <v>40359</v>
      </c>
      <c r="E78" s="6">
        <v>10.1</v>
      </c>
      <c r="G78" s="6"/>
      <c r="J78" s="15">
        <v>93.49666666666667</v>
      </c>
      <c r="M78" s="15">
        <v>97.033333333333346</v>
      </c>
      <c r="P78" s="15">
        <v>91.393333333333317</v>
      </c>
      <c r="S78" s="6">
        <v>2504345.1</v>
      </c>
    </row>
    <row r="79" spans="1:41" x14ac:dyDescent="0.2">
      <c r="A79" s="4" t="s">
        <v>79</v>
      </c>
      <c r="C79" s="4" t="str">
        <f t="shared" si="6"/>
        <v>2010Q3</v>
      </c>
      <c r="D79" s="5">
        <v>40451</v>
      </c>
      <c r="E79" s="6">
        <v>10</v>
      </c>
      <c r="G79" s="6"/>
      <c r="J79" s="15">
        <v>93.846666666666678</v>
      </c>
      <c r="M79" s="15">
        <v>97.326666666666668</v>
      </c>
      <c r="P79" s="15">
        <v>91.83</v>
      </c>
      <c r="S79" s="6">
        <v>2515646.2000000002</v>
      </c>
    </row>
    <row r="80" spans="1:41" x14ac:dyDescent="0.2">
      <c r="A80" s="4" t="s">
        <v>80</v>
      </c>
      <c r="C80" s="4" t="str">
        <f t="shared" si="6"/>
        <v>2010Q4</v>
      </c>
      <c r="D80" s="5">
        <v>40543</v>
      </c>
      <c r="E80" s="6">
        <v>10</v>
      </c>
      <c r="G80" s="6"/>
      <c r="J80" s="15">
        <v>94.14</v>
      </c>
      <c r="M80" s="15">
        <v>97.389999999999986</v>
      </c>
      <c r="P80" s="15">
        <v>92.240000000000009</v>
      </c>
      <c r="S80" s="6">
        <v>2530940.5</v>
      </c>
    </row>
    <row r="81" spans="1:20" x14ac:dyDescent="0.2">
      <c r="A81" s="4" t="s">
        <v>81</v>
      </c>
      <c r="C81" s="4" t="str">
        <f t="shared" si="6"/>
        <v>2011Q1</v>
      </c>
      <c r="D81" s="5">
        <v>40633</v>
      </c>
      <c r="E81" s="6">
        <v>9.9333333333333318</v>
      </c>
      <c r="G81" s="6"/>
      <c r="J81" s="15">
        <v>94.543333333333337</v>
      </c>
      <c r="M81" s="15">
        <v>97.376666666666665</v>
      </c>
      <c r="P81" s="15">
        <v>92.773333333333326</v>
      </c>
      <c r="S81" s="6">
        <v>2556638.7999999998</v>
      </c>
    </row>
    <row r="82" spans="1:20" x14ac:dyDescent="0.2">
      <c r="A82" s="4" t="s">
        <v>82</v>
      </c>
      <c r="C82" s="4" t="str">
        <f t="shared" si="6"/>
        <v>2011Q2</v>
      </c>
      <c r="D82" s="5">
        <v>40724</v>
      </c>
      <c r="E82" s="6">
        <v>9.8666666666666671</v>
      </c>
      <c r="G82" s="6"/>
      <c r="J82" s="15">
        <v>95.056666666666672</v>
      </c>
      <c r="M82" s="15">
        <v>97.87</v>
      </c>
      <c r="P82" s="15">
        <v>93.333333333333329</v>
      </c>
      <c r="S82" s="6">
        <v>2556516.1</v>
      </c>
    </row>
    <row r="83" spans="1:20" x14ac:dyDescent="0.2">
      <c r="A83" s="4" t="s">
        <v>83</v>
      </c>
      <c r="C83" s="4" t="str">
        <f t="shared" si="6"/>
        <v>2011Q3</v>
      </c>
      <c r="D83" s="5">
        <v>40816</v>
      </c>
      <c r="E83" s="6">
        <v>10.199999999999999</v>
      </c>
      <c r="G83" s="6"/>
      <c r="J83" s="15">
        <v>95.453333333333333</v>
      </c>
      <c r="M83" s="15">
        <v>97.77</v>
      </c>
      <c r="P83" s="15">
        <v>93.82</v>
      </c>
      <c r="S83" s="6">
        <v>2558786.7999999998</v>
      </c>
    </row>
    <row r="84" spans="1:20" x14ac:dyDescent="0.2">
      <c r="A84" s="4" t="s">
        <v>84</v>
      </c>
      <c r="C84" s="4" t="str">
        <f t="shared" si="6"/>
        <v>2011Q4</v>
      </c>
      <c r="D84" s="5">
        <v>40908</v>
      </c>
      <c r="E84" s="6">
        <v>10.533333333333333</v>
      </c>
      <c r="G84" s="6"/>
      <c r="J84" s="15">
        <v>95.966666666666654</v>
      </c>
      <c r="M84" s="15">
        <v>98.50333333333333</v>
      </c>
      <c r="P84" s="15">
        <v>94.263333333333335</v>
      </c>
      <c r="S84" s="6">
        <v>2549455.9</v>
      </c>
    </row>
    <row r="85" spans="1:20" x14ac:dyDescent="0.2">
      <c r="A85" s="4" t="s">
        <v>85</v>
      </c>
      <c r="C85" s="4" t="str">
        <f t="shared" si="6"/>
        <v>2012Q1</v>
      </c>
      <c r="D85" s="5">
        <v>40999</v>
      </c>
      <c r="E85" s="6">
        <v>10.866666666666667</v>
      </c>
      <c r="G85" s="6"/>
      <c r="J85" s="15">
        <v>96.366666666666674</v>
      </c>
      <c r="M85" s="15">
        <v>98.56</v>
      </c>
      <c r="P85" s="15">
        <v>94.86</v>
      </c>
      <c r="S85" s="6">
        <v>2543642.9</v>
      </c>
    </row>
    <row r="86" spans="1:20" x14ac:dyDescent="0.2">
      <c r="A86" s="4" t="s">
        <v>86</v>
      </c>
      <c r="C86" s="4" t="str">
        <f t="shared" si="6"/>
        <v>2012Q2</v>
      </c>
      <c r="D86" s="5">
        <v>41090</v>
      </c>
      <c r="E86" s="6">
        <v>11.199999999999998</v>
      </c>
      <c r="G86" s="6"/>
      <c r="J86" s="15">
        <v>96.79</v>
      </c>
      <c r="M86" s="15">
        <v>99.046666666666667</v>
      </c>
      <c r="P86" s="15">
        <v>95.333333333333329</v>
      </c>
      <c r="S86" s="6">
        <v>2535296.6</v>
      </c>
    </row>
    <row r="87" spans="1:20" x14ac:dyDescent="0.2">
      <c r="A87" s="4" t="s">
        <v>87</v>
      </c>
      <c r="C87" s="4" t="str">
        <f t="shared" si="6"/>
        <v>2012Q3</v>
      </c>
      <c r="D87" s="5">
        <v>41182</v>
      </c>
      <c r="E87" s="6">
        <v>11.5</v>
      </c>
      <c r="G87" s="6"/>
      <c r="J87" s="15">
        <v>97.12</v>
      </c>
      <c r="M87" s="15">
        <v>99.086666666666659</v>
      </c>
      <c r="P87" s="15">
        <v>95.813333333333333</v>
      </c>
      <c r="S87" s="6">
        <v>2532688.9</v>
      </c>
    </row>
    <row r="88" spans="1:20" x14ac:dyDescent="0.2">
      <c r="A88" s="4" t="s">
        <v>88</v>
      </c>
      <c r="C88" s="4" t="str">
        <f t="shared" si="6"/>
        <v>2012Q4</v>
      </c>
      <c r="D88" s="5">
        <v>41274</v>
      </c>
      <c r="E88" s="6">
        <v>11.799999999999999</v>
      </c>
      <c r="G88" s="6"/>
      <c r="J88" s="15">
        <v>97.50333333333333</v>
      </c>
      <c r="M88" s="15">
        <v>99.523333333333326</v>
      </c>
      <c r="P88" s="15">
        <v>96.336666666666659</v>
      </c>
      <c r="S88" s="6">
        <v>2521909.2999999998</v>
      </c>
    </row>
    <row r="89" spans="1:20" x14ac:dyDescent="0.2">
      <c r="A89" s="4" t="s">
        <v>89</v>
      </c>
      <c r="C89" s="4" t="str">
        <f t="shared" si="6"/>
        <v>2013Q1</v>
      </c>
      <c r="D89" s="5">
        <v>41364</v>
      </c>
      <c r="E89" s="6">
        <v>12.033333333333333</v>
      </c>
      <c r="F89" s="1" t="s">
        <v>113</v>
      </c>
      <c r="G89" s="1" t="s">
        <v>116</v>
      </c>
      <c r="H89" s="13" t="s">
        <v>117</v>
      </c>
      <c r="J89" s="15">
        <v>97.780000000000015</v>
      </c>
      <c r="K89" s="1" t="s">
        <v>127</v>
      </c>
      <c r="M89" s="15">
        <v>99.466666666666654</v>
      </c>
      <c r="N89" s="1" t="s">
        <v>114</v>
      </c>
      <c r="P89" s="15">
        <v>96.666666666666671</v>
      </c>
      <c r="Q89" s="2" t="s">
        <v>115</v>
      </c>
      <c r="S89" s="6">
        <v>2512150.1</v>
      </c>
      <c r="T89" s="1" t="s">
        <v>151</v>
      </c>
    </row>
    <row r="90" spans="1:20" s="10" customFormat="1" x14ac:dyDescent="0.2">
      <c r="A90" s="9" t="s">
        <v>90</v>
      </c>
      <c r="C90" s="9" t="str">
        <f t="shared" si="6"/>
        <v>2013Q2</v>
      </c>
      <c r="D90" s="11">
        <v>41455</v>
      </c>
      <c r="E90" s="12">
        <v>12.1</v>
      </c>
      <c r="F90" s="10">
        <f>($E$90-E90)/($E$90-$E$68)*100</f>
        <v>0</v>
      </c>
      <c r="G90" s="12">
        <f>E90</f>
        <v>12.1</v>
      </c>
      <c r="H90" s="14">
        <v>0</v>
      </c>
      <c r="J90" s="16">
        <v>98.053333333333327</v>
      </c>
      <c r="K90" s="10">
        <f>(J90/$J$90-1)*100</f>
        <v>0</v>
      </c>
      <c r="M90" s="16">
        <v>99.766666666666666</v>
      </c>
      <c r="N90" s="10">
        <f>(M90/$M$90-1)*100</f>
        <v>0</v>
      </c>
      <c r="P90" s="16">
        <v>97.006666666666661</v>
      </c>
      <c r="Q90" s="10">
        <f xml:space="preserve"> (P90/$P$90-1)*100</f>
        <v>0</v>
      </c>
      <c r="S90" s="12">
        <v>2525446.2999999998</v>
      </c>
      <c r="T90" s="10">
        <f>(S90/$S$90-1)*100</f>
        <v>0</v>
      </c>
    </row>
    <row r="91" spans="1:20" x14ac:dyDescent="0.2">
      <c r="A91" s="4" t="s">
        <v>91</v>
      </c>
      <c r="C91" s="4" t="str">
        <f t="shared" si="6"/>
        <v>2013Q3</v>
      </c>
      <c r="D91" s="5">
        <v>41547</v>
      </c>
      <c r="E91" s="6">
        <v>12.033333333333333</v>
      </c>
      <c r="F91" s="1">
        <f t="shared" ref="F91:F115" si="13">($E$90-E91)/($E$90-$E$68)*100</f>
        <v>1.3986013986013937</v>
      </c>
      <c r="G91" s="6">
        <f t="shared" ref="G91:G115" si="14">E91</f>
        <v>12.033333333333333</v>
      </c>
      <c r="H91" s="13">
        <v>1</v>
      </c>
      <c r="J91" s="15">
        <v>98.313333333333333</v>
      </c>
      <c r="K91" s="1">
        <f t="shared" ref="K91:K115" si="15">(J91/$J$90-1)*100</f>
        <v>0.26516181669840044</v>
      </c>
      <c r="M91" s="15">
        <v>99.566666666666677</v>
      </c>
      <c r="N91" s="1">
        <f t="shared" ref="N91:N115" si="16">(M91/$M$90-1)*100</f>
        <v>-0.20046775810222961</v>
      </c>
      <c r="P91" s="15">
        <v>97.399999999999991</v>
      </c>
      <c r="Q91" s="1">
        <f t="shared" ref="Q91:Q115" si="17" xml:space="preserve"> (P91/$P$90-1)*100</f>
        <v>0.40547041440450737</v>
      </c>
      <c r="S91" s="6">
        <v>2533239.6</v>
      </c>
      <c r="T91" s="1">
        <f t="shared" ref="T91:T115" si="18">(S91/$S$90-1)*100</f>
        <v>0.30859100033131526</v>
      </c>
    </row>
    <row r="92" spans="1:20" x14ac:dyDescent="0.2">
      <c r="A92" s="4" t="s">
        <v>92</v>
      </c>
      <c r="C92" s="4" t="str">
        <f t="shared" si="6"/>
        <v>2013Q4</v>
      </c>
      <c r="D92" s="5">
        <v>41639</v>
      </c>
      <c r="E92" s="6">
        <v>11.933333333333332</v>
      </c>
      <c r="F92" s="1">
        <f t="shared" si="13"/>
        <v>3.4965034965035211</v>
      </c>
      <c r="G92" s="6">
        <f t="shared" si="14"/>
        <v>11.933333333333332</v>
      </c>
      <c r="H92" s="13">
        <v>2</v>
      </c>
      <c r="J92" s="15">
        <v>98.54</v>
      </c>
      <c r="K92" s="1">
        <f t="shared" si="15"/>
        <v>0.4963285286918806</v>
      </c>
      <c r="M92" s="15">
        <v>99.766666666666652</v>
      </c>
      <c r="N92" s="1">
        <f t="shared" si="16"/>
        <v>-1.1102230246251565E-14</v>
      </c>
      <c r="P92" s="15">
        <v>97.7</v>
      </c>
      <c r="Q92" s="1">
        <f t="shared" si="17"/>
        <v>0.71472751013677005</v>
      </c>
      <c r="S92" s="6">
        <v>2538980</v>
      </c>
      <c r="T92" s="1">
        <f t="shared" si="18"/>
        <v>0.53589339832726957</v>
      </c>
    </row>
    <row r="93" spans="1:20" x14ac:dyDescent="0.2">
      <c r="A93" s="4" t="s">
        <v>93</v>
      </c>
      <c r="C93" s="4" t="str">
        <f t="shared" ref="C93:C115" si="19" xml:space="preserve"> CONCATENATE(LEFT(A93,4), "Q",  RIGHT(A93,1))</f>
        <v>2014Q1</v>
      </c>
      <c r="D93" s="5">
        <v>41729</v>
      </c>
      <c r="E93" s="6">
        <v>11.866666666666667</v>
      </c>
      <c r="F93" s="1">
        <f t="shared" si="13"/>
        <v>4.8951048951048781</v>
      </c>
      <c r="G93" s="6">
        <f t="shared" si="14"/>
        <v>11.866666666666667</v>
      </c>
      <c r="H93" s="13">
        <v>3</v>
      </c>
      <c r="J93" s="15">
        <v>98.803333333333327</v>
      </c>
      <c r="K93" s="1">
        <f t="shared" si="15"/>
        <v>0.76488985586076197</v>
      </c>
      <c r="M93" s="15">
        <v>99.766666666666666</v>
      </c>
      <c r="N93" s="1">
        <f t="shared" si="16"/>
        <v>0</v>
      </c>
      <c r="P93" s="15">
        <v>98.196666666666658</v>
      </c>
      <c r="Q93" s="1">
        <f t="shared" si="17"/>
        <v>1.2267198130712753</v>
      </c>
      <c r="S93" s="6">
        <v>2556699.9</v>
      </c>
      <c r="T93" s="1">
        <f t="shared" si="18"/>
        <v>1.237547597032651</v>
      </c>
    </row>
    <row r="94" spans="1:20" x14ac:dyDescent="0.2">
      <c r="A94" s="4" t="s">
        <v>94</v>
      </c>
      <c r="C94" s="4" t="str">
        <f t="shared" si="19"/>
        <v>2014Q2</v>
      </c>
      <c r="D94" s="5">
        <v>41820</v>
      </c>
      <c r="E94" s="6">
        <v>11.633333333333333</v>
      </c>
      <c r="F94" s="1">
        <f t="shared" si="13"/>
        <v>9.7902097902097935</v>
      </c>
      <c r="G94" s="6">
        <f t="shared" si="14"/>
        <v>11.633333333333333</v>
      </c>
      <c r="H94" s="13">
        <v>4</v>
      </c>
      <c r="J94" s="15">
        <v>98.88666666666667</v>
      </c>
      <c r="K94" s="1">
        <f t="shared" si="15"/>
        <v>0.84987761762307379</v>
      </c>
      <c r="M94" s="15">
        <v>99.733333333333334</v>
      </c>
      <c r="N94" s="1">
        <f t="shared" si="16"/>
        <v>-3.3411293017038268E-2</v>
      </c>
      <c r="P94" s="15">
        <v>98.583333333333329</v>
      </c>
      <c r="Q94" s="1">
        <f t="shared" si="17"/>
        <v>1.6253178475706065</v>
      </c>
      <c r="S94" s="6">
        <v>2561470.2999999998</v>
      </c>
      <c r="T94" s="1">
        <f t="shared" si="18"/>
        <v>1.4264409423395685</v>
      </c>
    </row>
    <row r="95" spans="1:20" x14ac:dyDescent="0.2">
      <c r="A95" s="4" t="s">
        <v>95</v>
      </c>
      <c r="C95" s="4" t="str">
        <f t="shared" si="19"/>
        <v>2014Q3</v>
      </c>
      <c r="D95" s="5">
        <v>41912</v>
      </c>
      <c r="E95" s="6">
        <v>11.533333333333333</v>
      </c>
      <c r="F95" s="1">
        <f t="shared" si="13"/>
        <v>11.888111888111883</v>
      </c>
      <c r="G95" s="6">
        <f t="shared" si="14"/>
        <v>11.533333333333333</v>
      </c>
      <c r="H95" s="13">
        <v>5</v>
      </c>
      <c r="J95" s="15">
        <v>99.07</v>
      </c>
      <c r="K95" s="1">
        <f t="shared" si="15"/>
        <v>1.0368506935001243</v>
      </c>
      <c r="M95" s="15">
        <v>99.733333333333334</v>
      </c>
      <c r="N95" s="1">
        <f t="shared" si="16"/>
        <v>-3.3411293017038268E-2</v>
      </c>
      <c r="P95" s="15">
        <v>98.90333333333335</v>
      </c>
      <c r="Q95" s="1">
        <f t="shared" si="17"/>
        <v>1.9551920830183755</v>
      </c>
      <c r="S95" s="6">
        <v>2573726.4</v>
      </c>
      <c r="T95" s="1">
        <f t="shared" si="18"/>
        <v>1.911745262609621</v>
      </c>
    </row>
    <row r="96" spans="1:20" x14ac:dyDescent="0.2">
      <c r="A96" s="4" t="s">
        <v>96</v>
      </c>
      <c r="C96" s="4" t="str">
        <f t="shared" si="19"/>
        <v>2014Q4</v>
      </c>
      <c r="D96" s="5">
        <v>42004</v>
      </c>
      <c r="E96" s="6">
        <v>11.466666666666667</v>
      </c>
      <c r="F96" s="1">
        <f t="shared" si="13"/>
        <v>13.286713286713278</v>
      </c>
      <c r="G96" s="6">
        <f t="shared" si="14"/>
        <v>11.466666666666667</v>
      </c>
      <c r="H96" s="13">
        <v>6</v>
      </c>
      <c r="J96" s="15">
        <v>99.31</v>
      </c>
      <c r="K96" s="1">
        <f t="shared" si="15"/>
        <v>1.2816154473755947</v>
      </c>
      <c r="M96" s="15">
        <v>99.7</v>
      </c>
      <c r="N96" s="1">
        <f t="shared" si="16"/>
        <v>-6.6822586034076537E-2</v>
      </c>
      <c r="P96" s="15">
        <v>99.179999999999993</v>
      </c>
      <c r="Q96" s="1">
        <f t="shared" si="17"/>
        <v>2.2403958490825326</v>
      </c>
      <c r="S96" s="6">
        <v>2584738.5</v>
      </c>
      <c r="T96" s="1">
        <f t="shared" si="18"/>
        <v>2.3477909627300342</v>
      </c>
    </row>
    <row r="97" spans="1:20" x14ac:dyDescent="0.2">
      <c r="A97" s="4" t="s">
        <v>97</v>
      </c>
      <c r="C97" s="4" t="str">
        <f t="shared" si="19"/>
        <v>2015Q1</v>
      </c>
      <c r="D97" s="5">
        <v>42094</v>
      </c>
      <c r="E97" s="6">
        <v>11.233333333333334</v>
      </c>
      <c r="F97" s="1">
        <f t="shared" si="13"/>
        <v>18.181818181818155</v>
      </c>
      <c r="G97" s="6">
        <f t="shared" si="14"/>
        <v>11.233333333333334</v>
      </c>
      <c r="H97" s="13">
        <v>7</v>
      </c>
      <c r="J97" s="15">
        <v>99.543333333333337</v>
      </c>
      <c r="K97" s="1">
        <f t="shared" si="15"/>
        <v>1.5195811803100367</v>
      </c>
      <c r="M97" s="15">
        <v>99.716666666666654</v>
      </c>
      <c r="N97" s="1">
        <f t="shared" si="16"/>
        <v>-5.0116939525568505E-2</v>
      </c>
      <c r="P97" s="15">
        <v>99.533333333333346</v>
      </c>
      <c r="Q97" s="1">
        <f t="shared" si="17"/>
        <v>2.6046319840560939</v>
      </c>
      <c r="S97" s="6">
        <v>2612995.7000000002</v>
      </c>
      <c r="T97" s="1">
        <f t="shared" si="18"/>
        <v>3.4666902242189934</v>
      </c>
    </row>
    <row r="98" spans="1:20" x14ac:dyDescent="0.2">
      <c r="A98" s="4" t="s">
        <v>98</v>
      </c>
      <c r="C98" s="4" t="str">
        <f t="shared" si="19"/>
        <v>2015Q2</v>
      </c>
      <c r="D98" s="5">
        <v>42185</v>
      </c>
      <c r="E98" s="6">
        <v>11.066666666666668</v>
      </c>
      <c r="F98" s="1">
        <f t="shared" si="13"/>
        <v>21.678321678321637</v>
      </c>
      <c r="G98" s="6">
        <f t="shared" si="14"/>
        <v>11.066666666666668</v>
      </c>
      <c r="H98" s="13">
        <v>8</v>
      </c>
      <c r="J98" s="15">
        <v>99.896666666666661</v>
      </c>
      <c r="K98" s="1">
        <f t="shared" si="15"/>
        <v>1.879929290182214</v>
      </c>
      <c r="M98" s="15">
        <v>99.936666666666667</v>
      </c>
      <c r="N98" s="1">
        <f t="shared" si="16"/>
        <v>0.17039759438690627</v>
      </c>
      <c r="P98" s="15">
        <v>99.833333333333329</v>
      </c>
      <c r="Q98" s="1">
        <f t="shared" si="17"/>
        <v>2.9138890797883343</v>
      </c>
      <c r="S98" s="6">
        <v>2623579.5</v>
      </c>
      <c r="T98" s="1">
        <f t="shared" si="18"/>
        <v>3.885776545713937</v>
      </c>
    </row>
    <row r="99" spans="1:20" x14ac:dyDescent="0.2">
      <c r="A99" s="4" t="s">
        <v>99</v>
      </c>
      <c r="C99" s="4" t="str">
        <f t="shared" si="19"/>
        <v>2015Q3</v>
      </c>
      <c r="D99" s="5">
        <v>42277</v>
      </c>
      <c r="E99" s="6">
        <v>10.700000000000001</v>
      </c>
      <c r="F99" s="1">
        <f t="shared" si="13"/>
        <v>29.370629370629342</v>
      </c>
      <c r="G99" s="6">
        <f t="shared" si="14"/>
        <v>10.700000000000001</v>
      </c>
      <c r="H99" s="13">
        <v>9</v>
      </c>
      <c r="J99" s="15">
        <v>100.16333333333334</v>
      </c>
      <c r="K99" s="1">
        <f t="shared" si="15"/>
        <v>2.1518901278215985</v>
      </c>
      <c r="M99" s="15">
        <v>100.10666666666667</v>
      </c>
      <c r="N99" s="1">
        <f t="shared" si="16"/>
        <v>0.34079518877381254</v>
      </c>
      <c r="P99" s="15">
        <v>100.14</v>
      </c>
      <c r="Q99" s="1">
        <f t="shared" si="17"/>
        <v>3.230018555425751</v>
      </c>
      <c r="S99" s="6">
        <v>2635687.7999999998</v>
      </c>
      <c r="T99" s="1">
        <f t="shared" si="18"/>
        <v>4.3652284350690795</v>
      </c>
    </row>
    <row r="100" spans="1:20" x14ac:dyDescent="0.2">
      <c r="A100" s="4" t="s">
        <v>100</v>
      </c>
      <c r="C100" s="4" t="str">
        <f t="shared" si="19"/>
        <v>2015Q4</v>
      </c>
      <c r="D100" s="5">
        <v>42369</v>
      </c>
      <c r="E100" s="6">
        <v>10.5</v>
      </c>
      <c r="F100" s="1">
        <f t="shared" si="13"/>
        <v>33.56643356643356</v>
      </c>
      <c r="G100" s="6">
        <f t="shared" si="14"/>
        <v>10.5</v>
      </c>
      <c r="H100" s="13">
        <v>10</v>
      </c>
      <c r="J100" s="15">
        <v>100.33666666666666</v>
      </c>
      <c r="K100" s="1">
        <f t="shared" si="15"/>
        <v>2.328664672287184</v>
      </c>
      <c r="M100" s="15">
        <v>100.24000000000001</v>
      </c>
      <c r="N100" s="1">
        <f t="shared" si="16"/>
        <v>0.47444036084196561</v>
      </c>
      <c r="P100" s="15">
        <v>100.5</v>
      </c>
      <c r="Q100" s="1">
        <f t="shared" si="17"/>
        <v>3.601127070304444</v>
      </c>
      <c r="S100" s="6">
        <v>2647008</v>
      </c>
      <c r="T100" s="1">
        <f t="shared" si="18"/>
        <v>4.8134739590384612</v>
      </c>
    </row>
    <row r="101" spans="1:20" x14ac:dyDescent="0.2">
      <c r="A101" s="4" t="s">
        <v>101</v>
      </c>
      <c r="C101" s="4" t="str">
        <f t="shared" si="19"/>
        <v>2016Q1</v>
      </c>
      <c r="D101" s="5">
        <v>42460</v>
      </c>
      <c r="E101" s="6">
        <v>10.3</v>
      </c>
      <c r="F101" s="1">
        <f t="shared" si="13"/>
        <v>37.762237762237739</v>
      </c>
      <c r="G101" s="1">
        <f t="shared" si="14"/>
        <v>10.3</v>
      </c>
      <c r="H101" s="13">
        <v>11</v>
      </c>
      <c r="J101" s="15">
        <v>100.50999999999999</v>
      </c>
      <c r="K101" s="1">
        <f t="shared" si="15"/>
        <v>2.5054392167527917</v>
      </c>
      <c r="M101" s="15">
        <v>100.35000000000001</v>
      </c>
      <c r="N101" s="1">
        <f t="shared" si="16"/>
        <v>0.584697627798203</v>
      </c>
      <c r="P101" s="15">
        <v>100.7</v>
      </c>
      <c r="Q101" s="1">
        <f t="shared" si="17"/>
        <v>3.8072984674592858</v>
      </c>
      <c r="S101" s="6">
        <v>2662984.9</v>
      </c>
      <c r="T101" s="1">
        <f t="shared" si="18"/>
        <v>5.4461106537882165</v>
      </c>
    </row>
    <row r="102" spans="1:20" x14ac:dyDescent="0.2">
      <c r="A102" s="4" t="s">
        <v>102</v>
      </c>
      <c r="C102" s="4" t="str">
        <f t="shared" si="19"/>
        <v>2016Q2</v>
      </c>
      <c r="D102" s="5">
        <v>42551</v>
      </c>
      <c r="E102" s="6">
        <v>10.166666666666666</v>
      </c>
      <c r="F102" s="1">
        <f t="shared" si="13"/>
        <v>40.55944055944056</v>
      </c>
      <c r="G102" s="1">
        <f t="shared" si="14"/>
        <v>10.166666666666666</v>
      </c>
      <c r="H102" s="13">
        <v>12</v>
      </c>
      <c r="J102" s="15">
        <v>100.65999999999998</v>
      </c>
      <c r="K102" s="1">
        <f t="shared" si="15"/>
        <v>2.6584171879249219</v>
      </c>
      <c r="M102" s="15">
        <v>100.42666666666666</v>
      </c>
      <c r="N102" s="1">
        <f t="shared" si="16"/>
        <v>0.66154360173737992</v>
      </c>
      <c r="P102" s="15">
        <v>101.01666666666667</v>
      </c>
      <c r="Q102" s="1">
        <f t="shared" si="17"/>
        <v>4.1337365129544335</v>
      </c>
      <c r="S102" s="6">
        <v>2670301.7000000002</v>
      </c>
      <c r="T102" s="1">
        <f t="shared" si="18"/>
        <v>5.7358337019480565</v>
      </c>
    </row>
    <row r="103" spans="1:20" x14ac:dyDescent="0.2">
      <c r="A103" s="4" t="s">
        <v>103</v>
      </c>
      <c r="C103" s="4" t="str">
        <f t="shared" si="19"/>
        <v>2016Q3</v>
      </c>
      <c r="D103" s="5">
        <v>42643</v>
      </c>
      <c r="E103" s="6">
        <v>9.9333333333333318</v>
      </c>
      <c r="F103" s="1">
        <f t="shared" si="13"/>
        <v>45.454545454545482</v>
      </c>
      <c r="G103" s="1">
        <f t="shared" si="14"/>
        <v>9.9333333333333318</v>
      </c>
      <c r="H103" s="13">
        <v>13</v>
      </c>
      <c r="J103" s="15">
        <v>100.87333333333333</v>
      </c>
      <c r="K103" s="1">
        <f t="shared" si="15"/>
        <v>2.8759858580364561</v>
      </c>
      <c r="M103" s="15">
        <v>100.43</v>
      </c>
      <c r="N103" s="1">
        <f t="shared" si="16"/>
        <v>0.66488473103909485</v>
      </c>
      <c r="P103" s="15">
        <v>101.39999999999999</v>
      </c>
      <c r="Q103" s="1">
        <f t="shared" si="17"/>
        <v>4.5288983575012098</v>
      </c>
      <c r="S103" s="6">
        <v>2682350.4</v>
      </c>
      <c r="T103" s="1">
        <f t="shared" si="18"/>
        <v>6.2129256123957255</v>
      </c>
    </row>
    <row r="104" spans="1:20" x14ac:dyDescent="0.2">
      <c r="A104" s="4" t="s">
        <v>104</v>
      </c>
      <c r="C104" s="4" t="str">
        <f t="shared" si="19"/>
        <v>2016Q4</v>
      </c>
      <c r="D104" s="5">
        <v>42735</v>
      </c>
      <c r="E104" s="6">
        <v>9.7333333333333343</v>
      </c>
      <c r="F104" s="1">
        <f t="shared" si="13"/>
        <v>49.650349650349625</v>
      </c>
      <c r="G104" s="1">
        <f t="shared" si="14"/>
        <v>9.7333333333333343</v>
      </c>
      <c r="H104" s="13">
        <v>14</v>
      </c>
      <c r="J104" s="15">
        <v>101.17999999999999</v>
      </c>
      <c r="K104" s="1">
        <f t="shared" si="15"/>
        <v>3.1887408213217228</v>
      </c>
      <c r="M104" s="15">
        <v>100.53000000000002</v>
      </c>
      <c r="N104" s="1">
        <f t="shared" si="16"/>
        <v>0.76511861009023185</v>
      </c>
      <c r="P104" s="15">
        <v>101.75666666666666</v>
      </c>
      <c r="Q104" s="1">
        <f t="shared" si="17"/>
        <v>4.8965706824273258</v>
      </c>
      <c r="S104" s="6">
        <v>2703199.1</v>
      </c>
      <c r="T104" s="1">
        <f t="shared" si="18"/>
        <v>7.0384707843520689</v>
      </c>
    </row>
    <row r="105" spans="1:20" x14ac:dyDescent="0.2">
      <c r="A105" s="4" t="s">
        <v>105</v>
      </c>
      <c r="C105" s="4" t="str">
        <f t="shared" si="19"/>
        <v>2017Q1</v>
      </c>
      <c r="D105" s="5">
        <v>42825</v>
      </c>
      <c r="E105" s="6">
        <v>9.4666666666666668</v>
      </c>
      <c r="F105" s="1">
        <f t="shared" si="13"/>
        <v>55.24475524475524</v>
      </c>
      <c r="G105" s="1">
        <f t="shared" si="14"/>
        <v>9.4666666666666668</v>
      </c>
      <c r="H105" s="13">
        <v>15</v>
      </c>
      <c r="J105" s="15">
        <v>101.43333333333334</v>
      </c>
      <c r="K105" s="1">
        <f t="shared" si="15"/>
        <v>3.4471036170791614</v>
      </c>
      <c r="M105" s="15">
        <v>100.62333333333333</v>
      </c>
      <c r="N105" s="1">
        <f t="shared" si="16"/>
        <v>0.8586702305379168</v>
      </c>
      <c r="P105" s="15">
        <v>102.04666666666667</v>
      </c>
      <c r="Q105" s="1">
        <f t="shared" si="17"/>
        <v>5.1955192083018353</v>
      </c>
      <c r="S105" s="6">
        <v>2720720.1</v>
      </c>
      <c r="T105" s="1">
        <f t="shared" si="18"/>
        <v>7.7322491474081323</v>
      </c>
    </row>
    <row r="106" spans="1:20" x14ac:dyDescent="0.2">
      <c r="A106" s="4" t="s">
        <v>106</v>
      </c>
      <c r="C106" s="4" t="str">
        <f t="shared" si="19"/>
        <v>2017Q2</v>
      </c>
      <c r="D106" s="5">
        <v>42916</v>
      </c>
      <c r="E106" s="6">
        <v>9.1666666666666661</v>
      </c>
      <c r="F106" s="1">
        <f t="shared" si="13"/>
        <v>61.53846153846154</v>
      </c>
      <c r="G106" s="1">
        <f t="shared" si="14"/>
        <v>9.1666666666666661</v>
      </c>
      <c r="H106" s="13">
        <v>16</v>
      </c>
      <c r="J106" s="15">
        <v>101.76333333333332</v>
      </c>
      <c r="K106" s="1">
        <f t="shared" si="15"/>
        <v>3.7836551536578611</v>
      </c>
      <c r="M106" s="15">
        <v>100.7</v>
      </c>
      <c r="N106" s="1">
        <f t="shared" si="16"/>
        <v>0.93551620447711592</v>
      </c>
      <c r="P106" s="15">
        <v>102.49333333333334</v>
      </c>
      <c r="Q106" s="1">
        <f t="shared" si="17"/>
        <v>5.6559686619476413</v>
      </c>
      <c r="S106" s="6">
        <v>2740115.2</v>
      </c>
      <c r="T106" s="1">
        <f t="shared" si="18"/>
        <v>8.5002361760770917</v>
      </c>
    </row>
    <row r="107" spans="1:20" x14ac:dyDescent="0.2">
      <c r="A107" s="4" t="s">
        <v>107</v>
      </c>
      <c r="C107" s="4" t="str">
        <f t="shared" si="19"/>
        <v>2017Q3</v>
      </c>
      <c r="D107" s="5">
        <v>43008</v>
      </c>
      <c r="E107" s="6">
        <v>8.9666666666666668</v>
      </c>
      <c r="F107" s="1">
        <f t="shared" si="13"/>
        <v>65.734265734265733</v>
      </c>
      <c r="G107" s="1">
        <f t="shared" si="14"/>
        <v>8.9666666666666668</v>
      </c>
      <c r="H107" s="13">
        <v>17</v>
      </c>
      <c r="J107" s="15">
        <v>102.09666666666668</v>
      </c>
      <c r="K107" s="1">
        <f t="shared" si="15"/>
        <v>4.1236062007071084</v>
      </c>
      <c r="M107" s="15">
        <v>100.80666666666666</v>
      </c>
      <c r="N107" s="1">
        <f t="shared" si="16"/>
        <v>1.0424323421316384</v>
      </c>
      <c r="P107" s="15">
        <v>102.89</v>
      </c>
      <c r="Q107" s="1">
        <f t="shared" si="17"/>
        <v>6.0648752663047256</v>
      </c>
      <c r="S107" s="6">
        <v>2761452.8</v>
      </c>
      <c r="T107" s="1">
        <f t="shared" si="18"/>
        <v>9.3451403025279092</v>
      </c>
    </row>
    <row r="108" spans="1:20" x14ac:dyDescent="0.2">
      <c r="A108" s="4" t="s">
        <v>108</v>
      </c>
      <c r="C108" s="4" t="str">
        <f t="shared" si="19"/>
        <v>2017Q4</v>
      </c>
      <c r="D108" s="5">
        <v>43100</v>
      </c>
      <c r="E108" s="6">
        <v>8.7000000000000011</v>
      </c>
      <c r="F108" s="1">
        <f t="shared" si="13"/>
        <v>71.328671328671305</v>
      </c>
      <c r="G108" s="1">
        <f t="shared" si="14"/>
        <v>8.7000000000000011</v>
      </c>
      <c r="H108" s="13">
        <v>18</v>
      </c>
      <c r="J108" s="15">
        <v>102.35000000000001</v>
      </c>
      <c r="K108" s="1">
        <f t="shared" si="15"/>
        <v>4.3819689964645248</v>
      </c>
      <c r="M108" s="15">
        <v>100.85000000000001</v>
      </c>
      <c r="N108" s="1">
        <f t="shared" si="16"/>
        <v>1.0858670230537992</v>
      </c>
      <c r="P108" s="15">
        <v>103.08666666666666</v>
      </c>
      <c r="Q108" s="1">
        <f t="shared" si="17"/>
        <v>6.2676104735069682</v>
      </c>
      <c r="S108" s="6">
        <v>2783331.8</v>
      </c>
      <c r="T108" s="1">
        <f t="shared" si="18"/>
        <v>10.211482223953849</v>
      </c>
    </row>
    <row r="109" spans="1:20" x14ac:dyDescent="0.2">
      <c r="A109" s="4" t="s">
        <v>109</v>
      </c>
      <c r="C109" s="4" t="str">
        <f t="shared" si="19"/>
        <v>2018Q1</v>
      </c>
      <c r="D109" s="5">
        <v>43190</v>
      </c>
      <c r="E109" s="6">
        <v>8.5333333333333332</v>
      </c>
      <c r="F109" s="1">
        <f t="shared" si="13"/>
        <v>74.825174825174827</v>
      </c>
      <c r="G109" s="1">
        <f t="shared" si="14"/>
        <v>8.5333333333333332</v>
      </c>
      <c r="H109" s="13">
        <v>19</v>
      </c>
      <c r="J109" s="15">
        <v>102.68</v>
      </c>
      <c r="K109" s="1">
        <f t="shared" si="15"/>
        <v>4.7185205330432467</v>
      </c>
      <c r="M109" s="15">
        <v>100.94666666666667</v>
      </c>
      <c r="N109" s="1">
        <f t="shared" si="16"/>
        <v>1.1827597728032213</v>
      </c>
      <c r="P109" s="15">
        <v>103.52</v>
      </c>
      <c r="Q109" s="2">
        <f t="shared" si="17"/>
        <v>6.7143151673424439</v>
      </c>
      <c r="S109" s="6">
        <v>2790675.7</v>
      </c>
      <c r="T109" s="1">
        <f t="shared" si="18"/>
        <v>10.502278349771309</v>
      </c>
    </row>
    <row r="110" spans="1:20" x14ac:dyDescent="0.2">
      <c r="A110" s="4" t="s">
        <v>118</v>
      </c>
      <c r="C110" s="4" t="str">
        <f t="shared" si="19"/>
        <v>2018Q2</v>
      </c>
      <c r="D110" s="5">
        <v>43281</v>
      </c>
      <c r="E110" s="6">
        <v>8.3000000000000007</v>
      </c>
      <c r="F110" s="1">
        <f t="shared" si="13"/>
        <v>79.720279720279692</v>
      </c>
      <c r="G110" s="6">
        <f t="shared" si="14"/>
        <v>8.3000000000000007</v>
      </c>
      <c r="H110" s="13">
        <v>20</v>
      </c>
      <c r="J110" s="15">
        <v>103.00666666666666</v>
      </c>
      <c r="K110" s="1">
        <f t="shared" si="15"/>
        <v>5.0516725591514877</v>
      </c>
      <c r="M110" s="15">
        <v>100.93</v>
      </c>
      <c r="N110" s="1">
        <f t="shared" si="16"/>
        <v>1.1660541262946911</v>
      </c>
      <c r="P110" s="15">
        <v>103.93333333333334</v>
      </c>
      <c r="Q110" s="1">
        <f t="shared" si="17"/>
        <v>7.1404027214624577</v>
      </c>
      <c r="S110" s="6">
        <v>2800418.8</v>
      </c>
      <c r="T110" s="1">
        <f t="shared" si="18"/>
        <v>10.888075505703675</v>
      </c>
    </row>
    <row r="111" spans="1:20" x14ac:dyDescent="0.2">
      <c r="A111" s="4" t="s">
        <v>119</v>
      </c>
      <c r="C111" s="4" t="str">
        <f t="shared" si="19"/>
        <v>2018Q3</v>
      </c>
      <c r="D111" s="5">
        <v>43373</v>
      </c>
      <c r="E111" s="6">
        <v>8.0333333333333332</v>
      </c>
      <c r="F111" s="1">
        <f t="shared" si="13"/>
        <v>85.314685314685306</v>
      </c>
      <c r="G111" s="6">
        <f t="shared" si="14"/>
        <v>8.0333333333333332</v>
      </c>
      <c r="H111" s="13">
        <v>21</v>
      </c>
      <c r="J111" s="15">
        <v>103.31333333333333</v>
      </c>
      <c r="K111" s="1">
        <f t="shared" si="15"/>
        <v>5.3644275224367766</v>
      </c>
      <c r="M111" s="15">
        <v>101.04333333333334</v>
      </c>
      <c r="N111" s="1">
        <f t="shared" si="16"/>
        <v>1.2796525225526212</v>
      </c>
      <c r="P111" s="15">
        <v>104.28666666666668</v>
      </c>
      <c r="Q111" s="1">
        <f t="shared" si="17"/>
        <v>7.5046388564359967</v>
      </c>
      <c r="S111" s="6">
        <v>2806349.3</v>
      </c>
      <c r="T111" s="1">
        <f t="shared" si="18"/>
        <v>11.122905286087459</v>
      </c>
    </row>
    <row r="112" spans="1:20" x14ac:dyDescent="0.2">
      <c r="A112" s="4" t="s">
        <v>120</v>
      </c>
      <c r="C112" s="4" t="str">
        <f t="shared" si="19"/>
        <v>2018Q4</v>
      </c>
      <c r="D112" s="5">
        <v>43465</v>
      </c>
      <c r="E112" s="6">
        <v>7.8999999999999995</v>
      </c>
      <c r="F112" s="1">
        <f t="shared" si="13"/>
        <v>88.111888111888121</v>
      </c>
      <c r="G112" s="6">
        <f t="shared" si="14"/>
        <v>7.8999999999999995</v>
      </c>
      <c r="H112" s="13">
        <v>22</v>
      </c>
      <c r="J112" s="15">
        <v>103.58666666666666</v>
      </c>
      <c r="K112" s="1">
        <f t="shared" si="15"/>
        <v>5.6431873810171229</v>
      </c>
      <c r="M112" s="15">
        <v>101.08666666666666</v>
      </c>
      <c r="N112" s="1">
        <f t="shared" si="16"/>
        <v>1.3230872034747598</v>
      </c>
      <c r="P112" s="15">
        <v>104.68</v>
      </c>
      <c r="Q112" s="1">
        <f t="shared" si="17"/>
        <v>7.9101092708405041</v>
      </c>
      <c r="S112" s="6">
        <v>2816154.6</v>
      </c>
      <c r="T112" s="1">
        <f t="shared" si="18"/>
        <v>11.511165373027342</v>
      </c>
    </row>
    <row r="113" spans="1:20" x14ac:dyDescent="0.2">
      <c r="A113" s="4" t="s">
        <v>121</v>
      </c>
      <c r="C113" s="4" t="str">
        <f t="shared" si="19"/>
        <v>2019Q1</v>
      </c>
      <c r="D113" s="5">
        <v>43555</v>
      </c>
      <c r="E113" s="6">
        <v>7.7666666666666666</v>
      </c>
      <c r="F113" s="1">
        <f t="shared" si="13"/>
        <v>90.909090909090907</v>
      </c>
      <c r="G113" s="6">
        <f t="shared" si="14"/>
        <v>7.7666666666666666</v>
      </c>
      <c r="H113" s="13">
        <v>23</v>
      </c>
      <c r="J113" s="15">
        <v>103.86666666666667</v>
      </c>
      <c r="K113" s="1">
        <f t="shared" si="15"/>
        <v>5.9287462605384977</v>
      </c>
      <c r="M113" s="15">
        <v>101.21</v>
      </c>
      <c r="N113" s="1">
        <f t="shared" si="16"/>
        <v>1.4467089876378125</v>
      </c>
      <c r="P113" s="15">
        <v>105.11666666666667</v>
      </c>
      <c r="Q113" s="1">
        <f t="shared" si="17"/>
        <v>8.3602501546285559</v>
      </c>
      <c r="S113" s="6">
        <v>2828571.9</v>
      </c>
      <c r="T113" s="1">
        <f t="shared" si="18"/>
        <v>12.002852723496837</v>
      </c>
    </row>
    <row r="114" spans="1:20" s="2" customFormat="1" x14ac:dyDescent="0.2">
      <c r="A114" s="25" t="s">
        <v>122</v>
      </c>
      <c r="C114" s="4" t="str">
        <f t="shared" si="19"/>
        <v>2019Q2</v>
      </c>
      <c r="D114" s="26">
        <v>43646</v>
      </c>
      <c r="E114" s="8">
        <v>7.5666666666666664</v>
      </c>
      <c r="F114" s="1">
        <f t="shared" si="13"/>
        <v>95.104895104895107</v>
      </c>
      <c r="G114" s="8">
        <f t="shared" si="14"/>
        <v>7.5666666666666664</v>
      </c>
      <c r="H114" s="13">
        <v>24</v>
      </c>
      <c r="J114" s="27">
        <v>104.23333333333335</v>
      </c>
      <c r="K114" s="2">
        <f t="shared" si="15"/>
        <v>6.3026924122926431</v>
      </c>
      <c r="M114" s="27">
        <v>101.21666666666665</v>
      </c>
      <c r="N114" s="2">
        <f t="shared" si="16"/>
        <v>1.4533912462412202</v>
      </c>
      <c r="P114" s="27">
        <v>105.66333333333334</v>
      </c>
      <c r="Q114" s="2">
        <f t="shared" si="17"/>
        <v>8.9237853068517836</v>
      </c>
      <c r="S114" s="8">
        <v>2833812.5</v>
      </c>
      <c r="T114" s="2">
        <f t="shared" si="18"/>
        <v>12.21036456011757</v>
      </c>
    </row>
    <row r="115" spans="1:20" x14ac:dyDescent="0.2">
      <c r="A115" s="4" t="s">
        <v>123</v>
      </c>
      <c r="C115" s="4" t="str">
        <f t="shared" si="19"/>
        <v>2019Q3</v>
      </c>
      <c r="D115" s="5">
        <v>43738</v>
      </c>
      <c r="E115" s="6">
        <v>7.5666666666666664</v>
      </c>
      <c r="F115" s="1">
        <f t="shared" si="13"/>
        <v>95.104895104895107</v>
      </c>
      <c r="G115" s="8">
        <f t="shared" si="14"/>
        <v>7.5666666666666664</v>
      </c>
      <c r="H115" s="13">
        <v>25</v>
      </c>
      <c r="J115" s="15">
        <v>104.50666666666666</v>
      </c>
      <c r="K115" s="2">
        <f t="shared" si="15"/>
        <v>6.5814522708729895</v>
      </c>
      <c r="M115" s="15">
        <v>101.35666666666667</v>
      </c>
      <c r="N115" s="2">
        <f t="shared" si="16"/>
        <v>1.5937186769128031</v>
      </c>
      <c r="P115" s="15">
        <v>106.14</v>
      </c>
      <c r="Q115" s="2">
        <f t="shared" si="17"/>
        <v>9.4151604700707825</v>
      </c>
      <c r="S115" s="6">
        <v>2840462.4</v>
      </c>
      <c r="T115" s="2">
        <f t="shared" si="18"/>
        <v>12.47368039462966</v>
      </c>
    </row>
    <row r="116" spans="1:20" x14ac:dyDescent="0.2">
      <c r="D116" s="5"/>
      <c r="E116" s="6"/>
      <c r="J116" s="7"/>
      <c r="M116" s="7"/>
      <c r="P116" s="7"/>
    </row>
    <row r="117" spans="1:20" x14ac:dyDescent="0.2">
      <c r="D117" s="5"/>
      <c r="E117" s="6"/>
      <c r="J117" s="7"/>
      <c r="M117" s="7"/>
      <c r="P117" s="7"/>
    </row>
    <row r="118" spans="1:20" x14ac:dyDescent="0.2">
      <c r="D118" s="5"/>
      <c r="E118" s="6"/>
      <c r="J118" s="7"/>
      <c r="M118" s="7"/>
      <c r="P118" s="7"/>
    </row>
    <row r="119" spans="1:20" x14ac:dyDescent="0.2">
      <c r="D119" s="5"/>
      <c r="E119" s="6"/>
      <c r="J119" s="7"/>
      <c r="M119" s="7"/>
      <c r="P119" s="7"/>
    </row>
    <row r="120" spans="1:20" x14ac:dyDescent="0.2">
      <c r="D120" s="5"/>
      <c r="E120" s="6"/>
      <c r="J120" s="7"/>
      <c r="M120" s="7"/>
      <c r="P120" s="7"/>
    </row>
    <row r="121" spans="1:20" x14ac:dyDescent="0.2">
      <c r="D121" s="5"/>
      <c r="E121" s="6"/>
      <c r="J121" s="7"/>
      <c r="M121" s="7"/>
      <c r="P121" s="7"/>
    </row>
    <row r="122" spans="1:20" x14ac:dyDescent="0.2">
      <c r="D122" s="5"/>
      <c r="E122" s="6"/>
      <c r="J122" s="7"/>
      <c r="M122" s="7"/>
      <c r="P122" s="7"/>
    </row>
    <row r="123" spans="1:20" x14ac:dyDescent="0.2">
      <c r="D123" s="5"/>
      <c r="E123" s="6"/>
      <c r="J123" s="7"/>
      <c r="M123" s="7"/>
      <c r="P123" s="7"/>
    </row>
    <row r="124" spans="1:20" x14ac:dyDescent="0.2">
      <c r="D124" s="5"/>
      <c r="E124" s="6"/>
      <c r="J124" s="7"/>
      <c r="M124" s="7"/>
      <c r="P124" s="7"/>
    </row>
    <row r="125" spans="1:20" x14ac:dyDescent="0.2">
      <c r="D125" s="5"/>
      <c r="E125" s="6"/>
      <c r="J125" s="7"/>
      <c r="M125" s="7"/>
      <c r="P125" s="7"/>
    </row>
    <row r="126" spans="1:20" x14ac:dyDescent="0.2">
      <c r="D126" s="5"/>
      <c r="E126" s="6"/>
      <c r="J126" s="7"/>
      <c r="M126" s="7"/>
      <c r="P126" s="7"/>
    </row>
    <row r="127" spans="1:20" x14ac:dyDescent="0.2">
      <c r="D127" s="5"/>
      <c r="E127" s="6"/>
      <c r="J127" s="7"/>
      <c r="M127" s="7"/>
      <c r="P127" s="7"/>
    </row>
    <row r="128" spans="1:20" x14ac:dyDescent="0.2">
      <c r="D128" s="5"/>
      <c r="E128" s="6"/>
      <c r="J128" s="7"/>
      <c r="M128" s="7"/>
      <c r="P128" s="7"/>
    </row>
    <row r="129" spans="4:16" x14ac:dyDescent="0.2">
      <c r="D129" s="5"/>
      <c r="E129" s="6"/>
      <c r="J129" s="7"/>
      <c r="M129" s="7"/>
      <c r="P129" s="7"/>
    </row>
    <row r="130" spans="4:16" x14ac:dyDescent="0.2">
      <c r="D130" s="5"/>
      <c r="E130" s="6"/>
      <c r="J130" s="7"/>
      <c r="M130" s="7"/>
      <c r="P130" s="7"/>
    </row>
    <row r="131" spans="4:16" x14ac:dyDescent="0.2">
      <c r="D131" s="5"/>
      <c r="E131" s="6"/>
      <c r="J131" s="7"/>
      <c r="M131" s="7"/>
      <c r="P131" s="7"/>
    </row>
    <row r="132" spans="4:16" x14ac:dyDescent="0.2">
      <c r="D132" s="5"/>
      <c r="E132" s="6"/>
      <c r="J132" s="7"/>
      <c r="M132" s="7"/>
      <c r="P132" s="7"/>
    </row>
    <row r="133" spans="4:16" x14ac:dyDescent="0.2">
      <c r="D133" s="5"/>
      <c r="E133" s="6"/>
      <c r="J133" s="7"/>
      <c r="M133" s="7"/>
      <c r="P133" s="7"/>
    </row>
    <row r="134" spans="4:16" x14ac:dyDescent="0.2">
      <c r="D134" s="5"/>
      <c r="E134" s="6"/>
      <c r="J134" s="7"/>
      <c r="M134" s="7"/>
      <c r="P134" s="7"/>
    </row>
    <row r="135" spans="4:16" x14ac:dyDescent="0.2">
      <c r="D135" s="5"/>
      <c r="E135" s="6"/>
      <c r="J135" s="7"/>
      <c r="M135" s="7"/>
      <c r="P135" s="7"/>
    </row>
    <row r="136" spans="4:16" x14ac:dyDescent="0.2">
      <c r="D136" s="5"/>
      <c r="E136" s="6"/>
      <c r="J136" s="7"/>
      <c r="M136" s="7"/>
      <c r="P136" s="7"/>
    </row>
    <row r="137" spans="4:16" x14ac:dyDescent="0.2">
      <c r="D137" s="5"/>
      <c r="E137" s="6"/>
      <c r="J137" s="7"/>
      <c r="M137" s="7"/>
      <c r="P137" s="7"/>
    </row>
    <row r="138" spans="4:16" x14ac:dyDescent="0.2">
      <c r="D138" s="5"/>
      <c r="E138" s="6"/>
      <c r="J138" s="7"/>
      <c r="M138" s="7"/>
      <c r="P138" s="7"/>
    </row>
    <row r="139" spans="4:16" x14ac:dyDescent="0.2">
      <c r="D139" s="5"/>
      <c r="E139" s="6"/>
      <c r="J139" s="7"/>
      <c r="M139" s="7"/>
      <c r="P139" s="7"/>
    </row>
    <row r="140" spans="4:16" x14ac:dyDescent="0.2">
      <c r="D140" s="5"/>
      <c r="E140" s="6"/>
      <c r="J140" s="7"/>
      <c r="M140" s="7"/>
      <c r="P140" s="7"/>
    </row>
    <row r="141" spans="4:16" x14ac:dyDescent="0.2">
      <c r="D141" s="5"/>
      <c r="E141" s="6"/>
      <c r="J141" s="7"/>
      <c r="M141" s="7"/>
      <c r="P141" s="7"/>
    </row>
    <row r="142" spans="4:16" x14ac:dyDescent="0.2">
      <c r="D142" s="5"/>
      <c r="E142" s="6"/>
      <c r="J142" s="7"/>
      <c r="M142" s="7"/>
      <c r="P142" s="7"/>
    </row>
    <row r="143" spans="4:16" x14ac:dyDescent="0.2">
      <c r="D143" s="5"/>
      <c r="E143" s="6"/>
      <c r="J143" s="7"/>
      <c r="M143" s="7"/>
      <c r="P143" s="7"/>
    </row>
    <row r="144" spans="4:16" x14ac:dyDescent="0.2">
      <c r="D144" s="5"/>
      <c r="E144" s="6"/>
      <c r="J144" s="7"/>
      <c r="M144" s="7"/>
      <c r="P144" s="7"/>
    </row>
    <row r="145" spans="4:16" x14ac:dyDescent="0.2">
      <c r="D145" s="5"/>
      <c r="E145" s="6"/>
      <c r="J145" s="7"/>
      <c r="M145" s="7"/>
      <c r="P145" s="7"/>
    </row>
    <row r="146" spans="4:16" x14ac:dyDescent="0.2">
      <c r="D146" s="5"/>
      <c r="E146" s="6"/>
      <c r="J146" s="7"/>
      <c r="M146" s="7"/>
      <c r="P146" s="7"/>
    </row>
    <row r="147" spans="4:16" x14ac:dyDescent="0.2">
      <c r="D147" s="5"/>
      <c r="E147" s="6"/>
      <c r="J147" s="7"/>
      <c r="M147" s="7"/>
      <c r="P147" s="7"/>
    </row>
    <row r="148" spans="4:16" x14ac:dyDescent="0.2">
      <c r="D148" s="5"/>
      <c r="E148" s="6"/>
      <c r="J148" s="7"/>
      <c r="M148" s="7"/>
      <c r="P148" s="7"/>
    </row>
    <row r="149" spans="4:16" x14ac:dyDescent="0.2">
      <c r="D149" s="5"/>
      <c r="E149" s="6"/>
      <c r="J149" s="7"/>
      <c r="M149" s="7"/>
      <c r="P149" s="7"/>
    </row>
    <row r="150" spans="4:16" x14ac:dyDescent="0.2">
      <c r="D150" s="5"/>
      <c r="E150" s="6"/>
      <c r="J150" s="7"/>
      <c r="M150" s="7"/>
      <c r="P150" s="7"/>
    </row>
    <row r="151" spans="4:16" x14ac:dyDescent="0.2">
      <c r="D151" s="5"/>
      <c r="E151" s="6"/>
      <c r="J151" s="7"/>
      <c r="M151" s="7"/>
      <c r="P151" s="7"/>
    </row>
    <row r="152" spans="4:16" x14ac:dyDescent="0.2">
      <c r="D152" s="5"/>
      <c r="E152" s="6"/>
      <c r="J152" s="7"/>
      <c r="M152" s="7"/>
      <c r="P152" s="7"/>
    </row>
    <row r="153" spans="4:16" x14ac:dyDescent="0.2">
      <c r="D153" s="5"/>
      <c r="E153" s="6"/>
      <c r="J153" s="7"/>
      <c r="M153" s="7"/>
      <c r="P153" s="7"/>
    </row>
    <row r="154" spans="4:16" x14ac:dyDescent="0.2">
      <c r="D154" s="5"/>
      <c r="E154" s="6"/>
      <c r="J154" s="7"/>
      <c r="M154" s="7"/>
      <c r="P154" s="7"/>
    </row>
    <row r="155" spans="4:16" x14ac:dyDescent="0.2">
      <c r="D155" s="5"/>
      <c r="E155" s="6"/>
      <c r="J155" s="7"/>
      <c r="M155" s="7"/>
      <c r="P155" s="7"/>
    </row>
    <row r="156" spans="4:16" x14ac:dyDescent="0.2">
      <c r="D156" s="5"/>
      <c r="E156" s="6"/>
      <c r="J156" s="7"/>
      <c r="M156" s="7"/>
      <c r="P156" s="7"/>
    </row>
    <row r="157" spans="4:16" x14ac:dyDescent="0.2">
      <c r="D157" s="5"/>
      <c r="E157" s="6"/>
      <c r="J157" s="7"/>
      <c r="M157" s="7"/>
      <c r="P157" s="7"/>
    </row>
    <row r="158" spans="4:16" x14ac:dyDescent="0.2">
      <c r="D158" s="5"/>
      <c r="E158" s="6"/>
      <c r="J158" s="7"/>
      <c r="M158" s="7"/>
      <c r="P158" s="7"/>
    </row>
    <row r="159" spans="4:16" x14ac:dyDescent="0.2">
      <c r="D159" s="5"/>
      <c r="E159" s="6"/>
      <c r="J159" s="7"/>
      <c r="M159" s="7"/>
      <c r="P159" s="7"/>
    </row>
    <row r="160" spans="4:16" x14ac:dyDescent="0.2">
      <c r="D160" s="5"/>
      <c r="E160" s="6"/>
      <c r="J160" s="7"/>
      <c r="M160" s="7"/>
      <c r="P160" s="7"/>
    </row>
    <row r="161" spans="4:16" x14ac:dyDescent="0.2">
      <c r="D161" s="5"/>
      <c r="E161" s="6"/>
      <c r="J161" s="7"/>
      <c r="M161" s="7"/>
      <c r="P161" s="7"/>
    </row>
    <row r="162" spans="4:16" x14ac:dyDescent="0.2">
      <c r="D162" s="5"/>
      <c r="E162" s="6"/>
      <c r="J162" s="7"/>
      <c r="M162" s="7"/>
      <c r="P162" s="7"/>
    </row>
    <row r="163" spans="4:16" x14ac:dyDescent="0.2">
      <c r="D163" s="5"/>
      <c r="E163" s="6"/>
      <c r="J163" s="7"/>
      <c r="M163" s="7"/>
      <c r="P163" s="7"/>
    </row>
    <row r="164" spans="4:16" x14ac:dyDescent="0.2">
      <c r="D164" s="5"/>
      <c r="E164" s="6"/>
      <c r="J164" s="7"/>
      <c r="M164" s="7"/>
      <c r="P164" s="7"/>
    </row>
    <row r="165" spans="4:16" x14ac:dyDescent="0.2">
      <c r="D165" s="5"/>
      <c r="E165" s="6"/>
      <c r="J165" s="7"/>
      <c r="M165" s="7"/>
      <c r="P165" s="7"/>
    </row>
    <row r="166" spans="4:16" x14ac:dyDescent="0.2">
      <c r="D166" s="5"/>
      <c r="E166" s="6"/>
      <c r="J166" s="7"/>
      <c r="M166" s="7"/>
      <c r="P166" s="7"/>
    </row>
    <row r="167" spans="4:16" x14ac:dyDescent="0.2">
      <c r="D167" s="5"/>
      <c r="E167" s="6"/>
      <c r="J167" s="7"/>
      <c r="M167" s="7"/>
      <c r="P167" s="7"/>
    </row>
    <row r="168" spans="4:16" x14ac:dyDescent="0.2">
      <c r="D168" s="5"/>
      <c r="E168" s="6"/>
      <c r="J168" s="7"/>
      <c r="M168" s="7"/>
      <c r="P168" s="7"/>
    </row>
    <row r="169" spans="4:16" x14ac:dyDescent="0.2">
      <c r="D169" s="5"/>
      <c r="E169" s="6"/>
      <c r="J169" s="7"/>
      <c r="M169" s="7"/>
      <c r="P169" s="7"/>
    </row>
    <row r="170" spans="4:16" x14ac:dyDescent="0.2">
      <c r="D170" s="5"/>
      <c r="E170" s="6"/>
      <c r="J170" s="7"/>
      <c r="M170" s="7"/>
      <c r="P170" s="7"/>
    </row>
    <row r="171" spans="4:16" x14ac:dyDescent="0.2">
      <c r="D171" s="5"/>
      <c r="E171" s="6"/>
      <c r="J171" s="7"/>
      <c r="M171" s="7"/>
      <c r="P171" s="7"/>
    </row>
    <row r="172" spans="4:16" x14ac:dyDescent="0.2">
      <c r="D172" s="5"/>
      <c r="E172" s="6"/>
      <c r="J172" s="7"/>
      <c r="M172" s="7"/>
      <c r="P172" s="7"/>
    </row>
    <row r="173" spans="4:16" x14ac:dyDescent="0.2">
      <c r="D173" s="5"/>
      <c r="E173" s="6"/>
      <c r="J173" s="7"/>
      <c r="M173" s="7"/>
      <c r="P173" s="7"/>
    </row>
    <row r="174" spans="4:16" x14ac:dyDescent="0.2">
      <c r="D174" s="5"/>
      <c r="E174" s="6"/>
      <c r="J174" s="7"/>
      <c r="M174" s="7"/>
      <c r="P174" s="7"/>
    </row>
    <row r="175" spans="4:16" x14ac:dyDescent="0.2">
      <c r="D175" s="5"/>
      <c r="E175" s="6"/>
      <c r="J175" s="7"/>
      <c r="M175" s="7"/>
      <c r="P175" s="7"/>
    </row>
    <row r="176" spans="4:16" x14ac:dyDescent="0.2">
      <c r="D176" s="5"/>
      <c r="E176" s="6"/>
      <c r="J176" s="7"/>
      <c r="M176" s="7"/>
      <c r="P176" s="7"/>
    </row>
    <row r="177" spans="4:16" x14ac:dyDescent="0.2">
      <c r="D177" s="5"/>
      <c r="E177" s="6"/>
      <c r="J177" s="7"/>
      <c r="M177" s="7"/>
      <c r="P177" s="7"/>
    </row>
    <row r="178" spans="4:16" x14ac:dyDescent="0.2">
      <c r="D178" s="5"/>
      <c r="E178" s="6"/>
      <c r="J178" s="7"/>
      <c r="M178" s="7"/>
      <c r="P178" s="7"/>
    </row>
    <row r="179" spans="4:16" x14ac:dyDescent="0.2">
      <c r="D179" s="5"/>
      <c r="E179" s="6"/>
      <c r="J179" s="7"/>
      <c r="M179" s="7"/>
      <c r="P179" s="7"/>
    </row>
    <row r="180" spans="4:16" x14ac:dyDescent="0.2">
      <c r="D180" s="5"/>
      <c r="E180" s="6"/>
      <c r="J180" s="7"/>
      <c r="M180" s="7"/>
      <c r="P180" s="7"/>
    </row>
    <row r="181" spans="4:16" x14ac:dyDescent="0.2">
      <c r="D181" s="5"/>
      <c r="E181" s="6"/>
      <c r="J181" s="7"/>
      <c r="M181" s="7"/>
      <c r="P181" s="7"/>
    </row>
    <row r="182" spans="4:16" x14ac:dyDescent="0.2">
      <c r="D182" s="5"/>
      <c r="E182" s="6"/>
      <c r="J182" s="7"/>
      <c r="M182" s="7"/>
      <c r="P182" s="7"/>
    </row>
    <row r="183" spans="4:16" x14ac:dyDescent="0.2">
      <c r="D183" s="5"/>
      <c r="E183" s="6"/>
      <c r="J183" s="7"/>
      <c r="M183" s="7"/>
      <c r="P183" s="7"/>
    </row>
    <row r="184" spans="4:16" x14ac:dyDescent="0.2">
      <c r="D184" s="5"/>
      <c r="E184" s="6"/>
      <c r="J184" s="7"/>
      <c r="M184" s="7"/>
      <c r="P184" s="7"/>
    </row>
    <row r="185" spans="4:16" x14ac:dyDescent="0.2">
      <c r="D185" s="5"/>
      <c r="E185" s="6"/>
      <c r="J185" s="7"/>
      <c r="M185" s="7"/>
      <c r="P185" s="7"/>
    </row>
    <row r="186" spans="4:16" x14ac:dyDescent="0.2">
      <c r="D186" s="5"/>
      <c r="E186" s="6"/>
      <c r="J186" s="7"/>
      <c r="M186" s="7"/>
      <c r="P186" s="7"/>
    </row>
    <row r="187" spans="4:16" x14ac:dyDescent="0.2">
      <c r="D187" s="5"/>
      <c r="E187" s="6"/>
      <c r="J187" s="7"/>
      <c r="M187" s="7"/>
      <c r="P187" s="7"/>
    </row>
    <row r="188" spans="4:16" x14ac:dyDescent="0.2">
      <c r="D188" s="5"/>
      <c r="E188" s="6"/>
      <c r="J188" s="7"/>
      <c r="M188" s="7"/>
      <c r="P188" s="7"/>
    </row>
    <row r="189" spans="4:16" x14ac:dyDescent="0.2">
      <c r="D189" s="5"/>
      <c r="E189" s="6"/>
      <c r="J189" s="7"/>
      <c r="M189" s="7"/>
      <c r="P189" s="7"/>
    </row>
    <row r="190" spans="4:16" x14ac:dyDescent="0.2">
      <c r="D190" s="5"/>
      <c r="E190" s="6"/>
      <c r="J190" s="7"/>
      <c r="M190" s="7"/>
      <c r="P190" s="7"/>
    </row>
    <row r="191" spans="4:16" x14ac:dyDescent="0.2">
      <c r="D191" s="5"/>
      <c r="E191" s="6"/>
      <c r="J191" s="7"/>
      <c r="M191" s="7"/>
      <c r="P191" s="7"/>
    </row>
    <row r="192" spans="4:16" x14ac:dyDescent="0.2">
      <c r="D192" s="5"/>
      <c r="E192" s="6"/>
      <c r="J192" s="7"/>
      <c r="M192" s="7"/>
      <c r="P192" s="7"/>
    </row>
    <row r="193" spans="4:16" x14ac:dyDescent="0.2">
      <c r="D193" s="5"/>
      <c r="E193" s="6"/>
      <c r="J193" s="7"/>
      <c r="M193" s="7"/>
      <c r="P193" s="7"/>
    </row>
    <row r="194" spans="4:16" x14ac:dyDescent="0.2">
      <c r="D194" s="5"/>
      <c r="E194" s="6"/>
      <c r="J194" s="7"/>
      <c r="M194" s="7"/>
      <c r="P194" s="7"/>
    </row>
    <row r="195" spans="4:16" x14ac:dyDescent="0.2">
      <c r="D195" s="5"/>
      <c r="E195" s="6"/>
      <c r="J195" s="7"/>
      <c r="M195" s="7"/>
      <c r="P195" s="7"/>
    </row>
    <row r="196" spans="4:16" x14ac:dyDescent="0.2">
      <c r="D196" s="5"/>
      <c r="E196" s="6"/>
      <c r="J196" s="7"/>
      <c r="M196" s="7"/>
      <c r="P196" s="7"/>
    </row>
    <row r="197" spans="4:16" x14ac:dyDescent="0.2">
      <c r="D197" s="5"/>
      <c r="E197" s="6"/>
      <c r="J197" s="7"/>
      <c r="M197" s="7"/>
      <c r="P197" s="7"/>
    </row>
    <row r="198" spans="4:16" x14ac:dyDescent="0.2">
      <c r="D198" s="5"/>
      <c r="E198" s="6"/>
      <c r="J198" s="7"/>
      <c r="M198" s="7"/>
      <c r="P198" s="7"/>
    </row>
    <row r="199" spans="4:16" x14ac:dyDescent="0.2">
      <c r="D199" s="5"/>
      <c r="E199" s="6"/>
      <c r="J199" s="7"/>
      <c r="M199" s="7"/>
      <c r="P199" s="7"/>
    </row>
    <row r="200" spans="4:16" x14ac:dyDescent="0.2">
      <c r="D200" s="5"/>
      <c r="E200" s="6"/>
      <c r="J200" s="7"/>
      <c r="M200" s="7"/>
      <c r="P200" s="7"/>
    </row>
    <row r="201" spans="4:16" x14ac:dyDescent="0.2">
      <c r="D201" s="5"/>
      <c r="E201" s="6"/>
      <c r="J201" s="7"/>
      <c r="M201" s="7"/>
      <c r="P201" s="7"/>
    </row>
    <row r="202" spans="4:16" x14ac:dyDescent="0.2">
      <c r="D202" s="5"/>
      <c r="E202" s="6"/>
      <c r="J202" s="7"/>
      <c r="M202" s="7"/>
      <c r="P202" s="7"/>
    </row>
    <row r="203" spans="4:16" x14ac:dyDescent="0.2">
      <c r="D203" s="5"/>
      <c r="E203" s="6"/>
      <c r="J203" s="7"/>
      <c r="M203" s="7"/>
      <c r="P203" s="7"/>
    </row>
    <row r="204" spans="4:16" x14ac:dyDescent="0.2">
      <c r="D204" s="5"/>
      <c r="E204" s="6"/>
      <c r="J204" s="7"/>
      <c r="M204" s="7"/>
      <c r="P204" s="7"/>
    </row>
    <row r="205" spans="4:16" x14ac:dyDescent="0.2">
      <c r="D205" s="5"/>
      <c r="E205" s="6"/>
      <c r="J205" s="7"/>
      <c r="M205" s="7"/>
      <c r="P205" s="7"/>
    </row>
    <row r="206" spans="4:16" x14ac:dyDescent="0.2">
      <c r="D206" s="5"/>
      <c r="E206" s="6"/>
      <c r="J206" s="7"/>
      <c r="M206" s="7"/>
      <c r="P206" s="7"/>
    </row>
    <row r="207" spans="4:16" x14ac:dyDescent="0.2">
      <c r="D207" s="5"/>
      <c r="E207" s="6"/>
      <c r="J207" s="7"/>
      <c r="M207" s="7"/>
      <c r="P207" s="7"/>
    </row>
    <row r="208" spans="4:16" x14ac:dyDescent="0.2">
      <c r="D208" s="5"/>
      <c r="E208" s="6"/>
      <c r="J208" s="7"/>
      <c r="M208" s="7"/>
      <c r="P208" s="7"/>
    </row>
    <row r="209" spans="4:16" x14ac:dyDescent="0.2">
      <c r="D209" s="5"/>
      <c r="E209" s="6"/>
      <c r="J209" s="7"/>
      <c r="M209" s="7"/>
      <c r="P209" s="7"/>
    </row>
    <row r="210" spans="4:16" x14ac:dyDescent="0.2">
      <c r="D210" s="5"/>
      <c r="E210" s="6"/>
      <c r="J210" s="7"/>
      <c r="M210" s="7"/>
      <c r="P210" s="7"/>
    </row>
    <row r="211" spans="4:16" x14ac:dyDescent="0.2">
      <c r="D211" s="5"/>
      <c r="E211" s="6"/>
      <c r="J211" s="7"/>
      <c r="M211" s="7"/>
      <c r="P211" s="7"/>
    </row>
    <row r="212" spans="4:16" x14ac:dyDescent="0.2">
      <c r="D212" s="5"/>
      <c r="E212" s="6"/>
      <c r="J212" s="7"/>
      <c r="M212" s="7"/>
      <c r="P212" s="7"/>
    </row>
    <row r="213" spans="4:16" x14ac:dyDescent="0.2">
      <c r="D213" s="5"/>
      <c r="E213" s="6"/>
      <c r="J213" s="7"/>
      <c r="M213" s="7"/>
      <c r="P213" s="7"/>
    </row>
    <row r="214" spans="4:16" x14ac:dyDescent="0.2">
      <c r="D214" s="5"/>
      <c r="E214" s="6"/>
      <c r="J214" s="7"/>
      <c r="M214" s="7"/>
      <c r="P214" s="7"/>
    </row>
    <row r="215" spans="4:16" x14ac:dyDescent="0.2">
      <c r="D215" s="5"/>
      <c r="E215" s="6"/>
      <c r="J215" s="7"/>
      <c r="M215" s="7"/>
      <c r="P215" s="7"/>
    </row>
    <row r="216" spans="4:16" x14ac:dyDescent="0.2">
      <c r="D216" s="5"/>
      <c r="E216" s="6"/>
      <c r="J216" s="7"/>
      <c r="M216" s="7"/>
      <c r="P216" s="7"/>
    </row>
    <row r="217" spans="4:16" x14ac:dyDescent="0.2">
      <c r="D217" s="5"/>
      <c r="E217" s="6"/>
      <c r="J217" s="7"/>
      <c r="M217" s="7"/>
      <c r="P217" s="7"/>
    </row>
    <row r="218" spans="4:16" x14ac:dyDescent="0.2">
      <c r="D218" s="5"/>
      <c r="E218" s="6"/>
      <c r="J218" s="7"/>
      <c r="M218" s="7"/>
      <c r="P218" s="7"/>
    </row>
    <row r="219" spans="4:16" x14ac:dyDescent="0.2">
      <c r="D219" s="5"/>
      <c r="E219" s="6"/>
      <c r="J219" s="7"/>
      <c r="M219" s="7"/>
      <c r="P219" s="7"/>
    </row>
    <row r="220" spans="4:16" x14ac:dyDescent="0.2">
      <c r="D220" s="5"/>
      <c r="E220" s="6"/>
      <c r="J220" s="7"/>
      <c r="M220" s="7"/>
      <c r="P220" s="7"/>
    </row>
    <row r="221" spans="4:16" x14ac:dyDescent="0.2">
      <c r="D221" s="5"/>
      <c r="E221" s="6"/>
      <c r="J221" s="7"/>
      <c r="M221" s="7"/>
      <c r="P221" s="7"/>
    </row>
    <row r="222" spans="4:16" x14ac:dyDescent="0.2">
      <c r="D222" s="5"/>
      <c r="E222" s="6"/>
      <c r="J222" s="7"/>
      <c r="M222" s="7"/>
      <c r="P222" s="7"/>
    </row>
    <row r="223" spans="4:16" x14ac:dyDescent="0.2">
      <c r="D223" s="5"/>
      <c r="E223" s="6"/>
      <c r="J223" s="7"/>
      <c r="M223" s="7"/>
      <c r="P223" s="7"/>
    </row>
    <row r="224" spans="4:16" x14ac:dyDescent="0.2">
      <c r="D224" s="5"/>
      <c r="E224" s="6"/>
      <c r="J224" s="7"/>
      <c r="M224" s="7"/>
      <c r="P224" s="7"/>
    </row>
    <row r="225" spans="4:16" x14ac:dyDescent="0.2">
      <c r="D225" s="5"/>
      <c r="E225" s="6"/>
      <c r="J225" s="7"/>
      <c r="M225" s="7"/>
      <c r="P225" s="7"/>
    </row>
    <row r="226" spans="4:16" x14ac:dyDescent="0.2">
      <c r="D226" s="5"/>
      <c r="E226" s="6"/>
      <c r="J226" s="7"/>
      <c r="M226" s="7"/>
      <c r="P226" s="7"/>
    </row>
    <row r="227" spans="4:16" x14ac:dyDescent="0.2">
      <c r="D227" s="5"/>
      <c r="E227" s="6"/>
      <c r="J227" s="7"/>
      <c r="M227" s="7"/>
      <c r="P227" s="7"/>
    </row>
    <row r="228" spans="4:16" x14ac:dyDescent="0.2">
      <c r="D228" s="5"/>
      <c r="E228" s="6"/>
      <c r="J228" s="7"/>
      <c r="M228" s="7"/>
      <c r="P228" s="7"/>
    </row>
    <row r="229" spans="4:16" x14ac:dyDescent="0.2">
      <c r="D229" s="5"/>
      <c r="E229" s="6"/>
      <c r="J229" s="7"/>
      <c r="M229" s="7"/>
      <c r="P229" s="7"/>
    </row>
    <row r="230" spans="4:16" x14ac:dyDescent="0.2">
      <c r="D230" s="5"/>
      <c r="E230" s="6"/>
      <c r="J230" s="7"/>
      <c r="M230" s="7"/>
      <c r="P230" s="7"/>
    </row>
    <row r="231" spans="4:16" x14ac:dyDescent="0.2">
      <c r="D231" s="5"/>
      <c r="E231" s="6"/>
      <c r="J231" s="7"/>
      <c r="M231" s="7"/>
      <c r="P231" s="7"/>
    </row>
    <row r="232" spans="4:16" x14ac:dyDescent="0.2">
      <c r="D232" s="5"/>
      <c r="E232" s="6"/>
      <c r="J232" s="7"/>
      <c r="M232" s="7"/>
      <c r="P232" s="7"/>
    </row>
    <row r="233" spans="4:16" x14ac:dyDescent="0.2">
      <c r="D233" s="5"/>
      <c r="E233" s="6"/>
      <c r="J233" s="7"/>
      <c r="M233" s="7"/>
      <c r="P233" s="7"/>
    </row>
    <row r="234" spans="4:16" x14ac:dyDescent="0.2">
      <c r="D234" s="5"/>
      <c r="E234" s="6"/>
      <c r="J234" s="7"/>
      <c r="M234" s="7"/>
      <c r="P234" s="7"/>
    </row>
    <row r="235" spans="4:16" x14ac:dyDescent="0.2">
      <c r="D235" s="5"/>
      <c r="E235" s="6"/>
      <c r="J235" s="7"/>
      <c r="M235" s="7"/>
      <c r="P235" s="7"/>
    </row>
    <row r="236" spans="4:16" x14ac:dyDescent="0.2">
      <c r="D236" s="5"/>
      <c r="E236" s="6"/>
      <c r="J236" s="7"/>
      <c r="M236" s="7"/>
      <c r="P236" s="7"/>
    </row>
    <row r="237" spans="4:16" x14ac:dyDescent="0.2">
      <c r="D237" s="5"/>
      <c r="E237" s="6"/>
      <c r="J237" s="7"/>
      <c r="M237" s="7"/>
      <c r="P237" s="7"/>
    </row>
    <row r="238" spans="4:16" x14ac:dyDescent="0.2">
      <c r="D238" s="5"/>
      <c r="E238" s="6"/>
      <c r="J238" s="7"/>
      <c r="M238" s="7"/>
      <c r="P238" s="7"/>
    </row>
    <row r="239" spans="4:16" x14ac:dyDescent="0.2">
      <c r="D239" s="5"/>
      <c r="E239" s="6"/>
      <c r="J239" s="7"/>
      <c r="M239" s="7"/>
      <c r="P239" s="7"/>
    </row>
    <row r="240" spans="4:16" x14ac:dyDescent="0.2">
      <c r="D240" s="5"/>
      <c r="E240" s="6"/>
      <c r="J240" s="7"/>
      <c r="M240" s="7"/>
      <c r="P240" s="7"/>
    </row>
    <row r="241" spans="4:16" x14ac:dyDescent="0.2">
      <c r="D241" s="5"/>
      <c r="E241" s="6"/>
      <c r="J241" s="7"/>
      <c r="M241" s="7"/>
      <c r="P241" s="7"/>
    </row>
    <row r="242" spans="4:16" x14ac:dyDescent="0.2">
      <c r="D242" s="5"/>
      <c r="E242" s="6"/>
      <c r="J242" s="7"/>
      <c r="M242" s="7"/>
      <c r="P242" s="7"/>
    </row>
    <row r="243" spans="4:16" x14ac:dyDescent="0.2">
      <c r="D243" s="5"/>
      <c r="E243" s="6"/>
      <c r="J243" s="7"/>
      <c r="M243" s="7"/>
      <c r="P243" s="7"/>
    </row>
    <row r="244" spans="4:16" x14ac:dyDescent="0.2">
      <c r="D244" s="5"/>
      <c r="E244" s="6"/>
      <c r="J244" s="7"/>
      <c r="M244" s="7"/>
      <c r="P244" s="7"/>
    </row>
    <row r="245" spans="4:16" x14ac:dyDescent="0.2">
      <c r="D245" s="5"/>
      <c r="E245" s="6"/>
      <c r="J245" s="7"/>
      <c r="M245" s="7"/>
      <c r="P245" s="7"/>
    </row>
    <row r="246" spans="4:16" x14ac:dyDescent="0.2">
      <c r="D246" s="5"/>
      <c r="E246" s="6"/>
      <c r="J246" s="7"/>
      <c r="M246" s="7"/>
      <c r="P246" s="7"/>
    </row>
    <row r="247" spans="4:16" x14ac:dyDescent="0.2">
      <c r="D247" s="5"/>
      <c r="E247" s="6"/>
      <c r="J247" s="7"/>
      <c r="M247" s="7"/>
      <c r="P247" s="7"/>
    </row>
    <row r="248" spans="4:16" x14ac:dyDescent="0.2">
      <c r="D248" s="5"/>
      <c r="E248" s="6"/>
      <c r="J248" s="7"/>
      <c r="M248" s="7"/>
      <c r="P248" s="7"/>
    </row>
    <row r="249" spans="4:16" x14ac:dyDescent="0.2">
      <c r="D249" s="5"/>
      <c r="E249" s="6"/>
      <c r="J249" s="7"/>
      <c r="M249" s="7"/>
      <c r="P249" s="7"/>
    </row>
    <row r="250" spans="4:16" x14ac:dyDescent="0.2">
      <c r="D250" s="5"/>
      <c r="E250" s="6"/>
      <c r="J250" s="7"/>
      <c r="M250" s="7"/>
      <c r="P250" s="7"/>
    </row>
    <row r="251" spans="4:16" x14ac:dyDescent="0.2">
      <c r="D251" s="5"/>
      <c r="E251" s="6"/>
      <c r="J251" s="7"/>
      <c r="M251" s="7"/>
      <c r="P251" s="7"/>
    </row>
    <row r="252" spans="4:16" x14ac:dyDescent="0.2">
      <c r="D252" s="5"/>
      <c r="E252" s="6"/>
      <c r="J252" s="7"/>
      <c r="M252" s="7"/>
      <c r="P252" s="7"/>
    </row>
    <row r="253" spans="4:16" x14ac:dyDescent="0.2">
      <c r="D253" s="5"/>
      <c r="E253" s="6"/>
      <c r="J253" s="7"/>
      <c r="M253" s="7"/>
      <c r="P253" s="7"/>
    </row>
    <row r="254" spans="4:16" x14ac:dyDescent="0.2">
      <c r="D254" s="5"/>
      <c r="E254" s="6"/>
      <c r="J254" s="7"/>
      <c r="M254" s="7"/>
      <c r="P254" s="7"/>
    </row>
    <row r="255" spans="4:16" x14ac:dyDescent="0.2">
      <c r="D255" s="5"/>
      <c r="E255" s="6"/>
      <c r="J255" s="7"/>
      <c r="M255" s="7"/>
      <c r="P255" s="7"/>
    </row>
    <row r="256" spans="4:16" x14ac:dyDescent="0.2">
      <c r="D256" s="5"/>
      <c r="E256" s="6"/>
      <c r="J256" s="7"/>
      <c r="M256" s="7"/>
      <c r="P256" s="7"/>
    </row>
    <row r="257" spans="4:16" x14ac:dyDescent="0.2">
      <c r="D257" s="5"/>
      <c r="E257" s="6"/>
      <c r="J257" s="7"/>
      <c r="M257" s="7"/>
      <c r="P257" s="7"/>
    </row>
    <row r="258" spans="4:16" x14ac:dyDescent="0.2">
      <c r="D258" s="5"/>
      <c r="E258" s="6"/>
      <c r="J258" s="7"/>
      <c r="M258" s="7"/>
      <c r="P258" s="7"/>
    </row>
    <row r="259" spans="4:16" x14ac:dyDescent="0.2">
      <c r="D259" s="5"/>
      <c r="E259" s="6"/>
      <c r="J259" s="7"/>
      <c r="M259" s="7"/>
      <c r="P259" s="7"/>
    </row>
    <row r="260" spans="4:16" x14ac:dyDescent="0.2">
      <c r="D260" s="5"/>
      <c r="E260" s="6"/>
      <c r="J260" s="7"/>
      <c r="M260" s="7"/>
      <c r="P260" s="7"/>
    </row>
    <row r="261" spans="4:16" x14ac:dyDescent="0.2">
      <c r="D261" s="5"/>
      <c r="E261" s="6"/>
      <c r="J261" s="7"/>
      <c r="M261" s="7"/>
      <c r="P261" s="7"/>
    </row>
    <row r="262" spans="4:16" x14ac:dyDescent="0.2">
      <c r="D262" s="5"/>
      <c r="E262" s="6"/>
      <c r="J262" s="7"/>
      <c r="M262" s="7"/>
      <c r="P262" s="7"/>
    </row>
    <row r="263" spans="4:16" x14ac:dyDescent="0.2">
      <c r="D263" s="5"/>
      <c r="E263" s="6"/>
      <c r="J263" s="7"/>
      <c r="M263" s="7"/>
      <c r="P263" s="7"/>
    </row>
    <row r="264" spans="4:16" x14ac:dyDescent="0.2">
      <c r="D264" s="5"/>
      <c r="E264" s="6"/>
      <c r="J264" s="7"/>
      <c r="M264" s="7"/>
      <c r="P264" s="7"/>
    </row>
    <row r="265" spans="4:16" x14ac:dyDescent="0.2">
      <c r="D265" s="5"/>
      <c r="E265" s="6"/>
      <c r="J265" s="7"/>
      <c r="M265" s="7"/>
      <c r="P265" s="7"/>
    </row>
    <row r="266" spans="4:16" x14ac:dyDescent="0.2">
      <c r="D266" s="5"/>
      <c r="E266" s="6"/>
      <c r="J266" s="7"/>
      <c r="M266" s="7"/>
      <c r="P266" s="7"/>
    </row>
    <row r="267" spans="4:16" x14ac:dyDescent="0.2">
      <c r="D267" s="5"/>
      <c r="E267" s="6"/>
      <c r="J267" s="7"/>
      <c r="M267" s="7"/>
      <c r="P267" s="7"/>
    </row>
    <row r="268" spans="4:16" x14ac:dyDescent="0.2">
      <c r="D268" s="5"/>
      <c r="E268" s="6"/>
      <c r="J268" s="7"/>
      <c r="M268" s="7"/>
      <c r="P268" s="7"/>
    </row>
    <row r="269" spans="4:16" x14ac:dyDescent="0.2">
      <c r="D269" s="5"/>
      <c r="E269" s="6"/>
      <c r="J269" s="7"/>
      <c r="M269" s="7"/>
      <c r="P269" s="7"/>
    </row>
    <row r="270" spans="4:16" x14ac:dyDescent="0.2">
      <c r="D270" s="5"/>
      <c r="E270" s="6"/>
      <c r="J270" s="7"/>
      <c r="M270" s="7"/>
      <c r="P270" s="7"/>
    </row>
    <row r="271" spans="4:16" x14ac:dyDescent="0.2">
      <c r="D271" s="5"/>
      <c r="E271" s="6"/>
      <c r="J271" s="7"/>
      <c r="M271" s="7"/>
      <c r="P271" s="7"/>
    </row>
    <row r="272" spans="4:16" x14ac:dyDescent="0.2">
      <c r="D272" s="5"/>
      <c r="E272" s="6"/>
      <c r="J272" s="7"/>
      <c r="M272" s="7"/>
      <c r="P272" s="7"/>
    </row>
    <row r="273" spans="4:16" x14ac:dyDescent="0.2">
      <c r="D273" s="5"/>
      <c r="E273" s="6"/>
      <c r="J273" s="7"/>
      <c r="M273" s="7"/>
      <c r="P273" s="7"/>
    </row>
    <row r="274" spans="4:16" x14ac:dyDescent="0.2">
      <c r="D274" s="5"/>
      <c r="E274" s="6"/>
      <c r="J274" s="7"/>
      <c r="M274" s="7"/>
      <c r="P274" s="7"/>
    </row>
    <row r="275" spans="4:16" x14ac:dyDescent="0.2">
      <c r="D275" s="5"/>
      <c r="E275" s="6"/>
      <c r="J275" s="7"/>
      <c r="M275" s="7"/>
      <c r="P275" s="7"/>
    </row>
    <row r="276" spans="4:16" x14ac:dyDescent="0.2">
      <c r="D276" s="5"/>
      <c r="E276" s="6"/>
      <c r="J276" s="7"/>
      <c r="M276" s="7"/>
      <c r="P276" s="7"/>
    </row>
    <row r="277" spans="4:16" x14ac:dyDescent="0.2">
      <c r="D277" s="5"/>
      <c r="E277" s="6"/>
      <c r="J277" s="7"/>
      <c r="M277" s="7"/>
      <c r="P277" s="7"/>
    </row>
    <row r="278" spans="4:16" x14ac:dyDescent="0.2">
      <c r="D278" s="5"/>
      <c r="E278" s="6"/>
      <c r="J278" s="7"/>
      <c r="M278" s="7"/>
      <c r="P278" s="7"/>
    </row>
    <row r="279" spans="4:16" x14ac:dyDescent="0.2">
      <c r="D279" s="5"/>
      <c r="E279" s="6"/>
      <c r="J279" s="7"/>
      <c r="M279" s="7"/>
      <c r="P279" s="7"/>
    </row>
    <row r="280" spans="4:16" x14ac:dyDescent="0.2">
      <c r="D280" s="5"/>
      <c r="E280" s="6"/>
      <c r="J280" s="7"/>
      <c r="M280" s="7"/>
      <c r="P280" s="7"/>
    </row>
    <row r="281" spans="4:16" x14ac:dyDescent="0.2">
      <c r="D281" s="5"/>
      <c r="E281" s="6"/>
      <c r="J281" s="7"/>
      <c r="M281" s="7"/>
      <c r="P281" s="7"/>
    </row>
    <row r="282" spans="4:16" x14ac:dyDescent="0.2">
      <c r="D282" s="5"/>
      <c r="E282" s="6"/>
      <c r="J282" s="7"/>
      <c r="M282" s="7"/>
      <c r="P282" s="7"/>
    </row>
    <row r="283" spans="4:16" x14ac:dyDescent="0.2">
      <c r="D283" s="5"/>
      <c r="E283" s="6"/>
      <c r="J283" s="7"/>
      <c r="M283" s="7"/>
      <c r="P283" s="7"/>
    </row>
    <row r="284" spans="4:16" x14ac:dyDescent="0.2">
      <c r="D284" s="5"/>
      <c r="E284" s="6"/>
      <c r="J284" s="7"/>
      <c r="M284" s="7"/>
      <c r="P284" s="7"/>
    </row>
    <row r="285" spans="4:16" x14ac:dyDescent="0.2">
      <c r="D285" s="5"/>
      <c r="E285" s="6"/>
      <c r="J285" s="7"/>
      <c r="M285" s="7"/>
      <c r="P285" s="7"/>
    </row>
    <row r="286" spans="4:16" x14ac:dyDescent="0.2">
      <c r="D286" s="5"/>
      <c r="E286" s="6"/>
      <c r="J286" s="7"/>
      <c r="M286" s="7"/>
      <c r="P286" s="7"/>
    </row>
    <row r="287" spans="4:16" x14ac:dyDescent="0.2">
      <c r="D287" s="5"/>
      <c r="E287" s="6"/>
      <c r="J287" s="7"/>
      <c r="M287" s="7"/>
      <c r="P287" s="7"/>
    </row>
    <row r="288" spans="4:16" x14ac:dyDescent="0.2">
      <c r="D288" s="5"/>
      <c r="E288" s="6"/>
      <c r="J288" s="7"/>
      <c r="M288" s="7"/>
      <c r="P288" s="7"/>
    </row>
    <row r="289" spans="4:16" x14ac:dyDescent="0.2">
      <c r="D289" s="5"/>
      <c r="E289" s="6"/>
      <c r="J289" s="7"/>
      <c r="M289" s="7"/>
      <c r="P289" s="7"/>
    </row>
    <row r="290" spans="4:16" x14ac:dyDescent="0.2">
      <c r="D290" s="5"/>
      <c r="E290" s="6"/>
      <c r="J290" s="7"/>
      <c r="M290" s="7"/>
      <c r="P290" s="7"/>
    </row>
    <row r="291" spans="4:16" x14ac:dyDescent="0.2">
      <c r="D291" s="5"/>
      <c r="E291" s="6"/>
      <c r="J291" s="7"/>
      <c r="M291" s="7"/>
      <c r="P291" s="7"/>
    </row>
    <row r="292" spans="4:16" x14ac:dyDescent="0.2">
      <c r="D292" s="5"/>
      <c r="E292" s="6"/>
      <c r="J292" s="7"/>
      <c r="M292" s="7"/>
      <c r="P292" s="7"/>
    </row>
    <row r="293" spans="4:16" x14ac:dyDescent="0.2">
      <c r="D293" s="5"/>
      <c r="E293" s="6"/>
      <c r="J293" s="7"/>
      <c r="M293" s="7"/>
      <c r="P293" s="7"/>
    </row>
    <row r="294" spans="4:16" x14ac:dyDescent="0.2">
      <c r="D294" s="5"/>
      <c r="E294" s="6"/>
      <c r="J294" s="7"/>
      <c r="M294" s="7"/>
      <c r="P294" s="7"/>
    </row>
    <row r="295" spans="4:16" x14ac:dyDescent="0.2">
      <c r="D295" s="5"/>
      <c r="E295" s="6"/>
      <c r="J295" s="7"/>
      <c r="M295" s="7"/>
      <c r="P295" s="7"/>
    </row>
    <row r="296" spans="4:16" x14ac:dyDescent="0.2">
      <c r="D296" s="5"/>
      <c r="E296" s="6"/>
      <c r="J296" s="7"/>
      <c r="M296" s="7"/>
      <c r="P296" s="7"/>
    </row>
    <row r="297" spans="4:16" x14ac:dyDescent="0.2">
      <c r="D297" s="5"/>
      <c r="E297" s="6"/>
      <c r="J297" s="7"/>
      <c r="M297" s="7"/>
      <c r="P297" s="7"/>
    </row>
    <row r="298" spans="4:16" x14ac:dyDescent="0.2">
      <c r="D298" s="5"/>
      <c r="E298" s="6"/>
      <c r="J298" s="7"/>
      <c r="M298" s="7"/>
      <c r="P298" s="7"/>
    </row>
    <row r="299" spans="4:16" x14ac:dyDescent="0.2">
      <c r="D299" s="5"/>
      <c r="E299" s="6"/>
      <c r="J299" s="7"/>
      <c r="M299" s="7"/>
      <c r="P299" s="7"/>
    </row>
    <row r="300" spans="4:16" x14ac:dyDescent="0.2">
      <c r="D300" s="5"/>
      <c r="E300" s="6"/>
      <c r="J300" s="7"/>
      <c r="M300" s="7"/>
      <c r="P300" s="7"/>
    </row>
    <row r="301" spans="4:16" x14ac:dyDescent="0.2">
      <c r="D301" s="5"/>
      <c r="E301" s="6"/>
      <c r="J301" s="7"/>
      <c r="M301" s="7"/>
      <c r="P301" s="7"/>
    </row>
    <row r="302" spans="4:16" x14ac:dyDescent="0.2">
      <c r="D302" s="5"/>
      <c r="E302" s="6"/>
      <c r="J302" s="7"/>
      <c r="M302" s="7"/>
      <c r="P302" s="7"/>
    </row>
    <row r="303" spans="4:16" x14ac:dyDescent="0.2">
      <c r="D303" s="5"/>
      <c r="E303" s="6"/>
      <c r="J303" s="7"/>
      <c r="M303" s="7"/>
      <c r="P303" s="7"/>
    </row>
    <row r="304" spans="4:16" x14ac:dyDescent="0.2">
      <c r="D304" s="5"/>
      <c r="E304" s="6"/>
      <c r="J304" s="7"/>
      <c r="M304" s="7"/>
      <c r="P304" s="7"/>
    </row>
    <row r="305" spans="4:16" x14ac:dyDescent="0.2">
      <c r="D305" s="5"/>
      <c r="E305" s="6"/>
      <c r="J305" s="7"/>
      <c r="M305" s="7"/>
      <c r="P305" s="7"/>
    </row>
    <row r="306" spans="4:16" x14ac:dyDescent="0.2">
      <c r="D306" s="5"/>
      <c r="E306" s="6"/>
      <c r="J306" s="7"/>
      <c r="M306" s="7"/>
      <c r="P306" s="7"/>
    </row>
    <row r="307" spans="4:16" x14ac:dyDescent="0.2">
      <c r="D307" s="5"/>
      <c r="E307" s="6"/>
      <c r="J307" s="7"/>
      <c r="M307" s="7"/>
      <c r="P307" s="7"/>
    </row>
    <row r="308" spans="4:16" x14ac:dyDescent="0.2">
      <c r="D308" s="5"/>
      <c r="E308" s="6"/>
      <c r="J308" s="7"/>
      <c r="M308" s="7"/>
      <c r="P308" s="7"/>
    </row>
    <row r="309" spans="4:16" x14ac:dyDescent="0.2">
      <c r="D309" s="5"/>
      <c r="E309" s="6"/>
      <c r="J309" s="7"/>
      <c r="M309" s="7"/>
      <c r="P309" s="7"/>
    </row>
    <row r="310" spans="4:16" x14ac:dyDescent="0.2">
      <c r="D310" s="5"/>
      <c r="E310" s="6"/>
      <c r="J310" s="7"/>
      <c r="M310" s="7"/>
      <c r="P310" s="7"/>
    </row>
    <row r="311" spans="4:16" x14ac:dyDescent="0.2">
      <c r="D311" s="5"/>
      <c r="E311" s="6"/>
      <c r="J311" s="7"/>
      <c r="M311" s="7"/>
      <c r="P311" s="7"/>
    </row>
    <row r="312" spans="4:16" x14ac:dyDescent="0.2">
      <c r="D312" s="5"/>
      <c r="E312" s="6"/>
      <c r="J312" s="7"/>
      <c r="M312" s="7"/>
      <c r="P312" s="7"/>
    </row>
    <row r="313" spans="4:16" x14ac:dyDescent="0.2">
      <c r="D313" s="5"/>
      <c r="E313" s="6"/>
      <c r="J313" s="7"/>
      <c r="M313" s="7"/>
      <c r="P313" s="7"/>
    </row>
    <row r="314" spans="4:16" x14ac:dyDescent="0.2">
      <c r="D314" s="5"/>
      <c r="E314" s="6"/>
      <c r="J314" s="7"/>
      <c r="M314" s="7"/>
      <c r="P314" s="7"/>
    </row>
    <row r="315" spans="4:16" x14ac:dyDescent="0.2">
      <c r="D315" s="5"/>
      <c r="E315" s="6"/>
      <c r="J315" s="7"/>
      <c r="M315" s="7"/>
      <c r="P315" s="7"/>
    </row>
    <row r="316" spans="4:16" x14ac:dyDescent="0.2">
      <c r="D316" s="5"/>
      <c r="E316" s="6"/>
      <c r="J316" s="7"/>
      <c r="M316" s="7"/>
      <c r="P316" s="7"/>
    </row>
    <row r="317" spans="4:16" x14ac:dyDescent="0.2">
      <c r="D317" s="5"/>
      <c r="E317" s="6"/>
      <c r="J317" s="7"/>
      <c r="M317" s="7"/>
      <c r="P317" s="7"/>
    </row>
    <row r="318" spans="4:16" x14ac:dyDescent="0.2">
      <c r="D318" s="5"/>
      <c r="E318" s="6"/>
      <c r="J318" s="7"/>
      <c r="M318" s="7"/>
      <c r="P318" s="7"/>
    </row>
    <row r="319" spans="4:16" x14ac:dyDescent="0.2">
      <c r="D319" s="5"/>
      <c r="E319" s="6"/>
      <c r="J319" s="7"/>
      <c r="M319" s="7"/>
      <c r="P319" s="7"/>
    </row>
    <row r="320" spans="4:16" x14ac:dyDescent="0.2">
      <c r="D320" s="5"/>
      <c r="E320" s="6"/>
      <c r="J320" s="7"/>
      <c r="M320" s="7"/>
      <c r="P320" s="7"/>
    </row>
    <row r="321" spans="4:16" x14ac:dyDescent="0.2">
      <c r="D321" s="5"/>
      <c r="E321" s="6"/>
      <c r="J321" s="7"/>
      <c r="M321" s="7"/>
      <c r="P321" s="7"/>
    </row>
    <row r="322" spans="4:16" x14ac:dyDescent="0.2">
      <c r="D322" s="5"/>
      <c r="E322" s="6"/>
      <c r="J322" s="7"/>
      <c r="M322" s="7"/>
      <c r="P322" s="7"/>
    </row>
    <row r="323" spans="4:16" x14ac:dyDescent="0.2">
      <c r="D323" s="5"/>
      <c r="E323" s="6"/>
      <c r="J323" s="7"/>
      <c r="M323" s="7"/>
      <c r="P323" s="7"/>
    </row>
    <row r="324" spans="4:16" x14ac:dyDescent="0.2">
      <c r="D324" s="5"/>
      <c r="E324" s="6"/>
      <c r="J324" s="7"/>
      <c r="M324" s="7"/>
      <c r="P324" s="7"/>
    </row>
    <row r="325" spans="4:16" x14ac:dyDescent="0.2">
      <c r="D325" s="5"/>
      <c r="E325" s="6"/>
      <c r="J325" s="7"/>
      <c r="M325" s="7"/>
      <c r="P325" s="7"/>
    </row>
    <row r="326" spans="4:16" x14ac:dyDescent="0.2">
      <c r="D326" s="5"/>
      <c r="E326" s="6"/>
      <c r="J326" s="7"/>
      <c r="M326" s="7"/>
      <c r="P326" s="7"/>
    </row>
    <row r="327" spans="4:16" x14ac:dyDescent="0.2">
      <c r="D327" s="5"/>
      <c r="E327" s="6"/>
      <c r="J327" s="7"/>
      <c r="M327" s="7"/>
      <c r="P327" s="7"/>
    </row>
    <row r="328" spans="4:16" x14ac:dyDescent="0.2">
      <c r="D328" s="5"/>
      <c r="E328" s="6"/>
      <c r="J328" s="7"/>
      <c r="M328" s="7"/>
      <c r="P328" s="7"/>
    </row>
    <row r="329" spans="4:16" x14ac:dyDescent="0.2">
      <c r="D329" s="5"/>
      <c r="E329" s="6"/>
      <c r="J329" s="7"/>
      <c r="M329" s="7"/>
      <c r="P329" s="7"/>
    </row>
    <row r="330" spans="4:16" x14ac:dyDescent="0.2">
      <c r="D330" s="5"/>
      <c r="E330" s="6"/>
      <c r="J330" s="7"/>
      <c r="M330" s="7"/>
      <c r="P330" s="7"/>
    </row>
    <row r="331" spans="4:16" x14ac:dyDescent="0.2">
      <c r="D331" s="5"/>
      <c r="E331" s="6"/>
      <c r="J331" s="7"/>
      <c r="M331" s="7"/>
      <c r="P331" s="7"/>
    </row>
    <row r="332" spans="4:16" x14ac:dyDescent="0.2">
      <c r="D332" s="5"/>
      <c r="E332" s="6"/>
      <c r="J332" s="7"/>
      <c r="M332" s="7"/>
      <c r="P332" s="7"/>
    </row>
    <row r="333" spans="4:16" x14ac:dyDescent="0.2">
      <c r="D333" s="5"/>
      <c r="E333" s="6"/>
      <c r="J333" s="7"/>
      <c r="M333" s="7"/>
      <c r="P333" s="7"/>
    </row>
    <row r="334" spans="4:16" x14ac:dyDescent="0.2">
      <c r="D334" s="5"/>
      <c r="E334" s="6"/>
      <c r="J334" s="7"/>
      <c r="M334" s="7"/>
      <c r="P334" s="7"/>
    </row>
    <row r="335" spans="4:16" x14ac:dyDescent="0.2">
      <c r="D335" s="5"/>
      <c r="E335" s="6"/>
      <c r="J335" s="7"/>
      <c r="M335" s="7"/>
      <c r="P335" s="7"/>
    </row>
    <row r="336" spans="4:16" x14ac:dyDescent="0.2">
      <c r="D336" s="5"/>
      <c r="E336" s="6"/>
      <c r="J336" s="7"/>
      <c r="M336" s="7"/>
      <c r="P336" s="7"/>
    </row>
    <row r="337" spans="4:16" x14ac:dyDescent="0.2">
      <c r="D337" s="5"/>
      <c r="E337" s="6"/>
      <c r="J337" s="7"/>
      <c r="M337" s="7"/>
      <c r="P337" s="7"/>
    </row>
    <row r="338" spans="4:16" x14ac:dyDescent="0.2">
      <c r="D338" s="5"/>
      <c r="E338" s="6"/>
      <c r="J338" s="7"/>
      <c r="M338" s="7"/>
      <c r="P338" s="7"/>
    </row>
    <row r="339" spans="4:16" x14ac:dyDescent="0.2">
      <c r="D339" s="5"/>
      <c r="E339" s="6"/>
      <c r="J339" s="7"/>
      <c r="M339" s="7"/>
      <c r="P339" s="7"/>
    </row>
    <row r="340" spans="4:16" x14ac:dyDescent="0.2">
      <c r="D340" s="5"/>
      <c r="E340" s="6"/>
      <c r="J340" s="7"/>
      <c r="M340" s="7"/>
      <c r="P340" s="7"/>
    </row>
    <row r="341" spans="4:16" x14ac:dyDescent="0.2">
      <c r="D341" s="5"/>
      <c r="E341" s="6"/>
      <c r="J341" s="7"/>
      <c r="M341" s="7"/>
      <c r="P341" s="7"/>
    </row>
    <row r="342" spans="4:16" x14ac:dyDescent="0.2">
      <c r="D342" s="5"/>
      <c r="E342" s="6"/>
      <c r="J342" s="7"/>
      <c r="M342" s="7"/>
      <c r="P342" s="7"/>
    </row>
    <row r="343" spans="4:16" x14ac:dyDescent="0.2">
      <c r="D343" s="5"/>
      <c r="E343" s="6"/>
      <c r="J343" s="7"/>
      <c r="M343" s="7"/>
      <c r="P343" s="7"/>
    </row>
    <row r="344" spans="4:16" x14ac:dyDescent="0.2">
      <c r="D344" s="5"/>
      <c r="E344" s="6"/>
      <c r="J344" s="7"/>
      <c r="M344" s="7"/>
      <c r="P344" s="7"/>
    </row>
    <row r="345" spans="4:16" x14ac:dyDescent="0.2">
      <c r="D345" s="5"/>
      <c r="E345" s="6"/>
      <c r="J345" s="7"/>
      <c r="M345" s="7"/>
      <c r="P345" s="7"/>
    </row>
    <row r="346" spans="4:16" x14ac:dyDescent="0.2">
      <c r="D346" s="5"/>
      <c r="E346" s="6"/>
      <c r="J346" s="7"/>
      <c r="M346" s="7"/>
      <c r="P346" s="7"/>
    </row>
    <row r="347" spans="4:16" x14ac:dyDescent="0.2">
      <c r="D347" s="5"/>
      <c r="E347" s="6"/>
      <c r="J347" s="7"/>
      <c r="M347" s="7"/>
      <c r="P347" s="7"/>
    </row>
    <row r="348" spans="4:16" x14ac:dyDescent="0.2">
      <c r="D348" s="5"/>
      <c r="E348" s="6"/>
      <c r="J348" s="7"/>
      <c r="M348" s="7"/>
      <c r="P348" s="7"/>
    </row>
    <row r="349" spans="4:16" x14ac:dyDescent="0.2">
      <c r="D349" s="5"/>
      <c r="E349" s="6"/>
      <c r="J349" s="7"/>
      <c r="M349" s="7"/>
      <c r="P349" s="7"/>
    </row>
    <row r="350" spans="4:16" x14ac:dyDescent="0.2">
      <c r="D350" s="5"/>
      <c r="E350" s="6"/>
      <c r="J350" s="7"/>
      <c r="M350" s="7"/>
      <c r="P350" s="7"/>
    </row>
    <row r="351" spans="4:16" x14ac:dyDescent="0.2">
      <c r="D351" s="5"/>
      <c r="E351" s="6"/>
      <c r="J351" s="7"/>
      <c r="M351" s="7"/>
      <c r="P351" s="7"/>
    </row>
    <row r="352" spans="4:16" x14ac:dyDescent="0.2">
      <c r="D352" s="5"/>
      <c r="E352" s="6"/>
      <c r="J352" s="7"/>
      <c r="M352" s="7"/>
      <c r="P352" s="7"/>
    </row>
    <row r="353" spans="4:16" x14ac:dyDescent="0.2">
      <c r="D353" s="5"/>
      <c r="E353" s="6"/>
      <c r="J353" s="7"/>
      <c r="M353" s="7"/>
      <c r="P353" s="7"/>
    </row>
    <row r="354" spans="4:16" x14ac:dyDescent="0.2">
      <c r="D354" s="5"/>
      <c r="E354" s="6"/>
      <c r="J354" s="7"/>
      <c r="M354" s="7"/>
      <c r="P354" s="7"/>
    </row>
    <row r="355" spans="4:16" x14ac:dyDescent="0.2">
      <c r="D355" s="5"/>
      <c r="E355" s="6"/>
      <c r="J355" s="7"/>
      <c r="M355" s="7"/>
      <c r="P355" s="7"/>
    </row>
    <row r="356" spans="4:16" x14ac:dyDescent="0.2">
      <c r="D356" s="5"/>
      <c r="E356" s="6"/>
      <c r="J356" s="7"/>
      <c r="M356" s="7"/>
      <c r="P356" s="7"/>
    </row>
    <row r="357" spans="4:16" x14ac:dyDescent="0.2">
      <c r="D357" s="5"/>
      <c r="E357" s="6"/>
      <c r="J357" s="7"/>
      <c r="M357" s="7"/>
      <c r="P357" s="7"/>
    </row>
    <row r="358" spans="4:16" x14ac:dyDescent="0.2">
      <c r="D358" s="5"/>
      <c r="E358" s="6"/>
      <c r="J358" s="7"/>
      <c r="M358" s="7"/>
      <c r="P358" s="7"/>
    </row>
    <row r="359" spans="4:16" x14ac:dyDescent="0.2">
      <c r="D359" s="5"/>
      <c r="E359" s="6"/>
      <c r="J359" s="7"/>
      <c r="M359" s="7"/>
      <c r="P359" s="7"/>
    </row>
    <row r="360" spans="4:16" x14ac:dyDescent="0.2">
      <c r="D360" s="5"/>
      <c r="E360" s="6"/>
      <c r="J360" s="7"/>
      <c r="M360" s="7"/>
      <c r="P360" s="7"/>
    </row>
    <row r="361" spans="4:16" x14ac:dyDescent="0.2">
      <c r="D361" s="5"/>
      <c r="E361" s="6"/>
      <c r="J361" s="7"/>
      <c r="M361" s="7"/>
      <c r="P361" s="7"/>
    </row>
    <row r="362" spans="4:16" x14ac:dyDescent="0.2">
      <c r="D362" s="5"/>
      <c r="E362" s="6"/>
      <c r="J362" s="7"/>
      <c r="M362" s="7"/>
      <c r="P362" s="7"/>
    </row>
    <row r="363" spans="4:16" x14ac:dyDescent="0.2">
      <c r="D363" s="5"/>
      <c r="E363" s="6"/>
      <c r="J363" s="7"/>
      <c r="M363" s="7"/>
      <c r="P363" s="7"/>
    </row>
    <row r="364" spans="4:16" x14ac:dyDescent="0.2">
      <c r="D364" s="5"/>
      <c r="E364" s="6"/>
      <c r="J364" s="7"/>
      <c r="M364" s="7"/>
      <c r="P364" s="7"/>
    </row>
    <row r="365" spans="4:16" x14ac:dyDescent="0.2">
      <c r="D365" s="5"/>
      <c r="E365" s="6"/>
      <c r="J365" s="7"/>
      <c r="M365" s="7"/>
      <c r="P365" s="7"/>
    </row>
    <row r="366" spans="4:16" x14ac:dyDescent="0.2">
      <c r="D366" s="5"/>
      <c r="E366" s="6"/>
      <c r="J366" s="7"/>
      <c r="M366" s="7"/>
      <c r="P366" s="7"/>
    </row>
    <row r="367" spans="4:16" x14ac:dyDescent="0.2">
      <c r="D367" s="5"/>
      <c r="E367" s="6"/>
      <c r="J367" s="7"/>
      <c r="M367" s="7"/>
      <c r="P367" s="7"/>
    </row>
    <row r="368" spans="4:16" x14ac:dyDescent="0.2">
      <c r="D368" s="5"/>
      <c r="E368" s="6"/>
      <c r="J368" s="7"/>
      <c r="M368" s="7"/>
      <c r="P368" s="7"/>
    </row>
    <row r="369" spans="4:16" x14ac:dyDescent="0.2">
      <c r="D369" s="5"/>
      <c r="E369" s="6"/>
      <c r="J369" s="7"/>
      <c r="M369" s="7"/>
      <c r="P369" s="7"/>
    </row>
    <row r="370" spans="4:16" x14ac:dyDescent="0.2">
      <c r="D370" s="5"/>
      <c r="E370" s="6"/>
      <c r="J370" s="7"/>
      <c r="M370" s="7"/>
      <c r="P370" s="7"/>
    </row>
    <row r="371" spans="4:16" x14ac:dyDescent="0.2">
      <c r="D371" s="5"/>
      <c r="E371" s="6"/>
      <c r="J371" s="7"/>
      <c r="M371" s="7"/>
      <c r="P371" s="7"/>
    </row>
    <row r="372" spans="4:16" x14ac:dyDescent="0.2">
      <c r="D372" s="5"/>
      <c r="E372" s="6"/>
      <c r="J372" s="7"/>
      <c r="M372" s="7"/>
      <c r="P372" s="7"/>
    </row>
    <row r="373" spans="4:16" x14ac:dyDescent="0.2">
      <c r="D373" s="5"/>
      <c r="E373" s="6"/>
      <c r="J373" s="7"/>
      <c r="M373" s="7"/>
      <c r="P373" s="7"/>
    </row>
    <row r="374" spans="4:16" x14ac:dyDescent="0.2">
      <c r="D374" s="5"/>
      <c r="E374" s="6"/>
      <c r="J374" s="7"/>
      <c r="M374" s="7"/>
      <c r="P374" s="7"/>
    </row>
    <row r="375" spans="4:16" x14ac:dyDescent="0.2">
      <c r="D375" s="5"/>
      <c r="E375" s="6"/>
      <c r="J375" s="7"/>
      <c r="M375" s="7"/>
      <c r="P375" s="7"/>
    </row>
    <row r="376" spans="4:16" x14ac:dyDescent="0.2">
      <c r="D376" s="5"/>
      <c r="E376" s="6"/>
      <c r="J376" s="7"/>
      <c r="M376" s="7"/>
      <c r="P376" s="7"/>
    </row>
    <row r="377" spans="4:16" x14ac:dyDescent="0.2">
      <c r="D377" s="5"/>
      <c r="E377" s="6"/>
      <c r="J377" s="7"/>
      <c r="M377" s="7"/>
      <c r="P377" s="7"/>
    </row>
    <row r="378" spans="4:16" x14ac:dyDescent="0.2">
      <c r="D378" s="5"/>
      <c r="E378" s="6"/>
      <c r="J378" s="7"/>
      <c r="M378" s="7"/>
      <c r="P378" s="7"/>
    </row>
    <row r="379" spans="4:16" x14ac:dyDescent="0.2">
      <c r="D379" s="5"/>
      <c r="E379" s="6"/>
      <c r="J379" s="7"/>
      <c r="M379" s="7"/>
      <c r="P379" s="7"/>
    </row>
    <row r="380" spans="4:16" x14ac:dyDescent="0.2">
      <c r="D380" s="5"/>
      <c r="E380" s="6"/>
      <c r="J380" s="7"/>
      <c r="M380" s="7"/>
      <c r="P380" s="7"/>
    </row>
    <row r="381" spans="4:16" x14ac:dyDescent="0.2">
      <c r="D381" s="5"/>
      <c r="E381" s="6"/>
      <c r="J381" s="7"/>
      <c r="M381" s="7"/>
      <c r="P381" s="7"/>
    </row>
    <row r="382" spans="4:16" x14ac:dyDescent="0.2">
      <c r="D382" s="5"/>
      <c r="E382" s="6"/>
      <c r="J382" s="7"/>
      <c r="M382" s="7"/>
      <c r="P382" s="7"/>
    </row>
    <row r="383" spans="4:16" x14ac:dyDescent="0.2">
      <c r="D383" s="5"/>
      <c r="E383" s="6"/>
      <c r="J383" s="7"/>
      <c r="M383" s="7"/>
      <c r="P383" s="7"/>
    </row>
    <row r="384" spans="4:16" x14ac:dyDescent="0.2">
      <c r="D384" s="5"/>
      <c r="E384" s="6"/>
      <c r="J384" s="7"/>
      <c r="M384" s="7"/>
      <c r="P384" s="7"/>
    </row>
    <row r="385" spans="4:16" x14ac:dyDescent="0.2">
      <c r="D385" s="5"/>
      <c r="E385" s="6"/>
      <c r="J385" s="7"/>
      <c r="M385" s="7"/>
      <c r="P385" s="7"/>
    </row>
    <row r="386" spans="4:16" x14ac:dyDescent="0.2">
      <c r="D386" s="5"/>
      <c r="E386" s="6"/>
      <c r="J386" s="7"/>
      <c r="M386" s="7"/>
      <c r="P386" s="7"/>
    </row>
    <row r="387" spans="4:16" x14ac:dyDescent="0.2">
      <c r="D387" s="5"/>
      <c r="E387" s="6"/>
      <c r="J387" s="7"/>
      <c r="M387" s="7"/>
      <c r="P387" s="7"/>
    </row>
    <row r="388" spans="4:16" x14ac:dyDescent="0.2">
      <c r="D388" s="5"/>
      <c r="E388" s="6"/>
      <c r="J388" s="7"/>
      <c r="M388" s="7"/>
      <c r="P388" s="7"/>
    </row>
    <row r="389" spans="4:16" x14ac:dyDescent="0.2">
      <c r="D389" s="5"/>
      <c r="E389" s="6"/>
      <c r="J389" s="7"/>
      <c r="M389" s="7"/>
      <c r="P389" s="7"/>
    </row>
    <row r="390" spans="4:16" x14ac:dyDescent="0.2">
      <c r="D390" s="5"/>
      <c r="E390" s="6"/>
      <c r="J390" s="7"/>
      <c r="M390" s="7"/>
      <c r="P390" s="7"/>
    </row>
    <row r="391" spans="4:16" x14ac:dyDescent="0.2">
      <c r="D391" s="5"/>
      <c r="E391" s="6"/>
      <c r="J391" s="7"/>
      <c r="M391" s="7"/>
      <c r="P391" s="7"/>
    </row>
    <row r="392" spans="4:16" x14ac:dyDescent="0.2">
      <c r="D392" s="5"/>
      <c r="E392" s="6"/>
      <c r="J392" s="7"/>
      <c r="M392" s="7"/>
      <c r="P392" s="7"/>
    </row>
    <row r="393" spans="4:16" x14ac:dyDescent="0.2">
      <c r="D393" s="5"/>
      <c r="E393" s="6"/>
      <c r="J393" s="7"/>
      <c r="M393" s="7"/>
      <c r="P393" s="7"/>
    </row>
    <row r="394" spans="4:16" x14ac:dyDescent="0.2">
      <c r="D394" s="5"/>
      <c r="E394" s="6"/>
      <c r="J394" s="7"/>
      <c r="M394" s="7"/>
      <c r="P394" s="7"/>
    </row>
    <row r="395" spans="4:16" x14ac:dyDescent="0.2">
      <c r="D395" s="5"/>
      <c r="E395" s="6"/>
      <c r="J395" s="7"/>
      <c r="M395" s="7"/>
      <c r="P395" s="7"/>
    </row>
    <row r="396" spans="4:16" x14ac:dyDescent="0.2">
      <c r="D396" s="5"/>
      <c r="E396" s="6"/>
      <c r="J396" s="7"/>
      <c r="M396" s="7"/>
      <c r="P396" s="7"/>
    </row>
    <row r="397" spans="4:16" x14ac:dyDescent="0.2">
      <c r="D397" s="5"/>
      <c r="E397" s="6"/>
      <c r="J397" s="7"/>
      <c r="M397" s="7"/>
      <c r="P397" s="7"/>
    </row>
    <row r="398" spans="4:16" x14ac:dyDescent="0.2">
      <c r="D398" s="5"/>
      <c r="E398" s="6"/>
      <c r="J398" s="7"/>
      <c r="M398" s="7"/>
      <c r="P398" s="7"/>
    </row>
    <row r="399" spans="4:16" x14ac:dyDescent="0.2">
      <c r="D399" s="5"/>
      <c r="E399" s="6"/>
      <c r="J399" s="7"/>
      <c r="M399" s="7"/>
      <c r="P399" s="7"/>
    </row>
    <row r="400" spans="4:16" x14ac:dyDescent="0.2">
      <c r="D400" s="5"/>
      <c r="E400" s="6"/>
      <c r="J400" s="7"/>
      <c r="M400" s="7"/>
      <c r="P400" s="7"/>
    </row>
    <row r="401" spans="4:16" x14ac:dyDescent="0.2">
      <c r="D401" s="5"/>
      <c r="E401" s="6"/>
      <c r="J401" s="7"/>
      <c r="M401" s="7"/>
      <c r="P401" s="7"/>
    </row>
    <row r="402" spans="4:16" x14ac:dyDescent="0.2">
      <c r="D402" s="5"/>
      <c r="E402" s="6"/>
      <c r="J402" s="7"/>
      <c r="M402" s="7"/>
      <c r="P402" s="7"/>
    </row>
    <row r="403" spans="4:16" x14ac:dyDescent="0.2">
      <c r="D403" s="5"/>
      <c r="E403" s="6"/>
      <c r="J403" s="7"/>
      <c r="M403" s="7"/>
      <c r="P403" s="7"/>
    </row>
    <row r="404" spans="4:16" x14ac:dyDescent="0.2">
      <c r="D404" s="5"/>
      <c r="E404" s="6"/>
      <c r="J404" s="7"/>
      <c r="M404" s="7"/>
      <c r="P404" s="7"/>
    </row>
    <row r="405" spans="4:16" x14ac:dyDescent="0.2">
      <c r="D405" s="5"/>
      <c r="E405" s="6"/>
      <c r="J405" s="7"/>
      <c r="M405" s="7"/>
      <c r="P405" s="7"/>
    </row>
    <row r="406" spans="4:16" x14ac:dyDescent="0.2">
      <c r="D406" s="5"/>
      <c r="E406" s="6"/>
      <c r="J406" s="7"/>
      <c r="M406" s="7"/>
      <c r="P406" s="7"/>
    </row>
    <row r="407" spans="4:16" x14ac:dyDescent="0.2">
      <c r="D407" s="5"/>
      <c r="E407" s="6"/>
      <c r="J407" s="7"/>
      <c r="M407" s="7"/>
      <c r="P407" s="7"/>
    </row>
  </sheetData>
  <mergeCells count="2">
    <mergeCell ref="W26:Y26"/>
    <mergeCell ref="AA26:AB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25" baseType="lpstr">
      <vt:lpstr>dlx</vt:lpstr>
      <vt:lpstr>u_rec2004q1</vt:lpstr>
      <vt:lpstr>g_rec2004q1</vt:lpstr>
      <vt:lpstr>t_rec2004q1</vt:lpstr>
      <vt:lpstr>u_rec1982q4_zerogoods</vt:lpstr>
      <vt:lpstr>g_rec1982q4_zerogoods</vt:lpstr>
      <vt:lpstr>t_rec1982q4_zerogoods</vt:lpstr>
      <vt:lpstr>u_rec2013q2</vt:lpstr>
      <vt:lpstr>g_rec2013q2</vt:lpstr>
      <vt:lpstr>t_rec2013q2</vt:lpstr>
      <vt:lpstr>u_rec2003q2</vt:lpstr>
      <vt:lpstr>g_rec2003q2</vt:lpstr>
      <vt:lpstr>t_rec2003q2</vt:lpstr>
      <vt:lpstr>u_rec2009q4</vt:lpstr>
      <vt:lpstr>g_rec2009q4</vt:lpstr>
      <vt:lpstr>t_rec2009q4</vt:lpstr>
      <vt:lpstr>u1982q4</vt:lpstr>
      <vt:lpstr>u1992q3</vt:lpstr>
      <vt:lpstr>u2003q2</vt:lpstr>
      <vt:lpstr>u2009q4</vt:lpstr>
      <vt:lpstr>q1982q4</vt:lpstr>
      <vt:lpstr>q1992q3</vt:lpstr>
      <vt:lpstr>q2003q2</vt:lpstr>
      <vt:lpstr>q2009q4</vt:lpstr>
      <vt:lpstr>_DLX1.USE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Kwicklis, Noah D</dc:creator>
  <cp:lastModifiedBy>Microsoft Office User</cp:lastModifiedBy>
  <dcterms:created xsi:type="dcterms:W3CDTF">2018-04-10T14:12:11Z</dcterms:created>
  <dcterms:modified xsi:type="dcterms:W3CDTF">2019-12-06T22:16:02Z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2617c7e2-9211-42b8-9dc3-ea5b65fd4fce</vt:lpwstr>
  </property>
</Properties>
</file>