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drawings/drawing22.xml" ContentType="application/vnd.openxmlformats-officedocument.drawing+xml"/>
  <Override PartName="/xl/charts/chart13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15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6.xml" ContentType="application/vnd.openxmlformats-officedocument.drawingml.chart+xml"/>
  <Override PartName="/xl/drawings/drawing29.xml" ContentType="application/vnd.openxmlformats-officedocument.drawing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harts/chart18.xml" ContentType="application/vnd.openxmlformats-officedocument.drawingml.chart+xml"/>
  <Override PartName="/xl/drawings/drawing31.xml" ContentType="application/vnd.openxmlformats-officedocument.drawing+xml"/>
  <Override PartName="/xl/charts/chart19.xml" ContentType="application/vnd.openxmlformats-officedocument.drawingml.chart+xml"/>
  <Override PartName="/xl/drawings/drawing32.xml" ContentType="application/vnd.openxmlformats-officedocument.drawing+xml"/>
  <Override PartName="/xl/charts/chart20.xml" ContentType="application/vnd.openxmlformats-officedocument.drawingml.chart+xml"/>
  <Override PartName="/xl/drawings/drawing33.xml" ContentType="application/vnd.openxmlformats-officedocument.drawing+xml"/>
  <Override PartName="/xl/charts/chart21.xml" ContentType="application/vnd.openxmlformats-officedocument.drawingml.chart+xml"/>
  <Override PartName="/xl/drawings/drawing34.xml" ContentType="application/vnd.openxmlformats-officedocument.drawing+xml"/>
  <Override PartName="/xl/charts/chart22.xml" ContentType="application/vnd.openxmlformats-officedocument.drawingml.chart+xml"/>
  <Override PartName="/xl/drawings/drawing35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edxd08\Dropbox\Wages and prices\replication_package\data\raw\"/>
    </mc:Choice>
  </mc:AlternateContent>
  <xr:revisionPtr revIDLastSave="0" documentId="13_ncr:1_{43551FBC-4475-43AC-B9E3-D46D6529E420}" xr6:coauthVersionLast="36" xr6:coauthVersionMax="36" xr10:uidLastSave="{00000000-0000-0000-0000-000000000000}"/>
  <bookViews>
    <workbookView xWindow="0" yWindow="0" windowWidth="17610" windowHeight="10890" tabRatio="887" xr2:uid="{00000000-000D-0000-FFFF-FFFF00000000}"/>
  </bookViews>
  <sheets>
    <sheet name="dlx" sheetId="33" r:id="rId1"/>
    <sheet name="dlx_old" sheetId="4" r:id="rId2"/>
    <sheet name="u_rec1982q4" sheetId="5" r:id="rId3"/>
    <sheet name="g_rec1982q4" sheetId="21" r:id="rId4"/>
    <sheet name="t_rec1982q4" sheetId="20" r:id="rId5"/>
    <sheet name="u_rec1982q4_zerogoods" sheetId="30" r:id="rId6"/>
    <sheet name="g_rec1982q4_zerogoods" sheetId="31" r:id="rId7"/>
    <sheet name="t_rec1982q4_zerogoods" sheetId="32" r:id="rId8"/>
    <sheet name="u_rec1992q3" sheetId="6" r:id="rId9"/>
    <sheet name="g_rec1992q3" sheetId="22" r:id="rId10"/>
    <sheet name="t_rec1992q3" sheetId="23" r:id="rId11"/>
    <sheet name="u_rec2003q2" sheetId="7" r:id="rId12"/>
    <sheet name="g_rec2003q2" sheetId="24" r:id="rId13"/>
    <sheet name="t_rec2003q2" sheetId="25" r:id="rId14"/>
    <sheet name="u_rec2009q4" sheetId="8" r:id="rId15"/>
    <sheet name="g_rec2009q4" sheetId="26" r:id="rId16"/>
    <sheet name="t_rec2009q4" sheetId="27" r:id="rId17"/>
    <sheet name="u1982q4" sheetId="10" r:id="rId18"/>
    <sheet name="u1992q3" sheetId="11" r:id="rId19"/>
    <sheet name="u2003q2" sheetId="12" r:id="rId20"/>
    <sheet name="u2009q4" sheetId="14" r:id="rId21"/>
    <sheet name="q1982q4" sheetId="16" r:id="rId22"/>
    <sheet name="q1992q3" sheetId="17" r:id="rId23"/>
    <sheet name="q2003q2" sheetId="18" r:id="rId24"/>
    <sheet name="q2009q4" sheetId="19" r:id="rId25"/>
  </sheets>
  <definedNames>
    <definedName name="_DLX1.USE" localSheetId="0">dlx!$A$1:$BQ$8</definedName>
    <definedName name="_DLX1.USE">dlx_old!$A$1:$BQ$8</definedName>
  </definedNames>
  <calcPr calcId="191029"/>
</workbook>
</file>

<file path=xl/calcChain.xml><?xml version="1.0" encoding="utf-8"?>
<calcChain xmlns="http://schemas.openxmlformats.org/spreadsheetml/2006/main">
  <c r="T167" i="33" l="1"/>
  <c r="T168" i="33"/>
  <c r="T169" i="33"/>
  <c r="T170" i="33"/>
  <c r="T171" i="33"/>
  <c r="T172" i="33"/>
  <c r="T173" i="33"/>
  <c r="T174" i="33"/>
  <c r="T175" i="33"/>
  <c r="T176" i="33"/>
  <c r="T177" i="33"/>
  <c r="T178" i="33"/>
  <c r="T179" i="33"/>
  <c r="T180" i="33"/>
  <c r="T181" i="33"/>
  <c r="T182" i="33"/>
  <c r="T183" i="33"/>
  <c r="T184" i="33"/>
  <c r="T185" i="33"/>
  <c r="T186" i="33"/>
  <c r="T187" i="33"/>
  <c r="T188" i="33"/>
  <c r="T189" i="33"/>
  <c r="T190" i="33"/>
  <c r="T191" i="33"/>
  <c r="T192" i="33"/>
  <c r="T193" i="33"/>
  <c r="T194" i="33"/>
  <c r="T195" i="33"/>
  <c r="T196" i="33"/>
  <c r="T197" i="33"/>
  <c r="T198" i="33"/>
  <c r="T199" i="33"/>
  <c r="T200" i="33"/>
  <c r="T201" i="33"/>
  <c r="T202" i="33"/>
  <c r="T203" i="33"/>
  <c r="T204" i="33"/>
  <c r="T205" i="33"/>
  <c r="T166" i="33"/>
  <c r="Q167" i="33"/>
  <c r="Q168" i="33"/>
  <c r="Q169" i="33"/>
  <c r="Q170" i="33"/>
  <c r="Q171" i="33"/>
  <c r="Q172" i="33"/>
  <c r="Q173" i="33"/>
  <c r="Q174" i="33"/>
  <c r="Q175" i="33"/>
  <c r="Q176" i="33"/>
  <c r="Q177" i="33"/>
  <c r="Q178" i="33"/>
  <c r="Q179" i="33"/>
  <c r="Q180" i="33"/>
  <c r="Q181" i="33"/>
  <c r="Q182" i="33"/>
  <c r="Q183" i="33"/>
  <c r="Q184" i="33"/>
  <c r="Q185" i="33"/>
  <c r="Q186" i="33"/>
  <c r="Q187" i="33"/>
  <c r="Q188" i="33"/>
  <c r="Q189" i="33"/>
  <c r="Q190" i="33"/>
  <c r="Q191" i="33"/>
  <c r="Q192" i="33"/>
  <c r="Q193" i="33"/>
  <c r="Q194" i="33"/>
  <c r="Q195" i="33"/>
  <c r="Q196" i="33"/>
  <c r="Q197" i="33"/>
  <c r="Q198" i="33"/>
  <c r="Q199" i="33"/>
  <c r="Q200" i="33"/>
  <c r="Q201" i="33"/>
  <c r="Q202" i="33"/>
  <c r="Q203" i="33"/>
  <c r="Q204" i="33"/>
  <c r="Q205" i="33"/>
  <c r="Q166" i="33"/>
  <c r="N167" i="33"/>
  <c r="N168" i="33"/>
  <c r="N169" i="33"/>
  <c r="N170" i="33"/>
  <c r="N171" i="33"/>
  <c r="N172" i="33"/>
  <c r="N173" i="33"/>
  <c r="N174" i="33"/>
  <c r="N175" i="33"/>
  <c r="N176" i="33"/>
  <c r="N177" i="33"/>
  <c r="N178" i="33"/>
  <c r="N179" i="33"/>
  <c r="N180" i="33"/>
  <c r="N181" i="33"/>
  <c r="N182" i="33"/>
  <c r="N183" i="33"/>
  <c r="N184" i="33"/>
  <c r="N185" i="33"/>
  <c r="N186" i="33"/>
  <c r="N187" i="33"/>
  <c r="N188" i="33"/>
  <c r="N189" i="33"/>
  <c r="N190" i="33"/>
  <c r="N191" i="33"/>
  <c r="N192" i="33"/>
  <c r="N193" i="33"/>
  <c r="N194" i="33"/>
  <c r="N195" i="33"/>
  <c r="N196" i="33"/>
  <c r="N197" i="33"/>
  <c r="N198" i="33"/>
  <c r="N199" i="33"/>
  <c r="N200" i="33"/>
  <c r="N201" i="33"/>
  <c r="N202" i="33"/>
  <c r="N203" i="33"/>
  <c r="N204" i="33"/>
  <c r="N205" i="33"/>
  <c r="N166" i="33"/>
  <c r="K167" i="33"/>
  <c r="K168" i="33"/>
  <c r="K169" i="33"/>
  <c r="K170" i="33"/>
  <c r="K171" i="33"/>
  <c r="K172" i="33"/>
  <c r="K173" i="33"/>
  <c r="K174" i="33"/>
  <c r="K175" i="33"/>
  <c r="K176" i="33"/>
  <c r="K177" i="33"/>
  <c r="K178" i="33"/>
  <c r="K179" i="33"/>
  <c r="K180" i="33"/>
  <c r="K181" i="33"/>
  <c r="K182" i="33"/>
  <c r="K183" i="33"/>
  <c r="K184" i="33"/>
  <c r="K185" i="33"/>
  <c r="K186" i="33"/>
  <c r="K187" i="33"/>
  <c r="K188" i="33"/>
  <c r="K189" i="33"/>
  <c r="K190" i="33"/>
  <c r="K191" i="33"/>
  <c r="K192" i="33"/>
  <c r="K193" i="33"/>
  <c r="K194" i="33"/>
  <c r="K195" i="33"/>
  <c r="K196" i="33"/>
  <c r="K197" i="33"/>
  <c r="K198" i="33"/>
  <c r="K199" i="33"/>
  <c r="K200" i="33"/>
  <c r="K201" i="33"/>
  <c r="K202" i="33"/>
  <c r="K203" i="33"/>
  <c r="K204" i="33"/>
  <c r="K205" i="33"/>
  <c r="K166" i="33"/>
  <c r="F167" i="33"/>
  <c r="F168" i="33"/>
  <c r="F169" i="33"/>
  <c r="F170" i="33"/>
  <c r="F171" i="33"/>
  <c r="F172" i="33"/>
  <c r="F173" i="33"/>
  <c r="F174" i="33"/>
  <c r="F175" i="33"/>
  <c r="F176" i="33"/>
  <c r="F177" i="33"/>
  <c r="F178" i="33"/>
  <c r="F179" i="33"/>
  <c r="F180" i="33"/>
  <c r="F181" i="33"/>
  <c r="F182" i="33"/>
  <c r="F183" i="33"/>
  <c r="F184" i="33"/>
  <c r="F185" i="33"/>
  <c r="F186" i="33"/>
  <c r="F187" i="33"/>
  <c r="F188" i="33"/>
  <c r="F189" i="33"/>
  <c r="F190" i="33"/>
  <c r="F191" i="33"/>
  <c r="F192" i="33"/>
  <c r="F193" i="33"/>
  <c r="F194" i="33"/>
  <c r="F195" i="33"/>
  <c r="F196" i="33"/>
  <c r="F197" i="33"/>
  <c r="F198" i="33"/>
  <c r="F199" i="33"/>
  <c r="F200" i="33"/>
  <c r="F201" i="33"/>
  <c r="F202" i="33"/>
  <c r="F203" i="33"/>
  <c r="F204" i="33"/>
  <c r="F205" i="33"/>
  <c r="F166" i="33"/>
  <c r="T141" i="33"/>
  <c r="T142" i="33"/>
  <c r="T143" i="33"/>
  <c r="T144" i="33"/>
  <c r="T145" i="33"/>
  <c r="T146" i="33"/>
  <c r="T147" i="33"/>
  <c r="T148" i="33"/>
  <c r="T149" i="33"/>
  <c r="T150" i="33"/>
  <c r="T151" i="33"/>
  <c r="T152" i="33"/>
  <c r="T153" i="33"/>
  <c r="T154" i="33"/>
  <c r="T140" i="33"/>
  <c r="Q141" i="33"/>
  <c r="Q142" i="33"/>
  <c r="Q143" i="33"/>
  <c r="Q144" i="33"/>
  <c r="Q145" i="33"/>
  <c r="Q146" i="33"/>
  <c r="Q147" i="33"/>
  <c r="Q148" i="33"/>
  <c r="Q149" i="33"/>
  <c r="Q150" i="33"/>
  <c r="Q151" i="33"/>
  <c r="Q152" i="33"/>
  <c r="Q153" i="33"/>
  <c r="Q154" i="33"/>
  <c r="Q140" i="33"/>
  <c r="N141" i="33"/>
  <c r="N142" i="33"/>
  <c r="N143" i="33"/>
  <c r="N144" i="33"/>
  <c r="N145" i="33"/>
  <c r="N146" i="33"/>
  <c r="N147" i="33"/>
  <c r="N148" i="33"/>
  <c r="N149" i="33"/>
  <c r="N150" i="33"/>
  <c r="N151" i="33"/>
  <c r="N152" i="33"/>
  <c r="N153" i="33"/>
  <c r="N154" i="33"/>
  <c r="N140" i="33"/>
  <c r="K141" i="33"/>
  <c r="K142" i="33"/>
  <c r="K143" i="33"/>
  <c r="K144" i="33"/>
  <c r="K145" i="33"/>
  <c r="K146" i="33"/>
  <c r="K147" i="33"/>
  <c r="K148" i="33"/>
  <c r="K149" i="33"/>
  <c r="K150" i="33"/>
  <c r="K151" i="33"/>
  <c r="K152" i="33"/>
  <c r="K153" i="33"/>
  <c r="K154" i="33"/>
  <c r="F141" i="33"/>
  <c r="F142" i="33"/>
  <c r="F143" i="33"/>
  <c r="F144" i="33"/>
  <c r="F145" i="33"/>
  <c r="F146" i="33"/>
  <c r="F147" i="33"/>
  <c r="F148" i="33"/>
  <c r="F149" i="33"/>
  <c r="F150" i="33"/>
  <c r="F151" i="33"/>
  <c r="F152" i="33"/>
  <c r="F153" i="33"/>
  <c r="F154" i="33"/>
  <c r="K140" i="33"/>
  <c r="F140" i="33"/>
  <c r="F97" i="33"/>
  <c r="T98" i="33"/>
  <c r="T99" i="33"/>
  <c r="T100" i="33"/>
  <c r="T101" i="33"/>
  <c r="T102" i="33"/>
  <c r="T103" i="33"/>
  <c r="T104" i="33"/>
  <c r="T105" i="33"/>
  <c r="T106" i="33"/>
  <c r="T107" i="33"/>
  <c r="T108" i="33"/>
  <c r="T109" i="33"/>
  <c r="T110" i="33"/>
  <c r="T111" i="33"/>
  <c r="T112" i="33"/>
  <c r="T113" i="33"/>
  <c r="T114" i="33"/>
  <c r="T115" i="33"/>
  <c r="T116" i="33"/>
  <c r="T117" i="33"/>
  <c r="T118" i="33"/>
  <c r="T119" i="33"/>
  <c r="T120" i="33"/>
  <c r="T121" i="33"/>
  <c r="T122" i="33"/>
  <c r="T123" i="33"/>
  <c r="T124" i="33"/>
  <c r="T125" i="33"/>
  <c r="T126" i="33"/>
  <c r="T127" i="33"/>
  <c r="T128" i="33"/>
  <c r="T129" i="33"/>
  <c r="T130" i="33"/>
  <c r="T97" i="33"/>
  <c r="Q98" i="33"/>
  <c r="Q99" i="33"/>
  <c r="Q100" i="33"/>
  <c r="Q101" i="33"/>
  <c r="Q102" i="33"/>
  <c r="Q103" i="33"/>
  <c r="Q104" i="33"/>
  <c r="Q105" i="33"/>
  <c r="Q106" i="33"/>
  <c r="Q107" i="33"/>
  <c r="Q108" i="33"/>
  <c r="Q109" i="33"/>
  <c r="Q110" i="33"/>
  <c r="Q111" i="33"/>
  <c r="Q112" i="33"/>
  <c r="Q113" i="33"/>
  <c r="Q114" i="33"/>
  <c r="Q115" i="33"/>
  <c r="Q116" i="33"/>
  <c r="Q117" i="33"/>
  <c r="Q118" i="33"/>
  <c r="Q119" i="33"/>
  <c r="Q120" i="33"/>
  <c r="Q121" i="33"/>
  <c r="Q122" i="33"/>
  <c r="Q123" i="33"/>
  <c r="Q124" i="33"/>
  <c r="Q125" i="33"/>
  <c r="Q126" i="33"/>
  <c r="Q127" i="33"/>
  <c r="Q128" i="33"/>
  <c r="Q129" i="33"/>
  <c r="Q130" i="33"/>
  <c r="Q97" i="33"/>
  <c r="N98" i="33"/>
  <c r="N99" i="33"/>
  <c r="N100" i="33"/>
  <c r="N101" i="33"/>
  <c r="N102" i="33"/>
  <c r="N103" i="33"/>
  <c r="N104" i="33"/>
  <c r="N105" i="33"/>
  <c r="N106" i="33"/>
  <c r="N107" i="33"/>
  <c r="N108" i="33"/>
  <c r="N109" i="33"/>
  <c r="N110" i="33"/>
  <c r="N111" i="33"/>
  <c r="N112" i="33"/>
  <c r="N113" i="33"/>
  <c r="N114" i="33"/>
  <c r="N115" i="33"/>
  <c r="N116" i="33"/>
  <c r="N117" i="33"/>
  <c r="N118" i="33"/>
  <c r="N119" i="33"/>
  <c r="N120" i="33"/>
  <c r="N121" i="33"/>
  <c r="N122" i="33"/>
  <c r="N123" i="33"/>
  <c r="N124" i="33"/>
  <c r="N125" i="33"/>
  <c r="N126" i="33"/>
  <c r="N127" i="33"/>
  <c r="N128" i="33"/>
  <c r="N129" i="33"/>
  <c r="N130" i="33"/>
  <c r="N97" i="33"/>
  <c r="K98" i="33"/>
  <c r="K99" i="33"/>
  <c r="K100" i="33"/>
  <c r="K101" i="33"/>
  <c r="K102" i="33"/>
  <c r="K103" i="33"/>
  <c r="K104" i="33"/>
  <c r="K105" i="33"/>
  <c r="K106" i="33"/>
  <c r="K107" i="33"/>
  <c r="K108" i="33"/>
  <c r="K109" i="33"/>
  <c r="K110" i="33"/>
  <c r="K111" i="33"/>
  <c r="K112" i="33"/>
  <c r="K113" i="33"/>
  <c r="K114" i="33"/>
  <c r="K115" i="33"/>
  <c r="K116" i="33"/>
  <c r="K117" i="33"/>
  <c r="K118" i="33"/>
  <c r="K119" i="33"/>
  <c r="K120" i="33"/>
  <c r="K121" i="33"/>
  <c r="K122" i="33"/>
  <c r="K123" i="33"/>
  <c r="K124" i="33"/>
  <c r="K125" i="33"/>
  <c r="K126" i="33"/>
  <c r="K127" i="33"/>
  <c r="K128" i="33"/>
  <c r="K129" i="33"/>
  <c r="K130" i="33"/>
  <c r="K97" i="33"/>
  <c r="F98" i="33"/>
  <c r="F99" i="33"/>
  <c r="F100" i="33"/>
  <c r="F101" i="33"/>
  <c r="F102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15" i="33"/>
  <c r="F116" i="33"/>
  <c r="F117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30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58" i="33"/>
  <c r="T59" i="33"/>
  <c r="T60" i="33"/>
  <c r="T61" i="33"/>
  <c r="T62" i="33"/>
  <c r="T63" i="33"/>
  <c r="T64" i="33"/>
  <c r="T65" i="33"/>
  <c r="T66" i="33"/>
  <c r="T67" i="33"/>
  <c r="T68" i="33"/>
  <c r="T69" i="33"/>
  <c r="T70" i="33"/>
  <c r="T71" i="33"/>
  <c r="T72" i="33"/>
  <c r="T73" i="33"/>
  <c r="T74" i="33"/>
  <c r="T75" i="33"/>
  <c r="T76" i="33"/>
  <c r="T77" i="33"/>
  <c r="T78" i="33"/>
  <c r="T79" i="33"/>
  <c r="T80" i="33"/>
  <c r="T81" i="33"/>
  <c r="T82" i="33"/>
  <c r="T83" i="33"/>
  <c r="T58" i="33"/>
  <c r="Q59" i="33"/>
  <c r="Q60" i="33"/>
  <c r="Q61" i="33"/>
  <c r="Q62" i="33"/>
  <c r="Q63" i="33"/>
  <c r="Q64" i="33"/>
  <c r="Q65" i="33"/>
  <c r="Q66" i="33"/>
  <c r="Q67" i="33"/>
  <c r="Q68" i="33"/>
  <c r="Q69" i="33"/>
  <c r="Q70" i="33"/>
  <c r="Q71" i="33"/>
  <c r="Q72" i="33"/>
  <c r="Q73" i="33"/>
  <c r="Q74" i="33"/>
  <c r="Q75" i="33"/>
  <c r="Q76" i="33"/>
  <c r="Q77" i="33"/>
  <c r="Q78" i="33"/>
  <c r="Q79" i="33"/>
  <c r="Q80" i="33"/>
  <c r="Q81" i="33"/>
  <c r="Q82" i="33"/>
  <c r="Q83" i="33"/>
  <c r="N59" i="33"/>
  <c r="N60" i="33"/>
  <c r="N61" i="33"/>
  <c r="N62" i="33"/>
  <c r="N63" i="33"/>
  <c r="N64" i="33"/>
  <c r="N65" i="33"/>
  <c r="N66" i="33"/>
  <c r="N67" i="33"/>
  <c r="N68" i="33"/>
  <c r="N69" i="33"/>
  <c r="N70" i="33"/>
  <c r="N71" i="33"/>
  <c r="N72" i="33"/>
  <c r="N73" i="33"/>
  <c r="N74" i="33"/>
  <c r="N75" i="33"/>
  <c r="N76" i="33"/>
  <c r="N77" i="33"/>
  <c r="N78" i="33"/>
  <c r="N79" i="33"/>
  <c r="N80" i="33"/>
  <c r="N81" i="33"/>
  <c r="N82" i="33"/>
  <c r="N83" i="33"/>
  <c r="K59" i="33"/>
  <c r="K60" i="33"/>
  <c r="K61" i="33"/>
  <c r="K62" i="33"/>
  <c r="K63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K76" i="33"/>
  <c r="K77" i="33"/>
  <c r="K78" i="33"/>
  <c r="K79" i="33"/>
  <c r="K80" i="33"/>
  <c r="K81" i="33"/>
  <c r="K82" i="33"/>
  <c r="K83" i="33"/>
  <c r="K58" i="33"/>
  <c r="Q58" i="33"/>
  <c r="N58" i="33"/>
  <c r="G205" i="33"/>
  <c r="G204" i="33"/>
  <c r="G203" i="33"/>
  <c r="G202" i="33"/>
  <c r="G201" i="33"/>
  <c r="G200" i="33"/>
  <c r="G199" i="33"/>
  <c r="G198" i="33"/>
  <c r="G197" i="33"/>
  <c r="G196" i="33"/>
  <c r="G195" i="33"/>
  <c r="G194" i="33"/>
  <c r="G193" i="33"/>
  <c r="G192" i="33"/>
  <c r="G191" i="33"/>
  <c r="G190" i="33"/>
  <c r="G189" i="33"/>
  <c r="G188" i="33"/>
  <c r="G187" i="33"/>
  <c r="G186" i="33"/>
  <c r="G185" i="33"/>
  <c r="G184" i="33"/>
  <c r="G183" i="33"/>
  <c r="G182" i="33"/>
  <c r="G181" i="33"/>
  <c r="G180" i="33"/>
  <c r="G179" i="33"/>
  <c r="G178" i="33"/>
  <c r="G177" i="33"/>
  <c r="G176" i="33"/>
  <c r="G175" i="33"/>
  <c r="G174" i="33"/>
  <c r="G173" i="33"/>
  <c r="G172" i="33"/>
  <c r="G171" i="33"/>
  <c r="G170" i="33"/>
  <c r="G169" i="33"/>
  <c r="G168" i="33"/>
  <c r="G167" i="33"/>
  <c r="G166" i="33"/>
  <c r="G154" i="33"/>
  <c r="G153" i="33"/>
  <c r="G152" i="33"/>
  <c r="G151" i="33"/>
  <c r="G150" i="33"/>
  <c r="G149" i="33"/>
  <c r="G148" i="33"/>
  <c r="G147" i="33"/>
  <c r="G146" i="33"/>
  <c r="G145" i="33"/>
  <c r="G144" i="33"/>
  <c r="G143" i="33"/>
  <c r="G142" i="33"/>
  <c r="G141" i="33"/>
  <c r="G140" i="33"/>
  <c r="G130" i="33"/>
  <c r="G129" i="33"/>
  <c r="G128" i="33"/>
  <c r="G127" i="33"/>
  <c r="G126" i="33"/>
  <c r="G125" i="33"/>
  <c r="G124" i="33"/>
  <c r="G123" i="33"/>
  <c r="G122" i="33"/>
  <c r="G121" i="33"/>
  <c r="G120" i="33"/>
  <c r="G119" i="33"/>
  <c r="G118" i="33"/>
  <c r="G117" i="33"/>
  <c r="G116" i="33"/>
  <c r="G115" i="33"/>
  <c r="G114" i="33"/>
  <c r="G113" i="33"/>
  <c r="G112" i="33"/>
  <c r="G111" i="33"/>
  <c r="G110" i="33"/>
  <c r="G109" i="33"/>
  <c r="G108" i="33"/>
  <c r="G107" i="33"/>
  <c r="G106" i="33"/>
  <c r="G105" i="33"/>
  <c r="G104" i="33"/>
  <c r="G103" i="33"/>
  <c r="G102" i="33"/>
  <c r="G101" i="33"/>
  <c r="G100" i="33"/>
  <c r="G99" i="33"/>
  <c r="G98" i="33"/>
  <c r="G97" i="33"/>
  <c r="G83" i="33"/>
  <c r="G82" i="33"/>
  <c r="G81" i="33"/>
  <c r="G80" i="33"/>
  <c r="G79" i="33"/>
  <c r="G78" i="33"/>
  <c r="G77" i="33"/>
  <c r="G76" i="33"/>
  <c r="G75" i="33"/>
  <c r="G74" i="33"/>
  <c r="G73" i="33"/>
  <c r="G72" i="33"/>
  <c r="G71" i="33"/>
  <c r="G70" i="33"/>
  <c r="G69" i="33"/>
  <c r="G68" i="33"/>
  <c r="G67" i="33"/>
  <c r="G66" i="33"/>
  <c r="G65" i="33"/>
  <c r="G64" i="33"/>
  <c r="G63" i="33"/>
  <c r="G62" i="33"/>
  <c r="G61" i="33"/>
  <c r="G60" i="33"/>
  <c r="G59" i="33"/>
  <c r="G58" i="33"/>
  <c r="K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28" i="33"/>
  <c r="T44" i="33"/>
  <c r="Q44" i="33"/>
  <c r="N44" i="33"/>
  <c r="K44" i="33"/>
  <c r="G44" i="33"/>
  <c r="T43" i="33"/>
  <c r="Q43" i="33"/>
  <c r="N43" i="33"/>
  <c r="K43" i="33"/>
  <c r="G43" i="33"/>
  <c r="T42" i="33"/>
  <c r="Q42" i="33"/>
  <c r="N42" i="33"/>
  <c r="K42" i="33"/>
  <c r="G42" i="33"/>
  <c r="T41" i="33"/>
  <c r="Q41" i="33"/>
  <c r="N41" i="33"/>
  <c r="K41" i="33"/>
  <c r="G41" i="33"/>
  <c r="T40" i="33"/>
  <c r="Q40" i="33"/>
  <c r="N40" i="33"/>
  <c r="K40" i="33"/>
  <c r="G40" i="33"/>
  <c r="T39" i="33"/>
  <c r="Q39" i="33"/>
  <c r="N39" i="33"/>
  <c r="K39" i="33"/>
  <c r="G39" i="33"/>
  <c r="T38" i="33"/>
  <c r="Q38" i="33"/>
  <c r="N38" i="33"/>
  <c r="K38" i="33"/>
  <c r="G38" i="33"/>
  <c r="T37" i="33"/>
  <c r="Q37" i="33"/>
  <c r="N37" i="33"/>
  <c r="K37" i="33"/>
  <c r="G37" i="33"/>
  <c r="T36" i="33"/>
  <c r="Q36" i="33"/>
  <c r="N36" i="33"/>
  <c r="K36" i="33"/>
  <c r="G36" i="33"/>
  <c r="T35" i="33"/>
  <c r="Q35" i="33"/>
  <c r="N35" i="33"/>
  <c r="K35" i="33"/>
  <c r="G35" i="33"/>
  <c r="T34" i="33"/>
  <c r="Q34" i="33"/>
  <c r="N34" i="33"/>
  <c r="K34" i="33"/>
  <c r="G34" i="33"/>
  <c r="T33" i="33"/>
  <c r="Q33" i="33"/>
  <c r="N33" i="33"/>
  <c r="K33" i="33"/>
  <c r="G33" i="33"/>
  <c r="T32" i="33"/>
  <c r="Q32" i="33"/>
  <c r="N32" i="33"/>
  <c r="K32" i="33"/>
  <c r="G32" i="33"/>
  <c r="T31" i="33"/>
  <c r="Q31" i="33"/>
  <c r="N31" i="33"/>
  <c r="K31" i="33"/>
  <c r="G31" i="33"/>
  <c r="T30" i="33"/>
  <c r="Q30" i="33"/>
  <c r="N30" i="33"/>
  <c r="K30" i="33"/>
  <c r="G30" i="33"/>
  <c r="T29" i="33"/>
  <c r="Q29" i="33"/>
  <c r="N29" i="33"/>
  <c r="K29" i="33"/>
  <c r="G29" i="33"/>
  <c r="T28" i="33"/>
  <c r="Q28" i="33"/>
  <c r="N28" i="33"/>
  <c r="G28" i="33"/>
  <c r="T31" i="4" l="1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30" i="4"/>
  <c r="T29" i="4"/>
  <c r="Q29" i="4"/>
  <c r="F68" i="4" l="1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36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10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68" i="4"/>
  <c r="T69" i="4"/>
  <c r="T70" i="4"/>
  <c r="T71" i="4"/>
  <c r="T72" i="4"/>
  <c r="T73" i="4"/>
  <c r="T74" i="4"/>
  <c r="T75" i="4"/>
  <c r="T76" i="4"/>
  <c r="T77" i="4"/>
  <c r="T67" i="4"/>
  <c r="T28" i="4"/>
  <c r="Q30" i="4"/>
  <c r="K35" i="4" l="1"/>
  <c r="G169" i="4" l="1"/>
  <c r="G170" i="4"/>
  <c r="G171" i="4"/>
  <c r="G172" i="4"/>
  <c r="G173" i="4"/>
  <c r="G174" i="4"/>
  <c r="G175" i="4"/>
  <c r="Q169" i="4"/>
  <c r="Q170" i="4"/>
  <c r="Q171" i="4"/>
  <c r="Q172" i="4"/>
  <c r="Q173" i="4"/>
  <c r="Q174" i="4"/>
  <c r="Q175" i="4"/>
  <c r="N169" i="4"/>
  <c r="N170" i="4"/>
  <c r="N171" i="4"/>
  <c r="N172" i="4"/>
  <c r="N173" i="4"/>
  <c r="N174" i="4"/>
  <c r="N175" i="4"/>
  <c r="K169" i="4"/>
  <c r="K170" i="4"/>
  <c r="K171" i="4"/>
  <c r="K172" i="4"/>
  <c r="K173" i="4"/>
  <c r="K174" i="4"/>
  <c r="K175" i="4"/>
  <c r="F169" i="4"/>
  <c r="F170" i="4"/>
  <c r="F171" i="4"/>
  <c r="F172" i="4"/>
  <c r="F173" i="4"/>
  <c r="F174" i="4"/>
  <c r="F175" i="4"/>
  <c r="F137" i="4"/>
  <c r="F168" i="4"/>
  <c r="K166" i="4"/>
  <c r="G138" i="4" l="1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37" i="4"/>
  <c r="G136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11" i="4"/>
  <c r="G110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67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28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7" i="4"/>
  <c r="K168" i="4"/>
  <c r="K136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10" i="4"/>
  <c r="Q53" i="4"/>
  <c r="N53" i="4"/>
  <c r="K53" i="4"/>
  <c r="F53" i="4"/>
  <c r="Q100" i="4"/>
  <c r="N100" i="4"/>
  <c r="K100" i="4"/>
  <c r="F100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67" i="4"/>
  <c r="Q99" i="4"/>
  <c r="N99" i="4"/>
  <c r="K99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67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67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28" i="4"/>
  <c r="K33" i="4"/>
  <c r="K34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29" i="4"/>
  <c r="K30" i="4"/>
  <c r="K31" i="4"/>
  <c r="K32" i="4"/>
  <c r="K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28" i="4"/>
</calcChain>
</file>

<file path=xl/sharedStrings.xml><?xml version="1.0" encoding="utf-8"?>
<sst xmlns="http://schemas.openxmlformats.org/spreadsheetml/2006/main" count="865" uniqueCount="396">
  <si>
    <t>ra16@empl</t>
  </si>
  <si>
    <t>.DESC</t>
  </si>
  <si>
    <t>Unemployment Rate: 16 Years + (SA, %)</t>
  </si>
  <si>
    <t>.excel_last</t>
  </si>
  <si>
    <t>pcuscfe@usecon</t>
  </si>
  <si>
    <t>.FRQ</t>
  </si>
  <si>
    <t>.AGG</t>
  </si>
  <si>
    <t>.LSOURCE</t>
  </si>
  <si>
    <t>.SOURCE</t>
  </si>
  <si>
    <t>.TN</t>
  </si>
  <si>
    <t>.T1</t>
  </si>
  <si>
    <t>Average</t>
  </si>
  <si>
    <t>Bureau of Labor Statistics</t>
  </si>
  <si>
    <t>BLS</t>
  </si>
  <si>
    <t>CPI-U: Commodities Less Food &amp; Energy Commodities (SA, 1982-84=100)</t>
  </si>
  <si>
    <t>pcussle@usecon</t>
  </si>
  <si>
    <t>CPI-U: Services Less Energy Services (SA, 1982-84=100)</t>
  </si>
  <si>
    <t>198001 *Q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</si>
  <si>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</si>
  <si>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</si>
  <si>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</si>
  <si>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</si>
  <si>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</si>
  <si>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</si>
  <si>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</si>
  <si>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</si>
  <si>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</si>
  <si>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</si>
  <si>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</si>
  <si>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</si>
  <si>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</si>
  <si>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</si>
  <si>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</si>
  <si>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</si>
  <si>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</si>
  <si>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</si>
  <si>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</si>
  <si>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</si>
  <si>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</si>
  <si>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</si>
  <si>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</si>
  <si>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</si>
  <si>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</si>
  <si>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</si>
  <si>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</si>
  <si>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</si>
  <si>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</si>
  <si>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</si>
  <si>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</si>
  <si>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</si>
  <si>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</si>
  <si>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</si>
  <si>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</si>
  <si>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</si>
  <si>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</si>
  <si>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</si>
  <si>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</si>
  <si>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</si>
  <si>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</si>
  <si>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</si>
  <si>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</si>
  <si>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</si>
  <si>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</si>
  <si>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</si>
  <si>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</si>
  <si>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</si>
  <si>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</si>
  <si>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</si>
  <si>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</si>
  <si>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</si>
  <si>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</si>
  <si>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</si>
  <si>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</si>
  <si>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</si>
  <si>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</si>
  <si>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</si>
  <si>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</si>
  <si>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</si>
  <si>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</si>
  <si>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</si>
  <si>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</si>
  <si>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</si>
  <si>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</si>
  <si>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</si>
  <si>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</si>
  <si>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</si>
  <si>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</si>
  <si>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</si>
  <si>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</si>
  <si>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</si>
  <si>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</si>
  <si>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</si>
  <si>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</si>
  <si>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</si>
  <si>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</si>
  <si>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</si>
  <si>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</si>
  <si>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</si>
  <si>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</si>
  <si>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</si>
  <si>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</si>
  <si>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</si>
  <si>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</si>
  <si>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</si>
  <si>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</si>
  <si>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</si>
  <si>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</si>
  <si>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</si>
  <si>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</si>
  <si>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</si>
  <si>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</si>
  <si>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</si>
  <si>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</si>
  <si>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</si>
  <si>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</si>
  <si>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</si>
  <si>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</si>
  <si>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</si>
  <si>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</si>
  <si>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</si>
  <si>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</si>
  <si>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</si>
  <si>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</si>
  <si>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</si>
  <si>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</si>
  <si>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</si>
  <si>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</si>
  <si>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</si>
  <si>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</si>
  <si>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</si>
  <si>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</si>
  <si>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</si>
  <si>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</si>
  <si>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</si>
  <si>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</si>
  <si>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</si>
  <si>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</si>
  <si>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</si>
  <si>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</si>
  <si>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</si>
  <si>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</si>
  <si>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</si>
  <si>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</si>
  <si>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</si>
  <si>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</si>
  <si>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</si>
  <si>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</si>
  <si>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</si>
  <si>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</si>
  <si>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</si>
  <si>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</si>
  <si>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</si>
  <si>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</si>
  <si>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</si>
  <si>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</si>
  <si>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</si>
  <si>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</si>
  <si>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</si>
  <si>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</si>
  <si>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</si>
  <si>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</si>
  <si>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</si>
  <si>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</si>
  <si>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</si>
  <si>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</si>
  <si>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</si>
  <si>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</si>
  <si>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</si>
  <si>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</si>
  <si>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</si>
  <si>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</si>
  <si>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Quarterly _x001B_ Monthly</t>
  </si>
  <si>
    <t>19791</t>
  </si>
  <si>
    <t>19792</t>
  </si>
  <si>
    <t>19793</t>
  </si>
  <si>
    <t>19794</t>
  </si>
  <si>
    <t>19781 *Q</t>
  </si>
  <si>
    <t>19781</t>
  </si>
  <si>
    <t>19782</t>
  </si>
  <si>
    <t>19783</t>
  </si>
  <si>
    <t>19784</t>
  </si>
  <si>
    <t>Percent of Peak to Trough Recovered</t>
  </si>
  <si>
    <t>Cumulative since peak</t>
  </si>
  <si>
    <t>Cumulative Unemployment Recovery - Percent of Rise</t>
  </si>
  <si>
    <t>Core Goods CPI</t>
  </si>
  <si>
    <t>Core Services CPI</t>
  </si>
  <si>
    <t>Unemployment Rate</t>
  </si>
  <si>
    <t>Quarters Since Peak</t>
  </si>
  <si>
    <t>20182</t>
  </si>
  <si>
    <t>20183</t>
  </si>
  <si>
    <t>20184</t>
  </si>
  <si>
    <t>20191</t>
  </si>
  <si>
    <t>20192</t>
  </si>
  <si>
    <t>20193</t>
  </si>
  <si>
    <t>Q1-1948 _x001B_ Jan-1948</t>
  </si>
  <si>
    <t>Q1-1957 _x001B_ Jan-1957</t>
  </si>
  <si>
    <t>Q1-1967 _x001B_ Jan-1967</t>
  </si>
  <si>
    <t>1982Q4</t>
  </si>
  <si>
    <t>1983Q4</t>
  </si>
  <si>
    <t>1984Q4</t>
  </si>
  <si>
    <t>1985Q4</t>
  </si>
  <si>
    <t>1986Q4</t>
  </si>
  <si>
    <t>1987Q4</t>
  </si>
  <si>
    <t>1983Q1</t>
  </si>
  <si>
    <t>1983Q2</t>
  </si>
  <si>
    <t>1983Q3</t>
  </si>
  <si>
    <t>1984Q1</t>
  </si>
  <si>
    <t>1984Q2</t>
  </si>
  <si>
    <t>1984Q3</t>
  </si>
  <si>
    <t>1985Q1</t>
  </si>
  <si>
    <t>1985Q2</t>
  </si>
  <si>
    <t>1985Q3</t>
  </si>
  <si>
    <t>1986Q1</t>
  </si>
  <si>
    <t>1986Q2</t>
  </si>
  <si>
    <t>1986Q3</t>
  </si>
  <si>
    <t>1987Q1</t>
  </si>
  <si>
    <t>1987Q2</t>
  </si>
  <si>
    <t>1987Q3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</si>
  <si>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</si>
  <si>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</si>
  <si>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</si>
  <si>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</si>
  <si>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</si>
  <si>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</si>
  <si>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</si>
  <si>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</si>
  <si>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</si>
  <si>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</si>
  <si>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</si>
  <si>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</si>
  <si>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</si>
  <si>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</si>
  <si>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</si>
  <si>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</si>
  <si>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</si>
  <si>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</si>
  <si>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</si>
  <si>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</si>
  <si>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</si>
  <si>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</si>
  <si>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</si>
  <si>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</si>
  <si>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</si>
  <si>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</si>
  <si>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</si>
  <si>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</si>
  <si>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</si>
  <si>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</si>
  <si>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</si>
  <si>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</si>
  <si>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</si>
  <si>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</si>
  <si>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</si>
  <si>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</si>
  <si>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</si>
  <si>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</si>
  <si>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</si>
  <si>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</si>
  <si>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</si>
  <si>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</si>
  <si>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</si>
  <si>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</si>
  <si>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</si>
  <si>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</si>
  <si>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</si>
  <si>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</si>
  <si>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</si>
  <si>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</si>
  <si>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</si>
  <si>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</si>
  <si>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</si>
  <si>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</si>
  <si>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</si>
  <si>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</si>
  <si>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</si>
  <si>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</si>
  <si>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</si>
  <si>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</si>
  <si>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</si>
  <si>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</si>
  <si>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</si>
  <si>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</si>
  <si>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</si>
  <si>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</si>
  <si>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</si>
  <si>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</si>
  <si>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</si>
  <si>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</si>
  <si>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</si>
  <si>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</si>
  <si>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</si>
  <si>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</si>
  <si>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</si>
  <si>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</si>
  <si>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</si>
  <si>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</si>
  <si>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</si>
  <si>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</si>
  <si>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</si>
  <si>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</si>
  <si>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</si>
  <si>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</si>
  <si>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</si>
  <si>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</si>
  <si>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</si>
  <si>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</si>
  <si>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</si>
  <si>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</si>
  <si>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</si>
  <si>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</si>
  <si>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</si>
  <si>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</si>
  <si>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</si>
  <si>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</si>
  <si>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</si>
  <si>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</si>
  <si>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</si>
  <si>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</si>
  <si>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</si>
  <si>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</si>
  <si>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</si>
  <si>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</si>
  <si>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</si>
  <si>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</si>
  <si>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</si>
  <si>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</si>
  <si>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</si>
  <si>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</si>
  <si>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</si>
  <si>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</si>
  <si>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</si>
  <si>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</si>
  <si>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</si>
  <si>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</si>
  <si>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</si>
  <si>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</si>
  <si>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</si>
  <si>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</si>
  <si>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</si>
  <si>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</si>
  <si>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</si>
  <si>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</si>
  <si>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1992Q2</t>
  </si>
  <si>
    <t>2003Q1</t>
  </si>
  <si>
    <t>2009Q3</t>
  </si>
  <si>
    <t>Q3-2019 _x001B_ Oct-2019</t>
  </si>
  <si>
    <t>Quarterly</t>
  </si>
  <si>
    <t>Bureau of Economic Analysis</t>
  </si>
  <si>
    <t>BEA</t>
  </si>
  <si>
    <t>Q3-2019</t>
  </si>
  <si>
    <t>Q1-1947</t>
  </si>
  <si>
    <t>GDPH@USECON</t>
  </si>
  <si>
    <t>Real Gross Domestic Product (SAAR, Bil.Chn.2012$)</t>
  </si>
  <si>
    <t>pcuslfe@usecon</t>
  </si>
  <si>
    <t>CPI-U: All Items Less Food and Energy (SA, 1982-84=100)</t>
  </si>
  <si>
    <t>Total Core CPI</t>
  </si>
  <si>
    <t>197001 *Q</t>
  </si>
  <si>
    <t>19703</t>
  </si>
  <si>
    <t>19704</t>
  </si>
  <si>
    <t>19711</t>
  </si>
  <si>
    <t>19712</t>
  </si>
  <si>
    <t>19713</t>
  </si>
  <si>
    <t>19714</t>
  </si>
  <si>
    <t>19721</t>
  </si>
  <si>
    <t>19722</t>
  </si>
  <si>
    <t>19723</t>
  </si>
  <si>
    <t>19724</t>
  </si>
  <si>
    <t>19731</t>
  </si>
  <si>
    <t>19732</t>
  </si>
  <si>
    <t>19733</t>
  </si>
  <si>
    <t>19734</t>
  </si>
  <si>
    <t>19741</t>
  </si>
  <si>
    <t>19742</t>
  </si>
  <si>
    <t>19743</t>
  </si>
  <si>
    <t>19744</t>
  </si>
  <si>
    <t>19751</t>
  </si>
  <si>
    <t>19752</t>
  </si>
  <si>
    <t>19753</t>
  </si>
  <si>
    <t>19754</t>
  </si>
  <si>
    <t>19761</t>
  </si>
  <si>
    <t>19762</t>
  </si>
  <si>
    <t>19763</t>
  </si>
  <si>
    <t>19764</t>
  </si>
  <si>
    <t>19771</t>
  </si>
  <si>
    <t>19772</t>
  </si>
  <si>
    <t>19773</t>
  </si>
  <si>
    <t>19774</t>
  </si>
  <si>
    <t>20194</t>
  </si>
  <si>
    <t>Q3-2019 _x001B_ Nov-2019</t>
  </si>
  <si>
    <t>19703 *Q</t>
  </si>
  <si>
    <t>GDP</t>
  </si>
  <si>
    <t>QA16@EMPL</t>
  </si>
  <si>
    <t>Employment-Population Ratio: 16 Years + (SA, %)</t>
  </si>
  <si>
    <t>Q1-1948</t>
  </si>
  <si>
    <t>Q2-2020</t>
  </si>
  <si>
    <t>2019Q4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</si>
</sst>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mm"/>
    <numFmt numFmtId="165" formatCode="0.000"/>
    <numFmt numFmtId="166" formatCode="0.0"/>
    <numFmt numFmtId="167" formatCode="[$-F800]dddd\,\ mmmm\ dd\,\ yyyy"/>
    <numFmt numFmtId="168" formatCode="0.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166" fontId="0" fillId="2" borderId="0" xfId="0" applyNumberFormat="1" applyFill="1"/>
    <xf numFmtId="167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  <xf numFmtId="0" fontId="1" fillId="2" borderId="0" xfId="0" applyFont="1" applyFill="1"/>
    <xf numFmtId="0" fontId="1" fillId="0" borderId="0" xfId="0" applyFont="1" applyFill="1"/>
    <xf numFmtId="0" fontId="0" fillId="0" borderId="0" xfId="0" quotePrefix="1" applyFill="1"/>
    <xf numFmtId="167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6" fontId="1" fillId="0" borderId="0" xfId="0" applyNumberFormat="1" applyFont="1" applyFill="1"/>
    <xf numFmtId="167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166" fontId="0" fillId="3" borderId="0" xfId="0" applyNumberFormat="1" applyFill="1"/>
    <xf numFmtId="165" fontId="0" fillId="3" borderId="0" xfId="0" applyNumberFormat="1" applyFill="1"/>
    <xf numFmtId="167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166" fontId="0" fillId="4" borderId="0" xfId="0" applyNumberFormat="1" applyFill="1"/>
    <xf numFmtId="165" fontId="0" fillId="4" borderId="0" xfId="0" applyNumberFormat="1" applyFill="1"/>
    <xf numFmtId="0" fontId="1" fillId="3" borderId="0" xfId="0" applyFont="1" applyFill="1"/>
    <xf numFmtId="0" fontId="0" fillId="2" borderId="0" xfId="0" applyNumberFormat="1" applyFill="1"/>
    <xf numFmtId="0" fontId="0" fillId="0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168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B954"/>
      <color rgb="FFBE4B48"/>
      <color rgb="FF4A7EBB"/>
      <color rgb="FF98B8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hartsheet" Target="chartsheets/sheet11.xml"/><Relationship Id="rId18" Type="http://schemas.openxmlformats.org/officeDocument/2006/relationships/chartsheet" Target="chartsheets/sheet16.xml"/><Relationship Id="rId26" Type="http://schemas.openxmlformats.org/officeDocument/2006/relationships/theme" Target="theme/theme1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19.xml"/><Relationship Id="rId7" Type="http://schemas.openxmlformats.org/officeDocument/2006/relationships/chartsheet" Target="chartsheets/sheet5.xml"/><Relationship Id="rId12" Type="http://schemas.openxmlformats.org/officeDocument/2006/relationships/chartsheet" Target="chartsheets/sheet10.xml"/><Relationship Id="rId17" Type="http://schemas.openxmlformats.org/officeDocument/2006/relationships/chartsheet" Target="chartsheets/sheet15.xml"/><Relationship Id="rId25" Type="http://schemas.openxmlformats.org/officeDocument/2006/relationships/chartsheet" Target="chartsheets/sheet2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4.xml"/><Relationship Id="rId20" Type="http://schemas.openxmlformats.org/officeDocument/2006/relationships/chartsheet" Target="chartsheets/sheet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9.xml"/><Relationship Id="rId24" Type="http://schemas.openxmlformats.org/officeDocument/2006/relationships/chartsheet" Target="chartsheets/sheet22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13.xml"/><Relationship Id="rId23" Type="http://schemas.openxmlformats.org/officeDocument/2006/relationships/chartsheet" Target="chartsheets/sheet21.xml"/><Relationship Id="rId28" Type="http://schemas.openxmlformats.org/officeDocument/2006/relationships/sharedStrings" Target="sharedStrings.xml"/><Relationship Id="rId10" Type="http://schemas.openxmlformats.org/officeDocument/2006/relationships/chartsheet" Target="chartsheets/sheet8.xml"/><Relationship Id="rId19" Type="http://schemas.openxmlformats.org/officeDocument/2006/relationships/chartsheet" Target="chartsheets/sheet17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Relationship Id="rId14" Type="http://schemas.openxmlformats.org/officeDocument/2006/relationships/chartsheet" Target="chartsheets/sheet12.xml"/><Relationship Id="rId22" Type="http://schemas.openxmlformats.org/officeDocument/2006/relationships/chartsheet" Target="chartsheets/sheet20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dlx_old!$F$28:$F$53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dlx_old!$K$28:$K$53</c:f>
              <c:numCache>
                <c:formatCode>General</c:formatCode>
                <c:ptCount val="26"/>
                <c:pt idx="0">
                  <c:v>0</c:v>
                </c:pt>
                <c:pt idx="1">
                  <c:v>0.6164383561643838</c:v>
                </c:pt>
                <c:pt idx="2">
                  <c:v>1.6095890410958935</c:v>
                </c:pt>
                <c:pt idx="3">
                  <c:v>2.876712328767117</c:v>
                </c:pt>
                <c:pt idx="4">
                  <c:v>4.2123287671232967</c:v>
                </c:pt>
                <c:pt idx="5">
                  <c:v>5.6506849315068441</c:v>
                </c:pt>
                <c:pt idx="6">
                  <c:v>6.952054794520568</c:v>
                </c:pt>
                <c:pt idx="7">
                  <c:v>8.2876712328767042</c:v>
                </c:pt>
                <c:pt idx="8">
                  <c:v>9.3835616438356482</c:v>
                </c:pt>
                <c:pt idx="9">
                  <c:v>10.582191780821915</c:v>
                </c:pt>
                <c:pt idx="10">
                  <c:v>11.746575342465748</c:v>
                </c:pt>
                <c:pt idx="11">
                  <c:v>12.739726027397257</c:v>
                </c:pt>
                <c:pt idx="12">
                  <c:v>14.04109589041096</c:v>
                </c:pt>
                <c:pt idx="13">
                  <c:v>15.273972602739727</c:v>
                </c:pt>
                <c:pt idx="14">
                  <c:v>16.232876712328761</c:v>
                </c:pt>
                <c:pt idx="15">
                  <c:v>17.32876712328768</c:v>
                </c:pt>
                <c:pt idx="16">
                  <c:v>18.458904109589035</c:v>
                </c:pt>
                <c:pt idx="17">
                  <c:v>19.417808219178113</c:v>
                </c:pt>
                <c:pt idx="18">
                  <c:v>20.856164383561637</c:v>
                </c:pt>
                <c:pt idx="19">
                  <c:v>21.986301369863014</c:v>
                </c:pt>
                <c:pt idx="20">
                  <c:v>23.390410958904084</c:v>
                </c:pt>
                <c:pt idx="21">
                  <c:v>24.589041095890419</c:v>
                </c:pt>
                <c:pt idx="22">
                  <c:v>26.095890410958923</c:v>
                </c:pt>
                <c:pt idx="23">
                  <c:v>27.500000000000014</c:v>
                </c:pt>
                <c:pt idx="24">
                  <c:v>29.041095890410972</c:v>
                </c:pt>
                <c:pt idx="25">
                  <c:v>30.410958904109609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D-482A-A093-EFFFB25E515E}"/>
            </c:ext>
          </c:extLst>
        </c:ser>
        <c:ser>
          <c:idx val="1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dlx_old!$F$28:$F$53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dlx_old!$N$28:$N$53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ED-482A-A093-EFFFB25E515E}"/>
            </c:ext>
          </c:extLst>
        </c:ser>
        <c:ser>
          <c:idx val="2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dlx_old!$F$28:$F$53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ED-482A-A093-EFFFB25E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758592"/>
        <c:axId val="285760128"/>
      </c:scatterChart>
      <c:valAx>
        <c:axId val="2857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285760128"/>
        <c:crosses val="autoZero"/>
        <c:crossBetween val="midCat"/>
        <c:majorUnit val="10"/>
        <c:minorUnit val="5"/>
      </c:valAx>
      <c:valAx>
        <c:axId val="28576012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5758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dlx_old!$F$110:$F$124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13.432835820895516</c:v>
                </c:pt>
                <c:pt idx="3">
                  <c:v>19.402985074626841</c:v>
                </c:pt>
                <c:pt idx="4">
                  <c:v>23.88059701492541</c:v>
                </c:pt>
                <c:pt idx="5">
                  <c:v>31.343283582089526</c:v>
                </c:pt>
                <c:pt idx="6">
                  <c:v>31.343283582089526</c:v>
                </c:pt>
                <c:pt idx="7">
                  <c:v>37.313432835820883</c:v>
                </c:pt>
                <c:pt idx="8">
                  <c:v>46.268656716417873</c:v>
                </c:pt>
                <c:pt idx="9">
                  <c:v>52.238805970149237</c:v>
                </c:pt>
                <c:pt idx="10">
                  <c:v>52.238805970149237</c:v>
                </c:pt>
                <c:pt idx="11">
                  <c:v>62.686567164179095</c:v>
                </c:pt>
                <c:pt idx="12">
                  <c:v>67.164179104477583</c:v>
                </c:pt>
                <c:pt idx="13">
                  <c:v>67.164179104477583</c:v>
                </c:pt>
                <c:pt idx="14">
                  <c:v>76.119402985074615</c:v>
                </c:pt>
              </c:numCache>
            </c:numRef>
          </c:xVal>
          <c:yVal>
            <c:numRef>
              <c:f>dlx_old!$K$110:$K$124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0.39764868603044956</c:v>
                </c:pt>
                <c:pt idx="2">
                  <c:v>0.65698478561551088</c:v>
                </c:pt>
                <c:pt idx="3">
                  <c:v>1.141078838174292</c:v>
                </c:pt>
                <c:pt idx="4">
                  <c:v>1.7807745504841099</c:v>
                </c:pt>
                <c:pt idx="5">
                  <c:v>2.2130013831258788</c:v>
                </c:pt>
                <c:pt idx="6">
                  <c:v>2.835408022130026</c:v>
                </c:pt>
                <c:pt idx="7">
                  <c:v>3.4751037344398439</c:v>
                </c:pt>
                <c:pt idx="8">
                  <c:v>3.9591977869986028</c:v>
                </c:pt>
                <c:pt idx="9">
                  <c:v>4.3049792531120401</c:v>
                </c:pt>
                <c:pt idx="10">
                  <c:v>4.9965421853388703</c:v>
                </c:pt>
                <c:pt idx="11">
                  <c:v>5.6535269709543368</c:v>
                </c:pt>
                <c:pt idx="12">
                  <c:v>6.5179806362379189</c:v>
                </c:pt>
                <c:pt idx="13">
                  <c:v>7.2441217150760684</c:v>
                </c:pt>
                <c:pt idx="14">
                  <c:v>7.7973720608575547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22-47B7-AE4F-C308DB3D4756}"/>
            </c:ext>
          </c:extLst>
        </c:ser>
        <c:ser>
          <c:idx val="1"/>
          <c:order val="1"/>
          <c:tx>
            <c:strRef>
              <c:f>dlx_old!$N$109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dlx_old!$F$110:$F$124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13.432835820895516</c:v>
                </c:pt>
                <c:pt idx="3">
                  <c:v>19.402985074626841</c:v>
                </c:pt>
                <c:pt idx="4">
                  <c:v>23.88059701492541</c:v>
                </c:pt>
                <c:pt idx="5">
                  <c:v>31.343283582089526</c:v>
                </c:pt>
                <c:pt idx="6">
                  <c:v>31.343283582089526</c:v>
                </c:pt>
                <c:pt idx="7">
                  <c:v>37.313432835820883</c:v>
                </c:pt>
                <c:pt idx="8">
                  <c:v>46.268656716417873</c:v>
                </c:pt>
                <c:pt idx="9">
                  <c:v>52.238805970149237</c:v>
                </c:pt>
                <c:pt idx="10">
                  <c:v>52.238805970149237</c:v>
                </c:pt>
                <c:pt idx="11">
                  <c:v>62.686567164179095</c:v>
                </c:pt>
                <c:pt idx="12">
                  <c:v>67.164179104477583</c:v>
                </c:pt>
                <c:pt idx="13">
                  <c:v>67.164179104477583</c:v>
                </c:pt>
                <c:pt idx="14">
                  <c:v>76.119402985074615</c:v>
                </c:pt>
              </c:numCache>
            </c:numRef>
          </c:xVal>
          <c:yVal>
            <c:numRef>
              <c:f>dlx_old!$N$110:$N$124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22-47B7-AE4F-C308DB3D4756}"/>
            </c:ext>
          </c:extLst>
        </c:ser>
        <c:ser>
          <c:idx val="2"/>
          <c:order val="2"/>
          <c:tx>
            <c:strRef>
              <c:f>dlx_old!$Q$109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dlx_old!$F$110:$F$124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13.432835820895516</c:v>
                </c:pt>
                <c:pt idx="3">
                  <c:v>19.402985074626841</c:v>
                </c:pt>
                <c:pt idx="4">
                  <c:v>23.88059701492541</c:v>
                </c:pt>
                <c:pt idx="5">
                  <c:v>31.343283582089526</c:v>
                </c:pt>
                <c:pt idx="6">
                  <c:v>31.343283582089526</c:v>
                </c:pt>
                <c:pt idx="7">
                  <c:v>37.313432835820883</c:v>
                </c:pt>
                <c:pt idx="8">
                  <c:v>46.268656716417873</c:v>
                </c:pt>
                <c:pt idx="9">
                  <c:v>52.238805970149237</c:v>
                </c:pt>
                <c:pt idx="10">
                  <c:v>52.238805970149237</c:v>
                </c:pt>
                <c:pt idx="11">
                  <c:v>62.686567164179095</c:v>
                </c:pt>
                <c:pt idx="12">
                  <c:v>67.164179104477583</c:v>
                </c:pt>
                <c:pt idx="13">
                  <c:v>67.164179104477583</c:v>
                </c:pt>
                <c:pt idx="14">
                  <c:v>76.119402985074615</c:v>
                </c:pt>
              </c:numCache>
            </c:numRef>
          </c:xVal>
          <c:yVal>
            <c:numRef>
              <c:f>dlx_old!$Q$110:$Q$124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22-47B7-AE4F-C308DB3D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353856"/>
        <c:axId val="287360128"/>
      </c:scatterChart>
      <c:valAx>
        <c:axId val="28735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287360128"/>
        <c:crosses val="autoZero"/>
        <c:crossBetween val="midCat"/>
        <c:majorUnit val="10"/>
        <c:minorUnit val="5"/>
      </c:valAx>
      <c:valAx>
        <c:axId val="2873601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353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dlx_old!$T$110:$T$124</c:f>
              <c:numCache>
                <c:formatCode>General</c:formatCode>
                <c:ptCount val="15"/>
                <c:pt idx="0">
                  <c:v>0</c:v>
                </c:pt>
                <c:pt idx="1">
                  <c:v>1.6987237755881204</c:v>
                </c:pt>
                <c:pt idx="2">
                  <c:v>2.8658691779078671</c:v>
                </c:pt>
                <c:pt idx="3">
                  <c:v>3.414900192706253</c:v>
                </c:pt>
                <c:pt idx="4">
                  <c:v>4.2031778351452571</c:v>
                </c:pt>
                <c:pt idx="5">
                  <c:v>5.1885248881940154</c:v>
                </c:pt>
                <c:pt idx="6">
                  <c:v>6.2422281205686625</c:v>
                </c:pt>
                <c:pt idx="7">
                  <c:v>7.4180998436534225</c:v>
                </c:pt>
                <c:pt idx="8">
                  <c:v>7.9140457404646716</c:v>
                </c:pt>
                <c:pt idx="9">
                  <c:v>8.876122604806751</c:v>
                </c:pt>
                <c:pt idx="10">
                  <c:v>9.563320365051089</c:v>
                </c:pt>
                <c:pt idx="11">
                  <c:v>11.020615932807329</c:v>
                </c:pt>
                <c:pt idx="12">
                  <c:v>11.280223975566308</c:v>
                </c:pt>
                <c:pt idx="13">
                  <c:v>11.452568810675197</c:v>
                </c:pt>
                <c:pt idx="14">
                  <c:v>12.401556193869757</c:v>
                </c:pt>
              </c:numCache>
            </c:numRef>
          </c:xVal>
          <c:yVal>
            <c:numRef>
              <c:f>dlx_old!$K$110:$K$124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0.39764868603044956</c:v>
                </c:pt>
                <c:pt idx="2">
                  <c:v>0.65698478561551088</c:v>
                </c:pt>
                <c:pt idx="3">
                  <c:v>1.141078838174292</c:v>
                </c:pt>
                <c:pt idx="4">
                  <c:v>1.7807745504841099</c:v>
                </c:pt>
                <c:pt idx="5">
                  <c:v>2.2130013831258788</c:v>
                </c:pt>
                <c:pt idx="6">
                  <c:v>2.835408022130026</c:v>
                </c:pt>
                <c:pt idx="7">
                  <c:v>3.4751037344398439</c:v>
                </c:pt>
                <c:pt idx="8">
                  <c:v>3.9591977869986028</c:v>
                </c:pt>
                <c:pt idx="9">
                  <c:v>4.3049792531120401</c:v>
                </c:pt>
                <c:pt idx="10">
                  <c:v>4.9965421853388703</c:v>
                </c:pt>
                <c:pt idx="11">
                  <c:v>5.6535269709543368</c:v>
                </c:pt>
                <c:pt idx="12">
                  <c:v>6.5179806362379189</c:v>
                </c:pt>
                <c:pt idx="13">
                  <c:v>7.2441217150760684</c:v>
                </c:pt>
                <c:pt idx="14">
                  <c:v>7.7973720608575547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4-4930-AB54-92E5877237C2}"/>
            </c:ext>
          </c:extLst>
        </c:ser>
        <c:ser>
          <c:idx val="1"/>
          <c:order val="1"/>
          <c:tx>
            <c:strRef>
              <c:f>dlx_old!$N$109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dlx_old!$T$110:$T$124</c:f>
              <c:numCache>
                <c:formatCode>General</c:formatCode>
                <c:ptCount val="15"/>
                <c:pt idx="0">
                  <c:v>0</c:v>
                </c:pt>
                <c:pt idx="1">
                  <c:v>1.6987237755881204</c:v>
                </c:pt>
                <c:pt idx="2">
                  <c:v>2.8658691779078671</c:v>
                </c:pt>
                <c:pt idx="3">
                  <c:v>3.414900192706253</c:v>
                </c:pt>
                <c:pt idx="4">
                  <c:v>4.2031778351452571</c:v>
                </c:pt>
                <c:pt idx="5">
                  <c:v>5.1885248881940154</c:v>
                </c:pt>
                <c:pt idx="6">
                  <c:v>6.2422281205686625</c:v>
                </c:pt>
                <c:pt idx="7">
                  <c:v>7.4180998436534225</c:v>
                </c:pt>
                <c:pt idx="8">
                  <c:v>7.9140457404646716</c:v>
                </c:pt>
                <c:pt idx="9">
                  <c:v>8.876122604806751</c:v>
                </c:pt>
                <c:pt idx="10">
                  <c:v>9.563320365051089</c:v>
                </c:pt>
                <c:pt idx="11">
                  <c:v>11.020615932807329</c:v>
                </c:pt>
                <c:pt idx="12">
                  <c:v>11.280223975566308</c:v>
                </c:pt>
                <c:pt idx="13">
                  <c:v>11.452568810675197</c:v>
                </c:pt>
                <c:pt idx="14">
                  <c:v>12.401556193869757</c:v>
                </c:pt>
              </c:numCache>
            </c:numRef>
          </c:xVal>
          <c:yVal>
            <c:numRef>
              <c:f>dlx_old!$N$110:$N$124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64-4930-AB54-92E5877237C2}"/>
            </c:ext>
          </c:extLst>
        </c:ser>
        <c:ser>
          <c:idx val="2"/>
          <c:order val="2"/>
          <c:tx>
            <c:strRef>
              <c:f>dlx_old!$Q$109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dlx_old!$T$110:$T$124</c:f>
              <c:numCache>
                <c:formatCode>General</c:formatCode>
                <c:ptCount val="15"/>
                <c:pt idx="0">
                  <c:v>0</c:v>
                </c:pt>
                <c:pt idx="1">
                  <c:v>1.6987237755881204</c:v>
                </c:pt>
                <c:pt idx="2">
                  <c:v>2.8658691779078671</c:v>
                </c:pt>
                <c:pt idx="3">
                  <c:v>3.414900192706253</c:v>
                </c:pt>
                <c:pt idx="4">
                  <c:v>4.2031778351452571</c:v>
                </c:pt>
                <c:pt idx="5">
                  <c:v>5.1885248881940154</c:v>
                </c:pt>
                <c:pt idx="6">
                  <c:v>6.2422281205686625</c:v>
                </c:pt>
                <c:pt idx="7">
                  <c:v>7.4180998436534225</c:v>
                </c:pt>
                <c:pt idx="8">
                  <c:v>7.9140457404646716</c:v>
                </c:pt>
                <c:pt idx="9">
                  <c:v>8.876122604806751</c:v>
                </c:pt>
                <c:pt idx="10">
                  <c:v>9.563320365051089</c:v>
                </c:pt>
                <c:pt idx="11">
                  <c:v>11.020615932807329</c:v>
                </c:pt>
                <c:pt idx="12">
                  <c:v>11.280223975566308</c:v>
                </c:pt>
                <c:pt idx="13">
                  <c:v>11.452568810675197</c:v>
                </c:pt>
                <c:pt idx="14">
                  <c:v>12.401556193869757</c:v>
                </c:pt>
              </c:numCache>
            </c:numRef>
          </c:xVal>
          <c:yVal>
            <c:numRef>
              <c:f>dlx_old!$Q$110:$Q$124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64-4930-AB54-92E587723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950144"/>
        <c:axId val="286952064"/>
      </c:scatterChart>
      <c:valAx>
        <c:axId val="28695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</a:t>
                </a:r>
                <a:r>
                  <a:rPr lang="en-US" baseline="0"/>
                  <a:t> Growth</a:t>
                </a:r>
                <a:r>
                  <a:rPr lang="en-US"/>
                  <a:t>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286952064"/>
        <c:crosses val="autoZero"/>
        <c:crossBetween val="midCat"/>
      </c:valAx>
      <c:valAx>
        <c:axId val="286952064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950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lineChart>
        <c:grouping val="standard"/>
        <c:varyColors val="0"/>
        <c:ser>
          <c:idx val="0"/>
          <c:order val="0"/>
          <c:tx>
            <c:strRef>
              <c:f>dlx_old!$K$109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dlx_old!$C$110:$C$124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dlx_old!$K$110:$K$124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0.39764868603044956</c:v>
                </c:pt>
                <c:pt idx="2">
                  <c:v>0.65698478561551088</c:v>
                </c:pt>
                <c:pt idx="3">
                  <c:v>1.141078838174292</c:v>
                </c:pt>
                <c:pt idx="4">
                  <c:v>1.7807745504841099</c:v>
                </c:pt>
                <c:pt idx="5">
                  <c:v>2.2130013831258788</c:v>
                </c:pt>
                <c:pt idx="6">
                  <c:v>2.835408022130026</c:v>
                </c:pt>
                <c:pt idx="7">
                  <c:v>3.4751037344398439</c:v>
                </c:pt>
                <c:pt idx="8">
                  <c:v>3.9591977869986028</c:v>
                </c:pt>
                <c:pt idx="9">
                  <c:v>4.3049792531120401</c:v>
                </c:pt>
                <c:pt idx="10">
                  <c:v>4.9965421853388703</c:v>
                </c:pt>
                <c:pt idx="11">
                  <c:v>5.6535269709543368</c:v>
                </c:pt>
                <c:pt idx="12">
                  <c:v>6.5179806362379189</c:v>
                </c:pt>
                <c:pt idx="13">
                  <c:v>7.2441217150760684</c:v>
                </c:pt>
                <c:pt idx="14">
                  <c:v>7.7973720608575547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F-4312-9015-C35918F72EDA}"/>
            </c:ext>
          </c:extLst>
        </c:ser>
        <c:ser>
          <c:idx val="1"/>
          <c:order val="1"/>
          <c:tx>
            <c:strRef>
              <c:f>dlx_old!$N$109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dlx_old!$C$110:$C$124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dlx_old!$N$110:$N$124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F-4312-9015-C35918F72EDA}"/>
            </c:ext>
          </c:extLst>
        </c:ser>
        <c:ser>
          <c:idx val="2"/>
          <c:order val="2"/>
          <c:tx>
            <c:strRef>
              <c:f>dlx_old!$Q$109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dlx_old!$C$110:$C$124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dlx_old!$Q$110:$Q$124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F-4312-9015-C35918F72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07328"/>
        <c:axId val="287109504"/>
      </c:lineChart>
      <c:catAx>
        <c:axId val="28710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287109504"/>
        <c:crosses val="autoZero"/>
        <c:auto val="1"/>
        <c:lblAlgn val="ctr"/>
        <c:lblOffset val="100"/>
        <c:noMultiLvlLbl val="0"/>
      </c:catAx>
      <c:valAx>
        <c:axId val="287109504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10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dlx_old!$F$136:$F$175</c:f>
              <c:numCache>
                <c:formatCode>General</c:formatCode>
                <c:ptCount val="40"/>
                <c:pt idx="0">
                  <c:v>0</c:v>
                </c:pt>
                <c:pt idx="1">
                  <c:v>1.8181818181817799</c:v>
                </c:pt>
                <c:pt idx="2">
                  <c:v>5.4545454545454373</c:v>
                </c:pt>
                <c:pt idx="3">
                  <c:v>8.4848484848484578</c:v>
                </c:pt>
                <c:pt idx="4">
                  <c:v>7.8787878787878212</c:v>
                </c:pt>
                <c:pt idx="5">
                  <c:v>16.363636363636346</c:v>
                </c:pt>
                <c:pt idx="6">
                  <c:v>15.757575757575706</c:v>
                </c:pt>
                <c:pt idx="7">
                  <c:v>16.969696969696948</c:v>
                </c:pt>
                <c:pt idx="8">
                  <c:v>23.636363636363626</c:v>
                </c:pt>
                <c:pt idx="9">
                  <c:v>30.303030303030269</c:v>
                </c:pt>
                <c:pt idx="10">
                  <c:v>31.515151515151512</c:v>
                </c:pt>
                <c:pt idx="11">
                  <c:v>34.545454545454533</c:v>
                </c:pt>
                <c:pt idx="12">
                  <c:v>38.787878787878775</c:v>
                </c:pt>
                <c:pt idx="13">
                  <c:v>39.999999999999986</c:v>
                </c:pt>
                <c:pt idx="14">
                  <c:v>43.636363636363605</c:v>
                </c:pt>
                <c:pt idx="15">
                  <c:v>49.090909090909079</c:v>
                </c:pt>
                <c:pt idx="16">
                  <c:v>54.545454545454533</c:v>
                </c:pt>
                <c:pt idx="17">
                  <c:v>59.393939393939377</c:v>
                </c:pt>
                <c:pt idx="18">
                  <c:v>67.878787878787875</c:v>
                </c:pt>
                <c:pt idx="19">
                  <c:v>70.303030303030283</c:v>
                </c:pt>
                <c:pt idx="20">
                  <c:v>76.969696969696969</c:v>
                </c:pt>
                <c:pt idx="21">
                  <c:v>79.999999999999986</c:v>
                </c:pt>
                <c:pt idx="22">
                  <c:v>81.818181818181813</c:v>
                </c:pt>
                <c:pt idx="23">
                  <c:v>87.878787878787861</c:v>
                </c:pt>
                <c:pt idx="24">
                  <c:v>89.090909090909093</c:v>
                </c:pt>
                <c:pt idx="25">
                  <c:v>90.909090909090907</c:v>
                </c:pt>
                <c:pt idx="26">
                  <c:v>91.515151515151501</c:v>
                </c:pt>
                <c:pt idx="27">
                  <c:v>91.51515151515153</c:v>
                </c:pt>
                <c:pt idx="28">
                  <c:v>93.939393939393938</c:v>
                </c:pt>
                <c:pt idx="29">
                  <c:v>96.969696969696955</c:v>
                </c:pt>
                <c:pt idx="30">
                  <c:v>101.2121212121212</c:v>
                </c:pt>
                <c:pt idx="31">
                  <c:v>102.42424242424244</c:v>
                </c:pt>
                <c:pt idx="32">
                  <c:v>105.45454545454544</c:v>
                </c:pt>
                <c:pt idx="33">
                  <c:v>106.66666666666669</c:v>
                </c:pt>
                <c:pt idx="34">
                  <c:v>109.69696969696969</c:v>
                </c:pt>
                <c:pt idx="35">
                  <c:v>111.51515151515154</c:v>
                </c:pt>
                <c:pt idx="36">
                  <c:v>111.5151515151515</c:v>
                </c:pt>
                <c:pt idx="37">
                  <c:v>110.3030303030303</c:v>
                </c:pt>
                <c:pt idx="38">
                  <c:v>114.54545454545458</c:v>
                </c:pt>
                <c:pt idx="39">
                  <c:v>114.54545454545458</c:v>
                </c:pt>
              </c:numCache>
            </c:numRef>
          </c:xVal>
          <c:yVal>
            <c:numRef>
              <c:f>dlx_old!$K$136:$K$175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03-4CE2-93C6-B851A601796A}"/>
            </c:ext>
          </c:extLst>
        </c:ser>
        <c:ser>
          <c:idx val="1"/>
          <c:order val="1"/>
          <c:tx>
            <c:strRef>
              <c:f>dlx_old!$N$135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dlx_old!$F$136:$F$175</c:f>
              <c:numCache>
                <c:formatCode>General</c:formatCode>
                <c:ptCount val="40"/>
                <c:pt idx="0">
                  <c:v>0</c:v>
                </c:pt>
                <c:pt idx="1">
                  <c:v>1.8181818181817799</c:v>
                </c:pt>
                <c:pt idx="2">
                  <c:v>5.4545454545454373</c:v>
                </c:pt>
                <c:pt idx="3">
                  <c:v>8.4848484848484578</c:v>
                </c:pt>
                <c:pt idx="4">
                  <c:v>7.8787878787878212</c:v>
                </c:pt>
                <c:pt idx="5">
                  <c:v>16.363636363636346</c:v>
                </c:pt>
                <c:pt idx="6">
                  <c:v>15.757575757575706</c:v>
                </c:pt>
                <c:pt idx="7">
                  <c:v>16.969696969696948</c:v>
                </c:pt>
                <c:pt idx="8">
                  <c:v>23.636363636363626</c:v>
                </c:pt>
                <c:pt idx="9">
                  <c:v>30.303030303030269</c:v>
                </c:pt>
                <c:pt idx="10">
                  <c:v>31.515151515151512</c:v>
                </c:pt>
                <c:pt idx="11">
                  <c:v>34.545454545454533</c:v>
                </c:pt>
                <c:pt idx="12">
                  <c:v>38.787878787878775</c:v>
                </c:pt>
                <c:pt idx="13">
                  <c:v>39.999999999999986</c:v>
                </c:pt>
                <c:pt idx="14">
                  <c:v>43.636363636363605</c:v>
                </c:pt>
                <c:pt idx="15">
                  <c:v>49.090909090909079</c:v>
                </c:pt>
                <c:pt idx="16">
                  <c:v>54.545454545454533</c:v>
                </c:pt>
                <c:pt idx="17">
                  <c:v>59.393939393939377</c:v>
                </c:pt>
                <c:pt idx="18">
                  <c:v>67.878787878787875</c:v>
                </c:pt>
                <c:pt idx="19">
                  <c:v>70.303030303030283</c:v>
                </c:pt>
                <c:pt idx="20">
                  <c:v>76.969696969696969</c:v>
                </c:pt>
                <c:pt idx="21">
                  <c:v>79.999999999999986</c:v>
                </c:pt>
                <c:pt idx="22">
                  <c:v>81.818181818181813</c:v>
                </c:pt>
                <c:pt idx="23">
                  <c:v>87.878787878787861</c:v>
                </c:pt>
                <c:pt idx="24">
                  <c:v>89.090909090909093</c:v>
                </c:pt>
                <c:pt idx="25">
                  <c:v>90.909090909090907</c:v>
                </c:pt>
                <c:pt idx="26">
                  <c:v>91.515151515151501</c:v>
                </c:pt>
                <c:pt idx="27">
                  <c:v>91.51515151515153</c:v>
                </c:pt>
                <c:pt idx="28">
                  <c:v>93.939393939393938</c:v>
                </c:pt>
                <c:pt idx="29">
                  <c:v>96.969696969696955</c:v>
                </c:pt>
                <c:pt idx="30">
                  <c:v>101.2121212121212</c:v>
                </c:pt>
                <c:pt idx="31">
                  <c:v>102.42424242424244</c:v>
                </c:pt>
                <c:pt idx="32">
                  <c:v>105.45454545454544</c:v>
                </c:pt>
                <c:pt idx="33">
                  <c:v>106.66666666666669</c:v>
                </c:pt>
                <c:pt idx="34">
                  <c:v>109.69696969696969</c:v>
                </c:pt>
                <c:pt idx="35">
                  <c:v>111.51515151515154</c:v>
                </c:pt>
                <c:pt idx="36">
                  <c:v>111.5151515151515</c:v>
                </c:pt>
                <c:pt idx="37">
                  <c:v>110.3030303030303</c:v>
                </c:pt>
                <c:pt idx="38">
                  <c:v>114.54545454545458</c:v>
                </c:pt>
                <c:pt idx="39">
                  <c:v>114.54545454545458</c:v>
                </c:pt>
              </c:numCache>
            </c:numRef>
          </c:xVal>
          <c:yVal>
            <c:numRef>
              <c:f>dlx_old!$N$136:$N$175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03-4CE2-93C6-B851A601796A}"/>
            </c:ext>
          </c:extLst>
        </c:ser>
        <c:ser>
          <c:idx val="2"/>
          <c:order val="2"/>
          <c:tx>
            <c:strRef>
              <c:f>dlx_old!$Q$135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dlx_old!$F$136:$F$175</c:f>
              <c:numCache>
                <c:formatCode>General</c:formatCode>
                <c:ptCount val="40"/>
                <c:pt idx="0">
                  <c:v>0</c:v>
                </c:pt>
                <c:pt idx="1">
                  <c:v>1.8181818181817799</c:v>
                </c:pt>
                <c:pt idx="2">
                  <c:v>5.4545454545454373</c:v>
                </c:pt>
                <c:pt idx="3">
                  <c:v>8.4848484848484578</c:v>
                </c:pt>
                <c:pt idx="4">
                  <c:v>7.8787878787878212</c:v>
                </c:pt>
                <c:pt idx="5">
                  <c:v>16.363636363636346</c:v>
                </c:pt>
                <c:pt idx="6">
                  <c:v>15.757575757575706</c:v>
                </c:pt>
                <c:pt idx="7">
                  <c:v>16.969696969696948</c:v>
                </c:pt>
                <c:pt idx="8">
                  <c:v>23.636363636363626</c:v>
                </c:pt>
                <c:pt idx="9">
                  <c:v>30.303030303030269</c:v>
                </c:pt>
                <c:pt idx="10">
                  <c:v>31.515151515151512</c:v>
                </c:pt>
                <c:pt idx="11">
                  <c:v>34.545454545454533</c:v>
                </c:pt>
                <c:pt idx="12">
                  <c:v>38.787878787878775</c:v>
                </c:pt>
                <c:pt idx="13">
                  <c:v>39.999999999999986</c:v>
                </c:pt>
                <c:pt idx="14">
                  <c:v>43.636363636363605</c:v>
                </c:pt>
                <c:pt idx="15">
                  <c:v>49.090909090909079</c:v>
                </c:pt>
                <c:pt idx="16">
                  <c:v>54.545454545454533</c:v>
                </c:pt>
                <c:pt idx="17">
                  <c:v>59.393939393939377</c:v>
                </c:pt>
                <c:pt idx="18">
                  <c:v>67.878787878787875</c:v>
                </c:pt>
                <c:pt idx="19">
                  <c:v>70.303030303030283</c:v>
                </c:pt>
                <c:pt idx="20">
                  <c:v>76.969696969696969</c:v>
                </c:pt>
                <c:pt idx="21">
                  <c:v>79.999999999999986</c:v>
                </c:pt>
                <c:pt idx="22">
                  <c:v>81.818181818181813</c:v>
                </c:pt>
                <c:pt idx="23">
                  <c:v>87.878787878787861</c:v>
                </c:pt>
                <c:pt idx="24">
                  <c:v>89.090909090909093</c:v>
                </c:pt>
                <c:pt idx="25">
                  <c:v>90.909090909090907</c:v>
                </c:pt>
                <c:pt idx="26">
                  <c:v>91.515151515151501</c:v>
                </c:pt>
                <c:pt idx="27">
                  <c:v>91.51515151515153</c:v>
                </c:pt>
                <c:pt idx="28">
                  <c:v>93.939393939393938</c:v>
                </c:pt>
                <c:pt idx="29">
                  <c:v>96.969696969696955</c:v>
                </c:pt>
                <c:pt idx="30">
                  <c:v>101.2121212121212</c:v>
                </c:pt>
                <c:pt idx="31">
                  <c:v>102.42424242424244</c:v>
                </c:pt>
                <c:pt idx="32">
                  <c:v>105.45454545454544</c:v>
                </c:pt>
                <c:pt idx="33">
                  <c:v>106.66666666666669</c:v>
                </c:pt>
                <c:pt idx="34">
                  <c:v>109.69696969696969</c:v>
                </c:pt>
                <c:pt idx="35">
                  <c:v>111.51515151515154</c:v>
                </c:pt>
                <c:pt idx="36">
                  <c:v>111.5151515151515</c:v>
                </c:pt>
                <c:pt idx="37">
                  <c:v>110.3030303030303</c:v>
                </c:pt>
                <c:pt idx="38">
                  <c:v>114.54545454545458</c:v>
                </c:pt>
                <c:pt idx="39">
                  <c:v>114.54545454545458</c:v>
                </c:pt>
              </c:numCache>
            </c:numRef>
          </c:xVal>
          <c:yVal>
            <c:numRef>
              <c:f>dlx_old!$Q$136:$Q$175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03-4CE2-93C6-B851A6017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326784"/>
        <c:axId val="286328704"/>
      </c:scatterChart>
      <c:valAx>
        <c:axId val="286326784"/>
        <c:scaling>
          <c:orientation val="minMax"/>
          <c:max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Unemployment Recovery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286328704"/>
        <c:crosses val="autoZero"/>
        <c:crossBetween val="midCat"/>
        <c:majorUnit val="10"/>
        <c:minorUnit val="5"/>
      </c:valAx>
      <c:valAx>
        <c:axId val="286328704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32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dlx_old!$T$136:$T$175</c:f>
              <c:numCache>
                <c:formatCode>General</c:formatCode>
                <c:ptCount val="40"/>
                <c:pt idx="0">
                  <c:v>0</c:v>
                </c:pt>
                <c:pt idx="1">
                  <c:v>0.38421213719629332</c:v>
                </c:pt>
                <c:pt idx="2">
                  <c:v>1.3102285085405727</c:v>
                </c:pt>
                <c:pt idx="3">
                  <c:v>2.0571629515306595</c:v>
                </c:pt>
                <c:pt idx="4">
                  <c:v>2.5690116631175886</c:v>
                </c:pt>
                <c:pt idx="5">
                  <c:v>2.3228554125070748</c:v>
                </c:pt>
                <c:pt idx="6">
                  <c:v>3.0541608872044335</c:v>
                </c:pt>
                <c:pt idx="7">
                  <c:v>3.0255077786677633</c:v>
                </c:pt>
                <c:pt idx="8">
                  <c:v>4.219821439037255</c:v>
                </c:pt>
                <c:pt idx="9">
                  <c:v>5.0357838253202258</c:v>
                </c:pt>
                <c:pt idx="10">
                  <c:v>5.4877214917850168</c:v>
                </c:pt>
                <c:pt idx="11">
                  <c:v>5.6303358274561921</c:v>
                </c:pt>
                <c:pt idx="12">
                  <c:v>5.7501579177004576</c:v>
                </c:pt>
                <c:pt idx="13">
                  <c:v>6.6872448082520926</c:v>
                </c:pt>
                <c:pt idx="14">
                  <c:v>6.8187886247159133</c:v>
                </c:pt>
                <c:pt idx="15">
                  <c:v>7.6555896353891955</c:v>
                </c:pt>
                <c:pt idx="16">
                  <c:v>8.5145316844771664</c:v>
                </c:pt>
                <c:pt idx="17">
                  <c:v>8.2078131817323392</c:v>
                </c:pt>
                <c:pt idx="18">
                  <c:v>9.6730289591758289</c:v>
                </c:pt>
                <c:pt idx="19">
                  <c:v>11.011910576253072</c:v>
                </c:pt>
                <c:pt idx="20">
                  <c:v>11.636418100950108</c:v>
                </c:pt>
                <c:pt idx="21">
                  <c:v>12.512942739367405</c:v>
                </c:pt>
                <c:pt idx="22">
                  <c:v>13.347138921991913</c:v>
                </c:pt>
                <c:pt idx="23">
                  <c:v>13.721582954005251</c:v>
                </c:pt>
                <c:pt idx="24">
                  <c:v>13.758701753700493</c:v>
                </c:pt>
                <c:pt idx="25">
                  <c:v>14.331112717421735</c:v>
                </c:pt>
                <c:pt idx="26">
                  <c:v>14.869009709496558</c:v>
                </c:pt>
                <c:pt idx="27">
                  <c:v>15.492214820169171</c:v>
                </c:pt>
                <c:pt idx="28">
                  <c:v>16.072440268036807</c:v>
                </c:pt>
                <c:pt idx="29">
                  <c:v>16.730810557368077</c:v>
                </c:pt>
                <c:pt idx="30">
                  <c:v>17.354015668040713</c:v>
                </c:pt>
                <c:pt idx="31">
                  <c:v>18.282636867433776</c:v>
                </c:pt>
                <c:pt idx="32">
                  <c:v>19.317404809814988</c:v>
                </c:pt>
                <c:pt idx="33">
                  <c:v>20.071502529939234</c:v>
                </c:pt>
                <c:pt idx="34">
                  <c:v>21.112131335430206</c:v>
                </c:pt>
                <c:pt idx="35">
                  <c:v>21.988655973847528</c:v>
                </c:pt>
                <c:pt idx="36">
                  <c:v>22.319469136043654</c:v>
                </c:pt>
                <c:pt idx="37">
                  <c:v>23.25590481958309</c:v>
                </c:pt>
                <c:pt idx="38">
                  <c:v>23.871946653121569</c:v>
                </c:pt>
                <c:pt idx="39">
                  <c:v>24.52445607934305</c:v>
                </c:pt>
              </c:numCache>
            </c:numRef>
          </c:xVal>
          <c:yVal>
            <c:numRef>
              <c:f>dlx_old!$K$136:$K$175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A-4B3B-AB43-8A59FAF5F4CB}"/>
            </c:ext>
          </c:extLst>
        </c:ser>
        <c:ser>
          <c:idx val="1"/>
          <c:order val="1"/>
          <c:tx>
            <c:strRef>
              <c:f>dlx_old!$N$135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dlx_old!$T$136:$T$175</c:f>
              <c:numCache>
                <c:formatCode>General</c:formatCode>
                <c:ptCount val="40"/>
                <c:pt idx="0">
                  <c:v>0</c:v>
                </c:pt>
                <c:pt idx="1">
                  <c:v>0.38421213719629332</c:v>
                </c:pt>
                <c:pt idx="2">
                  <c:v>1.3102285085405727</c:v>
                </c:pt>
                <c:pt idx="3">
                  <c:v>2.0571629515306595</c:v>
                </c:pt>
                <c:pt idx="4">
                  <c:v>2.5690116631175886</c:v>
                </c:pt>
                <c:pt idx="5">
                  <c:v>2.3228554125070748</c:v>
                </c:pt>
                <c:pt idx="6">
                  <c:v>3.0541608872044335</c:v>
                </c:pt>
                <c:pt idx="7">
                  <c:v>3.0255077786677633</c:v>
                </c:pt>
                <c:pt idx="8">
                  <c:v>4.219821439037255</c:v>
                </c:pt>
                <c:pt idx="9">
                  <c:v>5.0357838253202258</c:v>
                </c:pt>
                <c:pt idx="10">
                  <c:v>5.4877214917850168</c:v>
                </c:pt>
                <c:pt idx="11">
                  <c:v>5.6303358274561921</c:v>
                </c:pt>
                <c:pt idx="12">
                  <c:v>5.7501579177004576</c:v>
                </c:pt>
                <c:pt idx="13">
                  <c:v>6.6872448082520926</c:v>
                </c:pt>
                <c:pt idx="14">
                  <c:v>6.8187886247159133</c:v>
                </c:pt>
                <c:pt idx="15">
                  <c:v>7.6555896353891955</c:v>
                </c:pt>
                <c:pt idx="16">
                  <c:v>8.5145316844771664</c:v>
                </c:pt>
                <c:pt idx="17">
                  <c:v>8.2078131817323392</c:v>
                </c:pt>
                <c:pt idx="18">
                  <c:v>9.6730289591758289</c:v>
                </c:pt>
                <c:pt idx="19">
                  <c:v>11.011910576253072</c:v>
                </c:pt>
                <c:pt idx="20">
                  <c:v>11.636418100950108</c:v>
                </c:pt>
                <c:pt idx="21">
                  <c:v>12.512942739367405</c:v>
                </c:pt>
                <c:pt idx="22">
                  <c:v>13.347138921991913</c:v>
                </c:pt>
                <c:pt idx="23">
                  <c:v>13.721582954005251</c:v>
                </c:pt>
                <c:pt idx="24">
                  <c:v>13.758701753700493</c:v>
                </c:pt>
                <c:pt idx="25">
                  <c:v>14.331112717421735</c:v>
                </c:pt>
                <c:pt idx="26">
                  <c:v>14.869009709496558</c:v>
                </c:pt>
                <c:pt idx="27">
                  <c:v>15.492214820169171</c:v>
                </c:pt>
                <c:pt idx="28">
                  <c:v>16.072440268036807</c:v>
                </c:pt>
                <c:pt idx="29">
                  <c:v>16.730810557368077</c:v>
                </c:pt>
                <c:pt idx="30">
                  <c:v>17.354015668040713</c:v>
                </c:pt>
                <c:pt idx="31">
                  <c:v>18.282636867433776</c:v>
                </c:pt>
                <c:pt idx="32">
                  <c:v>19.317404809814988</c:v>
                </c:pt>
                <c:pt idx="33">
                  <c:v>20.071502529939234</c:v>
                </c:pt>
                <c:pt idx="34">
                  <c:v>21.112131335430206</c:v>
                </c:pt>
                <c:pt idx="35">
                  <c:v>21.988655973847528</c:v>
                </c:pt>
                <c:pt idx="36">
                  <c:v>22.319469136043654</c:v>
                </c:pt>
                <c:pt idx="37">
                  <c:v>23.25590481958309</c:v>
                </c:pt>
                <c:pt idx="38">
                  <c:v>23.871946653121569</c:v>
                </c:pt>
                <c:pt idx="39">
                  <c:v>24.52445607934305</c:v>
                </c:pt>
              </c:numCache>
            </c:numRef>
          </c:xVal>
          <c:yVal>
            <c:numRef>
              <c:f>dlx_old!$N$136:$N$175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A-4B3B-AB43-8A59FAF5F4CB}"/>
            </c:ext>
          </c:extLst>
        </c:ser>
        <c:ser>
          <c:idx val="2"/>
          <c:order val="2"/>
          <c:tx>
            <c:strRef>
              <c:f>dlx_old!$Q$135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dlx_old!$T$136:$T$175</c:f>
              <c:numCache>
                <c:formatCode>General</c:formatCode>
                <c:ptCount val="40"/>
                <c:pt idx="0">
                  <c:v>0</c:v>
                </c:pt>
                <c:pt idx="1">
                  <c:v>0.38421213719629332</c:v>
                </c:pt>
                <c:pt idx="2">
                  <c:v>1.3102285085405727</c:v>
                </c:pt>
                <c:pt idx="3">
                  <c:v>2.0571629515306595</c:v>
                </c:pt>
                <c:pt idx="4">
                  <c:v>2.5690116631175886</c:v>
                </c:pt>
                <c:pt idx="5">
                  <c:v>2.3228554125070748</c:v>
                </c:pt>
                <c:pt idx="6">
                  <c:v>3.0541608872044335</c:v>
                </c:pt>
                <c:pt idx="7">
                  <c:v>3.0255077786677633</c:v>
                </c:pt>
                <c:pt idx="8">
                  <c:v>4.219821439037255</c:v>
                </c:pt>
                <c:pt idx="9">
                  <c:v>5.0357838253202258</c:v>
                </c:pt>
                <c:pt idx="10">
                  <c:v>5.4877214917850168</c:v>
                </c:pt>
                <c:pt idx="11">
                  <c:v>5.6303358274561921</c:v>
                </c:pt>
                <c:pt idx="12">
                  <c:v>5.7501579177004576</c:v>
                </c:pt>
                <c:pt idx="13">
                  <c:v>6.6872448082520926</c:v>
                </c:pt>
                <c:pt idx="14">
                  <c:v>6.8187886247159133</c:v>
                </c:pt>
                <c:pt idx="15">
                  <c:v>7.6555896353891955</c:v>
                </c:pt>
                <c:pt idx="16">
                  <c:v>8.5145316844771664</c:v>
                </c:pt>
                <c:pt idx="17">
                  <c:v>8.2078131817323392</c:v>
                </c:pt>
                <c:pt idx="18">
                  <c:v>9.6730289591758289</c:v>
                </c:pt>
                <c:pt idx="19">
                  <c:v>11.011910576253072</c:v>
                </c:pt>
                <c:pt idx="20">
                  <c:v>11.636418100950108</c:v>
                </c:pt>
                <c:pt idx="21">
                  <c:v>12.512942739367405</c:v>
                </c:pt>
                <c:pt idx="22">
                  <c:v>13.347138921991913</c:v>
                </c:pt>
                <c:pt idx="23">
                  <c:v>13.721582954005251</c:v>
                </c:pt>
                <c:pt idx="24">
                  <c:v>13.758701753700493</c:v>
                </c:pt>
                <c:pt idx="25">
                  <c:v>14.331112717421735</c:v>
                </c:pt>
                <c:pt idx="26">
                  <c:v>14.869009709496558</c:v>
                </c:pt>
                <c:pt idx="27">
                  <c:v>15.492214820169171</c:v>
                </c:pt>
                <c:pt idx="28">
                  <c:v>16.072440268036807</c:v>
                </c:pt>
                <c:pt idx="29">
                  <c:v>16.730810557368077</c:v>
                </c:pt>
                <c:pt idx="30">
                  <c:v>17.354015668040713</c:v>
                </c:pt>
                <c:pt idx="31">
                  <c:v>18.282636867433776</c:v>
                </c:pt>
                <c:pt idx="32">
                  <c:v>19.317404809814988</c:v>
                </c:pt>
                <c:pt idx="33">
                  <c:v>20.071502529939234</c:v>
                </c:pt>
                <c:pt idx="34">
                  <c:v>21.112131335430206</c:v>
                </c:pt>
                <c:pt idx="35">
                  <c:v>21.988655973847528</c:v>
                </c:pt>
                <c:pt idx="36">
                  <c:v>22.319469136043654</c:v>
                </c:pt>
                <c:pt idx="37">
                  <c:v>23.25590481958309</c:v>
                </c:pt>
                <c:pt idx="38">
                  <c:v>23.871946653121569</c:v>
                </c:pt>
                <c:pt idx="39">
                  <c:v>24.52445607934305</c:v>
                </c:pt>
              </c:numCache>
            </c:numRef>
          </c:xVal>
          <c:yVal>
            <c:numRef>
              <c:f>dlx_old!$Q$136:$Q$175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3A-4B3B-AB43-8A59FAF5F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770112"/>
        <c:axId val="287772032"/>
      </c:scatterChart>
      <c:valAx>
        <c:axId val="287770112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GDP Growth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287772032"/>
        <c:crosses val="autoZero"/>
        <c:crossBetween val="midCat"/>
      </c:valAx>
      <c:valAx>
        <c:axId val="287772032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770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lineChart>
        <c:grouping val="standard"/>
        <c:varyColors val="0"/>
        <c:ser>
          <c:idx val="0"/>
          <c:order val="0"/>
          <c:tx>
            <c:strRef>
              <c:f>dlx_old!$K$135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dlx_old!$C$136:$C$175</c:f>
              <c:strCache>
                <c:ptCount val="40"/>
                <c:pt idx="0">
                  <c:v>2009Q4</c:v>
                </c:pt>
                <c:pt idx="1">
                  <c:v>2010Q1</c:v>
                </c:pt>
                <c:pt idx="2">
                  <c:v>2010Q2</c:v>
                </c:pt>
                <c:pt idx="3">
                  <c:v>2010Q3</c:v>
                </c:pt>
                <c:pt idx="4">
                  <c:v>2010Q4</c:v>
                </c:pt>
                <c:pt idx="5">
                  <c:v>2011Q1</c:v>
                </c:pt>
                <c:pt idx="6">
                  <c:v>2011Q2</c:v>
                </c:pt>
                <c:pt idx="7">
                  <c:v>2011Q3</c:v>
                </c:pt>
                <c:pt idx="8">
                  <c:v>2011Q4</c:v>
                </c:pt>
                <c:pt idx="9">
                  <c:v>2012Q1</c:v>
                </c:pt>
                <c:pt idx="10">
                  <c:v>2012Q2</c:v>
                </c:pt>
                <c:pt idx="11">
                  <c:v>2012Q3</c:v>
                </c:pt>
                <c:pt idx="12">
                  <c:v>2012Q4</c:v>
                </c:pt>
                <c:pt idx="13">
                  <c:v>2013Q1</c:v>
                </c:pt>
                <c:pt idx="14">
                  <c:v>2013Q2</c:v>
                </c:pt>
                <c:pt idx="15">
                  <c:v>2013Q3</c:v>
                </c:pt>
                <c:pt idx="16">
                  <c:v>2013Q4</c:v>
                </c:pt>
                <c:pt idx="17">
                  <c:v>2014Q1</c:v>
                </c:pt>
                <c:pt idx="18">
                  <c:v>2014Q2</c:v>
                </c:pt>
                <c:pt idx="19">
                  <c:v>2014Q3</c:v>
                </c:pt>
                <c:pt idx="20">
                  <c:v>2014Q4</c:v>
                </c:pt>
                <c:pt idx="21">
                  <c:v>2015Q1</c:v>
                </c:pt>
                <c:pt idx="22">
                  <c:v>2015Q2</c:v>
                </c:pt>
                <c:pt idx="23">
                  <c:v>2015Q3</c:v>
                </c:pt>
                <c:pt idx="24">
                  <c:v>2015Q4</c:v>
                </c:pt>
                <c:pt idx="25">
                  <c:v>2016Q1</c:v>
                </c:pt>
                <c:pt idx="26">
                  <c:v>2016Q2</c:v>
                </c:pt>
                <c:pt idx="27">
                  <c:v>2016Q3</c:v>
                </c:pt>
                <c:pt idx="28">
                  <c:v>2016Q4</c:v>
                </c:pt>
                <c:pt idx="29">
                  <c:v>2017Q1</c:v>
                </c:pt>
                <c:pt idx="30">
                  <c:v>2017Q2</c:v>
                </c:pt>
                <c:pt idx="31">
                  <c:v>2017Q3</c:v>
                </c:pt>
                <c:pt idx="32">
                  <c:v>2017Q4</c:v>
                </c:pt>
                <c:pt idx="33">
                  <c:v>2018Q1</c:v>
                </c:pt>
                <c:pt idx="34">
                  <c:v>2018Q2</c:v>
                </c:pt>
                <c:pt idx="35">
                  <c:v>2018Q3</c:v>
                </c:pt>
                <c:pt idx="36">
                  <c:v>2018Q4</c:v>
                </c:pt>
                <c:pt idx="37">
                  <c:v>2019Q1</c:v>
                </c:pt>
                <c:pt idx="38">
                  <c:v>2019Q2</c:v>
                </c:pt>
                <c:pt idx="39">
                  <c:v>2019Q3</c:v>
                </c:pt>
              </c:strCache>
            </c:strRef>
          </c:cat>
          <c:val>
            <c:numRef>
              <c:f>dlx_old!$K$136:$K$175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A1-4B1B-9B89-CCBDB3C44C96}"/>
            </c:ext>
          </c:extLst>
        </c:ser>
        <c:ser>
          <c:idx val="1"/>
          <c:order val="1"/>
          <c:tx>
            <c:strRef>
              <c:f>dlx_old!$N$135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dlx_old!$C$136:$C$175</c:f>
              <c:strCache>
                <c:ptCount val="40"/>
                <c:pt idx="0">
                  <c:v>2009Q4</c:v>
                </c:pt>
                <c:pt idx="1">
                  <c:v>2010Q1</c:v>
                </c:pt>
                <c:pt idx="2">
                  <c:v>2010Q2</c:v>
                </c:pt>
                <c:pt idx="3">
                  <c:v>2010Q3</c:v>
                </c:pt>
                <c:pt idx="4">
                  <c:v>2010Q4</c:v>
                </c:pt>
                <c:pt idx="5">
                  <c:v>2011Q1</c:v>
                </c:pt>
                <c:pt idx="6">
                  <c:v>2011Q2</c:v>
                </c:pt>
                <c:pt idx="7">
                  <c:v>2011Q3</c:v>
                </c:pt>
                <c:pt idx="8">
                  <c:v>2011Q4</c:v>
                </c:pt>
                <c:pt idx="9">
                  <c:v>2012Q1</c:v>
                </c:pt>
                <c:pt idx="10">
                  <c:v>2012Q2</c:v>
                </c:pt>
                <c:pt idx="11">
                  <c:v>2012Q3</c:v>
                </c:pt>
                <c:pt idx="12">
                  <c:v>2012Q4</c:v>
                </c:pt>
                <c:pt idx="13">
                  <c:v>2013Q1</c:v>
                </c:pt>
                <c:pt idx="14">
                  <c:v>2013Q2</c:v>
                </c:pt>
                <c:pt idx="15">
                  <c:v>2013Q3</c:v>
                </c:pt>
                <c:pt idx="16">
                  <c:v>2013Q4</c:v>
                </c:pt>
                <c:pt idx="17">
                  <c:v>2014Q1</c:v>
                </c:pt>
                <c:pt idx="18">
                  <c:v>2014Q2</c:v>
                </c:pt>
                <c:pt idx="19">
                  <c:v>2014Q3</c:v>
                </c:pt>
                <c:pt idx="20">
                  <c:v>2014Q4</c:v>
                </c:pt>
                <c:pt idx="21">
                  <c:v>2015Q1</c:v>
                </c:pt>
                <c:pt idx="22">
                  <c:v>2015Q2</c:v>
                </c:pt>
                <c:pt idx="23">
                  <c:v>2015Q3</c:v>
                </c:pt>
                <c:pt idx="24">
                  <c:v>2015Q4</c:v>
                </c:pt>
                <c:pt idx="25">
                  <c:v>2016Q1</c:v>
                </c:pt>
                <c:pt idx="26">
                  <c:v>2016Q2</c:v>
                </c:pt>
                <c:pt idx="27">
                  <c:v>2016Q3</c:v>
                </c:pt>
                <c:pt idx="28">
                  <c:v>2016Q4</c:v>
                </c:pt>
                <c:pt idx="29">
                  <c:v>2017Q1</c:v>
                </c:pt>
                <c:pt idx="30">
                  <c:v>2017Q2</c:v>
                </c:pt>
                <c:pt idx="31">
                  <c:v>2017Q3</c:v>
                </c:pt>
                <c:pt idx="32">
                  <c:v>2017Q4</c:v>
                </c:pt>
                <c:pt idx="33">
                  <c:v>2018Q1</c:v>
                </c:pt>
                <c:pt idx="34">
                  <c:v>2018Q2</c:v>
                </c:pt>
                <c:pt idx="35">
                  <c:v>2018Q3</c:v>
                </c:pt>
                <c:pt idx="36">
                  <c:v>2018Q4</c:v>
                </c:pt>
                <c:pt idx="37">
                  <c:v>2019Q1</c:v>
                </c:pt>
                <c:pt idx="38">
                  <c:v>2019Q2</c:v>
                </c:pt>
                <c:pt idx="39">
                  <c:v>2019Q3</c:v>
                </c:pt>
              </c:strCache>
            </c:strRef>
          </c:cat>
          <c:val>
            <c:numRef>
              <c:f>dlx_old!$N$136:$N$175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A1-4B1B-9B89-CCBDB3C44C96}"/>
            </c:ext>
          </c:extLst>
        </c:ser>
        <c:ser>
          <c:idx val="2"/>
          <c:order val="2"/>
          <c:tx>
            <c:strRef>
              <c:f>dlx_old!$Q$135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dlx_old!$C$136:$C$175</c:f>
              <c:strCache>
                <c:ptCount val="40"/>
                <c:pt idx="0">
                  <c:v>2009Q4</c:v>
                </c:pt>
                <c:pt idx="1">
                  <c:v>2010Q1</c:v>
                </c:pt>
                <c:pt idx="2">
                  <c:v>2010Q2</c:v>
                </c:pt>
                <c:pt idx="3">
                  <c:v>2010Q3</c:v>
                </c:pt>
                <c:pt idx="4">
                  <c:v>2010Q4</c:v>
                </c:pt>
                <c:pt idx="5">
                  <c:v>2011Q1</c:v>
                </c:pt>
                <c:pt idx="6">
                  <c:v>2011Q2</c:v>
                </c:pt>
                <c:pt idx="7">
                  <c:v>2011Q3</c:v>
                </c:pt>
                <c:pt idx="8">
                  <c:v>2011Q4</c:v>
                </c:pt>
                <c:pt idx="9">
                  <c:v>2012Q1</c:v>
                </c:pt>
                <c:pt idx="10">
                  <c:v>2012Q2</c:v>
                </c:pt>
                <c:pt idx="11">
                  <c:v>2012Q3</c:v>
                </c:pt>
                <c:pt idx="12">
                  <c:v>2012Q4</c:v>
                </c:pt>
                <c:pt idx="13">
                  <c:v>2013Q1</c:v>
                </c:pt>
                <c:pt idx="14">
                  <c:v>2013Q2</c:v>
                </c:pt>
                <c:pt idx="15">
                  <c:v>2013Q3</c:v>
                </c:pt>
                <c:pt idx="16">
                  <c:v>2013Q4</c:v>
                </c:pt>
                <c:pt idx="17">
                  <c:v>2014Q1</c:v>
                </c:pt>
                <c:pt idx="18">
                  <c:v>2014Q2</c:v>
                </c:pt>
                <c:pt idx="19">
                  <c:v>2014Q3</c:v>
                </c:pt>
                <c:pt idx="20">
                  <c:v>2014Q4</c:v>
                </c:pt>
                <c:pt idx="21">
                  <c:v>2015Q1</c:v>
                </c:pt>
                <c:pt idx="22">
                  <c:v>2015Q2</c:v>
                </c:pt>
                <c:pt idx="23">
                  <c:v>2015Q3</c:v>
                </c:pt>
                <c:pt idx="24">
                  <c:v>2015Q4</c:v>
                </c:pt>
                <c:pt idx="25">
                  <c:v>2016Q1</c:v>
                </c:pt>
                <c:pt idx="26">
                  <c:v>2016Q2</c:v>
                </c:pt>
                <c:pt idx="27">
                  <c:v>2016Q3</c:v>
                </c:pt>
                <c:pt idx="28">
                  <c:v>2016Q4</c:v>
                </c:pt>
                <c:pt idx="29">
                  <c:v>2017Q1</c:v>
                </c:pt>
                <c:pt idx="30">
                  <c:v>2017Q2</c:v>
                </c:pt>
                <c:pt idx="31">
                  <c:v>2017Q3</c:v>
                </c:pt>
                <c:pt idx="32">
                  <c:v>2017Q4</c:v>
                </c:pt>
                <c:pt idx="33">
                  <c:v>2018Q1</c:v>
                </c:pt>
                <c:pt idx="34">
                  <c:v>2018Q2</c:v>
                </c:pt>
                <c:pt idx="35">
                  <c:v>2018Q3</c:v>
                </c:pt>
                <c:pt idx="36">
                  <c:v>2018Q4</c:v>
                </c:pt>
                <c:pt idx="37">
                  <c:v>2019Q1</c:v>
                </c:pt>
                <c:pt idx="38">
                  <c:v>2019Q2</c:v>
                </c:pt>
                <c:pt idx="39">
                  <c:v>2019Q3</c:v>
                </c:pt>
              </c:strCache>
            </c:strRef>
          </c:cat>
          <c:val>
            <c:numRef>
              <c:f>dlx_old!$Q$136:$Q$175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A1-4B1B-9B89-CCBDB3C44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841664"/>
        <c:axId val="287847936"/>
      </c:lineChart>
      <c:catAx>
        <c:axId val="2878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Quarters Since Peak Unemployment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.39647379146973721"/>
              <c:y val="0.92858244394340861"/>
            </c:manualLayout>
          </c:layout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287847936"/>
        <c:crosses val="autoZero"/>
        <c:auto val="1"/>
        <c:lblAlgn val="ctr"/>
        <c:lblOffset val="100"/>
        <c:noMultiLvlLbl val="0"/>
      </c:catAx>
      <c:valAx>
        <c:axId val="287847936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841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1982Q4</a:t>
            </a:r>
            <a:endParaRPr lang="en-US"/>
          </a:p>
        </c:rich>
      </c:tx>
      <c:layout>
        <c:manualLayout>
          <c:xMode val="edge"/>
          <c:yMode val="edge"/>
          <c:x val="0.31584440721956797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86484652390523E-2"/>
          <c:y val="9.9970819410997849E-2"/>
          <c:w val="0.83695204412291679"/>
          <c:h val="0.72425043854461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dlx_old!$G$28:$G$53</c:f>
              <c:numCache>
                <c:formatCode>0.0</c:formatCode>
                <c:ptCount val="26"/>
                <c:pt idx="0">
                  <c:v>10.666666666666666</c:v>
                </c:pt>
                <c:pt idx="1">
                  <c:v>10.366666666666667</c:v>
                </c:pt>
                <c:pt idx="2">
                  <c:v>10.133333333333333</c:v>
                </c:pt>
                <c:pt idx="3">
                  <c:v>9.3666666666666654</c:v>
                </c:pt>
                <c:pt idx="4">
                  <c:v>8.5333333333333332</c:v>
                </c:pt>
                <c:pt idx="5">
                  <c:v>7.8666666666666671</c:v>
                </c:pt>
                <c:pt idx="6">
                  <c:v>7.4333333333333336</c:v>
                </c:pt>
                <c:pt idx="7">
                  <c:v>7.4333333333333336</c:v>
                </c:pt>
                <c:pt idx="8">
                  <c:v>7.3000000000000007</c:v>
                </c:pt>
                <c:pt idx="9">
                  <c:v>7.2333333333333334</c:v>
                </c:pt>
                <c:pt idx="10">
                  <c:v>7.3</c:v>
                </c:pt>
                <c:pt idx="11">
                  <c:v>7.2</c:v>
                </c:pt>
                <c:pt idx="12">
                  <c:v>7.0333333333333341</c:v>
                </c:pt>
                <c:pt idx="13">
                  <c:v>7.0333333333333341</c:v>
                </c:pt>
                <c:pt idx="14">
                  <c:v>7.166666666666667</c:v>
                </c:pt>
                <c:pt idx="15">
                  <c:v>6.9666666666666659</c:v>
                </c:pt>
                <c:pt idx="16">
                  <c:v>6.833333333333333</c:v>
                </c:pt>
                <c:pt idx="17">
                  <c:v>6.5999999999999988</c:v>
                </c:pt>
                <c:pt idx="18">
                  <c:v>6.2666666666666666</c:v>
                </c:pt>
                <c:pt idx="19">
                  <c:v>6</c:v>
                </c:pt>
                <c:pt idx="20">
                  <c:v>5.833333333333333</c:v>
                </c:pt>
                <c:pt idx="21">
                  <c:v>5.7</c:v>
                </c:pt>
                <c:pt idx="22">
                  <c:v>5.4666666666666659</c:v>
                </c:pt>
                <c:pt idx="23">
                  <c:v>5.4666666666666659</c:v>
                </c:pt>
                <c:pt idx="24">
                  <c:v>5.333333333333333</c:v>
                </c:pt>
                <c:pt idx="25">
                  <c:v>5.2</c:v>
                </c:pt>
              </c:numCache>
            </c:numRef>
          </c:xVal>
          <c:yVal>
            <c:numRef>
              <c:f>dlx_old!$K$28:$K$53</c:f>
              <c:numCache>
                <c:formatCode>General</c:formatCode>
                <c:ptCount val="26"/>
                <c:pt idx="0">
                  <c:v>0</c:v>
                </c:pt>
                <c:pt idx="1">
                  <c:v>0.6164383561643838</c:v>
                </c:pt>
                <c:pt idx="2">
                  <c:v>1.6095890410958935</c:v>
                </c:pt>
                <c:pt idx="3">
                  <c:v>2.876712328767117</c:v>
                </c:pt>
                <c:pt idx="4">
                  <c:v>4.2123287671232967</c:v>
                </c:pt>
                <c:pt idx="5">
                  <c:v>5.6506849315068441</c:v>
                </c:pt>
                <c:pt idx="6">
                  <c:v>6.952054794520568</c:v>
                </c:pt>
                <c:pt idx="7">
                  <c:v>8.2876712328767042</c:v>
                </c:pt>
                <c:pt idx="8">
                  <c:v>9.3835616438356482</c:v>
                </c:pt>
                <c:pt idx="9">
                  <c:v>10.582191780821915</c:v>
                </c:pt>
                <c:pt idx="10">
                  <c:v>11.746575342465748</c:v>
                </c:pt>
                <c:pt idx="11">
                  <c:v>12.739726027397257</c:v>
                </c:pt>
                <c:pt idx="12">
                  <c:v>14.04109589041096</c:v>
                </c:pt>
                <c:pt idx="13">
                  <c:v>15.273972602739727</c:v>
                </c:pt>
                <c:pt idx="14">
                  <c:v>16.232876712328761</c:v>
                </c:pt>
                <c:pt idx="15">
                  <c:v>17.32876712328768</c:v>
                </c:pt>
                <c:pt idx="16">
                  <c:v>18.458904109589035</c:v>
                </c:pt>
                <c:pt idx="17">
                  <c:v>19.417808219178113</c:v>
                </c:pt>
                <c:pt idx="18">
                  <c:v>20.856164383561637</c:v>
                </c:pt>
                <c:pt idx="19">
                  <c:v>21.986301369863014</c:v>
                </c:pt>
                <c:pt idx="20">
                  <c:v>23.390410958904084</c:v>
                </c:pt>
                <c:pt idx="21">
                  <c:v>24.589041095890419</c:v>
                </c:pt>
                <c:pt idx="22">
                  <c:v>26.095890410958923</c:v>
                </c:pt>
                <c:pt idx="23">
                  <c:v>27.500000000000014</c:v>
                </c:pt>
                <c:pt idx="24">
                  <c:v>29.041095890410972</c:v>
                </c:pt>
                <c:pt idx="25">
                  <c:v>30.410958904109609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C-47B4-9F1B-D5BC696DA897}"/>
            </c:ext>
          </c:extLst>
        </c:ser>
        <c:ser>
          <c:idx val="1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dlx_old!$G$28:$G$53</c:f>
              <c:numCache>
                <c:formatCode>0.0</c:formatCode>
                <c:ptCount val="26"/>
                <c:pt idx="0">
                  <c:v>10.666666666666666</c:v>
                </c:pt>
                <c:pt idx="1">
                  <c:v>10.366666666666667</c:v>
                </c:pt>
                <c:pt idx="2">
                  <c:v>10.133333333333333</c:v>
                </c:pt>
                <c:pt idx="3">
                  <c:v>9.3666666666666654</c:v>
                </c:pt>
                <c:pt idx="4">
                  <c:v>8.5333333333333332</c:v>
                </c:pt>
                <c:pt idx="5">
                  <c:v>7.8666666666666671</c:v>
                </c:pt>
                <c:pt idx="6">
                  <c:v>7.4333333333333336</c:v>
                </c:pt>
                <c:pt idx="7">
                  <c:v>7.4333333333333336</c:v>
                </c:pt>
                <c:pt idx="8">
                  <c:v>7.3000000000000007</c:v>
                </c:pt>
                <c:pt idx="9">
                  <c:v>7.2333333333333334</c:v>
                </c:pt>
                <c:pt idx="10">
                  <c:v>7.3</c:v>
                </c:pt>
                <c:pt idx="11">
                  <c:v>7.2</c:v>
                </c:pt>
                <c:pt idx="12">
                  <c:v>7.0333333333333341</c:v>
                </c:pt>
                <c:pt idx="13">
                  <c:v>7.0333333333333341</c:v>
                </c:pt>
                <c:pt idx="14">
                  <c:v>7.166666666666667</c:v>
                </c:pt>
                <c:pt idx="15">
                  <c:v>6.9666666666666659</c:v>
                </c:pt>
                <c:pt idx="16">
                  <c:v>6.833333333333333</c:v>
                </c:pt>
                <c:pt idx="17">
                  <c:v>6.5999999999999988</c:v>
                </c:pt>
                <c:pt idx="18">
                  <c:v>6.2666666666666666</c:v>
                </c:pt>
                <c:pt idx="19">
                  <c:v>6</c:v>
                </c:pt>
                <c:pt idx="20">
                  <c:v>5.833333333333333</c:v>
                </c:pt>
                <c:pt idx="21">
                  <c:v>5.7</c:v>
                </c:pt>
                <c:pt idx="22">
                  <c:v>5.4666666666666659</c:v>
                </c:pt>
                <c:pt idx="23">
                  <c:v>5.4666666666666659</c:v>
                </c:pt>
                <c:pt idx="24">
                  <c:v>5.333333333333333</c:v>
                </c:pt>
                <c:pt idx="25">
                  <c:v>5.2</c:v>
                </c:pt>
              </c:numCache>
            </c:numRef>
          </c:xVal>
          <c:yVal>
            <c:numRef>
              <c:f>dlx_old!$N$28:$N$53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7C-47B4-9F1B-D5BC696DA897}"/>
            </c:ext>
          </c:extLst>
        </c:ser>
        <c:ser>
          <c:idx val="2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dlx_old!$G$28:$G$53</c:f>
              <c:numCache>
                <c:formatCode>0.0</c:formatCode>
                <c:ptCount val="26"/>
                <c:pt idx="0">
                  <c:v>10.666666666666666</c:v>
                </c:pt>
                <c:pt idx="1">
                  <c:v>10.366666666666667</c:v>
                </c:pt>
                <c:pt idx="2">
                  <c:v>10.133333333333333</c:v>
                </c:pt>
                <c:pt idx="3">
                  <c:v>9.3666666666666654</c:v>
                </c:pt>
                <c:pt idx="4">
                  <c:v>8.5333333333333332</c:v>
                </c:pt>
                <c:pt idx="5">
                  <c:v>7.8666666666666671</c:v>
                </c:pt>
                <c:pt idx="6">
                  <c:v>7.4333333333333336</c:v>
                </c:pt>
                <c:pt idx="7">
                  <c:v>7.4333333333333336</c:v>
                </c:pt>
                <c:pt idx="8">
                  <c:v>7.3000000000000007</c:v>
                </c:pt>
                <c:pt idx="9">
                  <c:v>7.2333333333333334</c:v>
                </c:pt>
                <c:pt idx="10">
                  <c:v>7.3</c:v>
                </c:pt>
                <c:pt idx="11">
                  <c:v>7.2</c:v>
                </c:pt>
                <c:pt idx="12">
                  <c:v>7.0333333333333341</c:v>
                </c:pt>
                <c:pt idx="13">
                  <c:v>7.0333333333333341</c:v>
                </c:pt>
                <c:pt idx="14">
                  <c:v>7.166666666666667</c:v>
                </c:pt>
                <c:pt idx="15">
                  <c:v>6.9666666666666659</c:v>
                </c:pt>
                <c:pt idx="16">
                  <c:v>6.833333333333333</c:v>
                </c:pt>
                <c:pt idx="17">
                  <c:v>6.5999999999999988</c:v>
                </c:pt>
                <c:pt idx="18">
                  <c:v>6.2666666666666666</c:v>
                </c:pt>
                <c:pt idx="19">
                  <c:v>6</c:v>
                </c:pt>
                <c:pt idx="20">
                  <c:v>5.833333333333333</c:v>
                </c:pt>
                <c:pt idx="21">
                  <c:v>5.7</c:v>
                </c:pt>
                <c:pt idx="22">
                  <c:v>5.4666666666666659</c:v>
                </c:pt>
                <c:pt idx="23">
                  <c:v>5.4666666666666659</c:v>
                </c:pt>
                <c:pt idx="24">
                  <c:v>5.333333333333333</c:v>
                </c:pt>
                <c:pt idx="25">
                  <c:v>5.2</c:v>
                </c:pt>
              </c:numCache>
            </c:numRef>
          </c:xVal>
          <c:y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C-47B4-9F1B-D5BC696D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060928"/>
        <c:axId val="288062848"/>
      </c:scatterChart>
      <c:valAx>
        <c:axId val="288060928"/>
        <c:scaling>
          <c:orientation val="minMax"/>
          <c:max val="11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288062848"/>
        <c:crosses val="autoZero"/>
        <c:crossBetween val="midCat"/>
        <c:majorUnit val="1"/>
        <c:minorUnit val="1"/>
      </c:valAx>
      <c:valAx>
        <c:axId val="2880628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Growth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8060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813413743197709"/>
          <c:y val="0.91309485697292703"/>
          <c:w val="0.66942748087237303"/>
          <c:h val="5.7382919851444864E-2"/>
        </c:manualLayout>
      </c:layout>
      <c:overlay val="0"/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</a:t>
            </a:r>
            <a:r>
              <a:rPr lang="en-US"/>
              <a:t>Base 1992Q3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0612477845474572E-2"/>
          <c:y val="0.10232309646007456"/>
          <c:w val="0.87407385111927394"/>
          <c:h val="0.73786311167600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dlx_old!$G$67:$G$100</c:f>
              <c:numCache>
                <c:formatCode>0.0</c:formatCode>
                <c:ptCount val="34"/>
                <c:pt idx="0">
                  <c:v>7.6333333333333329</c:v>
                </c:pt>
                <c:pt idx="1">
                  <c:v>7.3666666666666671</c:v>
                </c:pt>
                <c:pt idx="2">
                  <c:v>7.1333333333333329</c:v>
                </c:pt>
                <c:pt idx="3">
                  <c:v>7.0666666666666664</c:v>
                </c:pt>
                <c:pt idx="4">
                  <c:v>6.8</c:v>
                </c:pt>
                <c:pt idx="5">
                  <c:v>6.6333333333333329</c:v>
                </c:pt>
                <c:pt idx="6">
                  <c:v>6.5666666666666664</c:v>
                </c:pt>
                <c:pt idx="7">
                  <c:v>6.2</c:v>
                </c:pt>
                <c:pt idx="8">
                  <c:v>6</c:v>
                </c:pt>
                <c:pt idx="9">
                  <c:v>5.6333333333333329</c:v>
                </c:pt>
                <c:pt idx="10">
                  <c:v>5.4666666666666659</c:v>
                </c:pt>
                <c:pt idx="11">
                  <c:v>5.666666666666667</c:v>
                </c:pt>
                <c:pt idx="12">
                  <c:v>5.666666666666667</c:v>
                </c:pt>
                <c:pt idx="13">
                  <c:v>5.5666666666666664</c:v>
                </c:pt>
                <c:pt idx="14">
                  <c:v>5.5333333333333341</c:v>
                </c:pt>
                <c:pt idx="15">
                  <c:v>5.5</c:v>
                </c:pt>
                <c:pt idx="16">
                  <c:v>5.2666666666666666</c:v>
                </c:pt>
                <c:pt idx="17">
                  <c:v>5.333333333333333</c:v>
                </c:pt>
                <c:pt idx="18">
                  <c:v>5.2333333333333334</c:v>
                </c:pt>
                <c:pt idx="19">
                  <c:v>5</c:v>
                </c:pt>
                <c:pt idx="20">
                  <c:v>4.8666666666666663</c:v>
                </c:pt>
                <c:pt idx="21">
                  <c:v>4.666666666666667</c:v>
                </c:pt>
                <c:pt idx="22">
                  <c:v>4.6333333333333329</c:v>
                </c:pt>
                <c:pt idx="23">
                  <c:v>4.3999999999999995</c:v>
                </c:pt>
                <c:pt idx="24">
                  <c:v>4.5333333333333332</c:v>
                </c:pt>
                <c:pt idx="25">
                  <c:v>4.4333333333333336</c:v>
                </c:pt>
                <c:pt idx="26">
                  <c:v>4.3</c:v>
                </c:pt>
                <c:pt idx="27">
                  <c:v>4.2666666666666666</c:v>
                </c:pt>
                <c:pt idx="28">
                  <c:v>4.2333333333333334</c:v>
                </c:pt>
                <c:pt idx="29">
                  <c:v>4.0666666666666664</c:v>
                </c:pt>
                <c:pt idx="30">
                  <c:v>4.0333333333333332</c:v>
                </c:pt>
                <c:pt idx="31">
                  <c:v>3.9333333333333336</c:v>
                </c:pt>
                <c:pt idx="32">
                  <c:v>4</c:v>
                </c:pt>
                <c:pt idx="33">
                  <c:v>3.9</c:v>
                </c:pt>
              </c:numCache>
            </c:numRef>
          </c:xVal>
          <c:yVal>
            <c:numRef>
              <c:f>dlx_old!$K$67:$K$100</c:f>
              <c:numCache>
                <c:formatCode>General</c:formatCode>
                <c:ptCount val="34"/>
                <c:pt idx="0">
                  <c:v>0</c:v>
                </c:pt>
                <c:pt idx="1">
                  <c:v>0.90171325518486611</c:v>
                </c:pt>
                <c:pt idx="2">
                  <c:v>1.780883678990075</c:v>
                </c:pt>
                <c:pt idx="3">
                  <c:v>2.6375112714156934</c:v>
                </c:pt>
                <c:pt idx="4">
                  <c:v>3.2461677186654603</c:v>
                </c:pt>
                <c:pt idx="5">
                  <c:v>4.0577096483318309</c:v>
                </c:pt>
                <c:pt idx="6">
                  <c:v>4.7339945897204583</c:v>
                </c:pt>
                <c:pt idx="7">
                  <c:v>5.4553651938683334</c:v>
                </c:pt>
                <c:pt idx="8">
                  <c:v>6.2443642921550913</c:v>
                </c:pt>
                <c:pt idx="9">
                  <c:v>6.9206492335437186</c:v>
                </c:pt>
                <c:pt idx="10">
                  <c:v>7.8223624887285625</c:v>
                </c:pt>
                <c:pt idx="11">
                  <c:v>8.7015329125338159</c:v>
                </c:pt>
                <c:pt idx="12">
                  <c:v>9.422903516681691</c:v>
                </c:pt>
                <c:pt idx="13">
                  <c:v>10.189359783588792</c:v>
                </c:pt>
                <c:pt idx="14">
                  <c:v>10.933273219116323</c:v>
                </c:pt>
                <c:pt idx="15">
                  <c:v>11.587015329125339</c:v>
                </c:pt>
                <c:pt idx="16">
                  <c:v>12.308385933273215</c:v>
                </c:pt>
                <c:pt idx="17">
                  <c:v>13.02975653742109</c:v>
                </c:pt>
                <c:pt idx="18">
                  <c:v>13.683498647430103</c:v>
                </c:pt>
                <c:pt idx="19">
                  <c:v>14.404869251577978</c:v>
                </c:pt>
                <c:pt idx="20">
                  <c:v>14.900811541929659</c:v>
                </c:pt>
                <c:pt idx="21">
                  <c:v>15.554553651938674</c:v>
                </c:pt>
                <c:pt idx="22">
                  <c:v>16.253381424706937</c:v>
                </c:pt>
                <c:pt idx="23">
                  <c:v>16.90712353471595</c:v>
                </c:pt>
                <c:pt idx="24">
                  <c:v>17.605951307484212</c:v>
                </c:pt>
                <c:pt idx="25">
                  <c:v>18.259693417493228</c:v>
                </c:pt>
                <c:pt idx="26">
                  <c:v>18.77817853922452</c:v>
                </c:pt>
                <c:pt idx="27">
                  <c:v>19.341749323715064</c:v>
                </c:pt>
                <c:pt idx="28">
                  <c:v>19.972948602344442</c:v>
                </c:pt>
                <c:pt idx="29">
                  <c:v>20.649233543733093</c:v>
                </c:pt>
                <c:pt idx="30">
                  <c:v>21.438232642019848</c:v>
                </c:pt>
                <c:pt idx="31">
                  <c:v>22.204688908926972</c:v>
                </c:pt>
                <c:pt idx="32">
                  <c:v>23.016230838593323</c:v>
                </c:pt>
                <c:pt idx="33">
                  <c:v>23.760144274120833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F8-4841-8526-6186D33E225E}"/>
            </c:ext>
          </c:extLst>
        </c:ser>
        <c:ser>
          <c:idx val="1"/>
          <c:order val="1"/>
          <c:tx>
            <c:strRef>
              <c:f>dlx_old!$N$66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dlx_old!$G$67:$G$100</c:f>
              <c:numCache>
                <c:formatCode>0.0</c:formatCode>
                <c:ptCount val="34"/>
                <c:pt idx="0">
                  <c:v>7.6333333333333329</c:v>
                </c:pt>
                <c:pt idx="1">
                  <c:v>7.3666666666666671</c:v>
                </c:pt>
                <c:pt idx="2">
                  <c:v>7.1333333333333329</c:v>
                </c:pt>
                <c:pt idx="3">
                  <c:v>7.0666666666666664</c:v>
                </c:pt>
                <c:pt idx="4">
                  <c:v>6.8</c:v>
                </c:pt>
                <c:pt idx="5">
                  <c:v>6.6333333333333329</c:v>
                </c:pt>
                <c:pt idx="6">
                  <c:v>6.5666666666666664</c:v>
                </c:pt>
                <c:pt idx="7">
                  <c:v>6.2</c:v>
                </c:pt>
                <c:pt idx="8">
                  <c:v>6</c:v>
                </c:pt>
                <c:pt idx="9">
                  <c:v>5.6333333333333329</c:v>
                </c:pt>
                <c:pt idx="10">
                  <c:v>5.4666666666666659</c:v>
                </c:pt>
                <c:pt idx="11">
                  <c:v>5.666666666666667</c:v>
                </c:pt>
                <c:pt idx="12">
                  <c:v>5.666666666666667</c:v>
                </c:pt>
                <c:pt idx="13">
                  <c:v>5.5666666666666664</c:v>
                </c:pt>
                <c:pt idx="14">
                  <c:v>5.5333333333333341</c:v>
                </c:pt>
                <c:pt idx="15">
                  <c:v>5.5</c:v>
                </c:pt>
                <c:pt idx="16">
                  <c:v>5.2666666666666666</c:v>
                </c:pt>
                <c:pt idx="17">
                  <c:v>5.333333333333333</c:v>
                </c:pt>
                <c:pt idx="18">
                  <c:v>5.2333333333333334</c:v>
                </c:pt>
                <c:pt idx="19">
                  <c:v>5</c:v>
                </c:pt>
                <c:pt idx="20">
                  <c:v>4.8666666666666663</c:v>
                </c:pt>
                <c:pt idx="21">
                  <c:v>4.666666666666667</c:v>
                </c:pt>
                <c:pt idx="22">
                  <c:v>4.6333333333333329</c:v>
                </c:pt>
                <c:pt idx="23">
                  <c:v>4.3999999999999995</c:v>
                </c:pt>
                <c:pt idx="24">
                  <c:v>4.5333333333333332</c:v>
                </c:pt>
                <c:pt idx="25">
                  <c:v>4.4333333333333336</c:v>
                </c:pt>
                <c:pt idx="26">
                  <c:v>4.3</c:v>
                </c:pt>
                <c:pt idx="27">
                  <c:v>4.2666666666666666</c:v>
                </c:pt>
                <c:pt idx="28">
                  <c:v>4.2333333333333334</c:v>
                </c:pt>
                <c:pt idx="29">
                  <c:v>4.0666666666666664</c:v>
                </c:pt>
                <c:pt idx="30">
                  <c:v>4.0333333333333332</c:v>
                </c:pt>
                <c:pt idx="31">
                  <c:v>3.9333333333333336</c:v>
                </c:pt>
                <c:pt idx="32">
                  <c:v>4</c:v>
                </c:pt>
                <c:pt idx="33">
                  <c:v>3.9</c:v>
                </c:pt>
              </c:numCache>
            </c:numRef>
          </c:xVal>
          <c:yVal>
            <c:numRef>
              <c:f>dlx_old!$N$67:$N$100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F8-4841-8526-6186D33E225E}"/>
            </c:ext>
          </c:extLst>
        </c:ser>
        <c:ser>
          <c:idx val="2"/>
          <c:order val="2"/>
          <c:tx>
            <c:strRef>
              <c:f>dlx_old!$Q$66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dlx_old!$G$67:$G$100</c:f>
              <c:numCache>
                <c:formatCode>0.0</c:formatCode>
                <c:ptCount val="34"/>
                <c:pt idx="0">
                  <c:v>7.6333333333333329</c:v>
                </c:pt>
                <c:pt idx="1">
                  <c:v>7.3666666666666671</c:v>
                </c:pt>
                <c:pt idx="2">
                  <c:v>7.1333333333333329</c:v>
                </c:pt>
                <c:pt idx="3">
                  <c:v>7.0666666666666664</c:v>
                </c:pt>
                <c:pt idx="4">
                  <c:v>6.8</c:v>
                </c:pt>
                <c:pt idx="5">
                  <c:v>6.6333333333333329</c:v>
                </c:pt>
                <c:pt idx="6">
                  <c:v>6.5666666666666664</c:v>
                </c:pt>
                <c:pt idx="7">
                  <c:v>6.2</c:v>
                </c:pt>
                <c:pt idx="8">
                  <c:v>6</c:v>
                </c:pt>
                <c:pt idx="9">
                  <c:v>5.6333333333333329</c:v>
                </c:pt>
                <c:pt idx="10">
                  <c:v>5.4666666666666659</c:v>
                </c:pt>
                <c:pt idx="11">
                  <c:v>5.666666666666667</c:v>
                </c:pt>
                <c:pt idx="12">
                  <c:v>5.666666666666667</c:v>
                </c:pt>
                <c:pt idx="13">
                  <c:v>5.5666666666666664</c:v>
                </c:pt>
                <c:pt idx="14">
                  <c:v>5.5333333333333341</c:v>
                </c:pt>
                <c:pt idx="15">
                  <c:v>5.5</c:v>
                </c:pt>
                <c:pt idx="16">
                  <c:v>5.2666666666666666</c:v>
                </c:pt>
                <c:pt idx="17">
                  <c:v>5.333333333333333</c:v>
                </c:pt>
                <c:pt idx="18">
                  <c:v>5.2333333333333334</c:v>
                </c:pt>
                <c:pt idx="19">
                  <c:v>5</c:v>
                </c:pt>
                <c:pt idx="20">
                  <c:v>4.8666666666666663</c:v>
                </c:pt>
                <c:pt idx="21">
                  <c:v>4.666666666666667</c:v>
                </c:pt>
                <c:pt idx="22">
                  <c:v>4.6333333333333329</c:v>
                </c:pt>
                <c:pt idx="23">
                  <c:v>4.3999999999999995</c:v>
                </c:pt>
                <c:pt idx="24">
                  <c:v>4.5333333333333332</c:v>
                </c:pt>
                <c:pt idx="25">
                  <c:v>4.4333333333333336</c:v>
                </c:pt>
                <c:pt idx="26">
                  <c:v>4.3</c:v>
                </c:pt>
                <c:pt idx="27">
                  <c:v>4.2666666666666666</c:v>
                </c:pt>
                <c:pt idx="28">
                  <c:v>4.2333333333333334</c:v>
                </c:pt>
                <c:pt idx="29">
                  <c:v>4.0666666666666664</c:v>
                </c:pt>
                <c:pt idx="30">
                  <c:v>4.0333333333333332</c:v>
                </c:pt>
                <c:pt idx="31">
                  <c:v>3.9333333333333336</c:v>
                </c:pt>
                <c:pt idx="32">
                  <c:v>4</c:v>
                </c:pt>
                <c:pt idx="33">
                  <c:v>3.9</c:v>
                </c:pt>
              </c:numCache>
            </c:numRef>
          </c:xVal>
          <c:yVal>
            <c:numRef>
              <c:f>dlx_old!$Q$67:$Q$100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F8-4841-8526-6186D33E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103424"/>
        <c:axId val="288113792"/>
      </c:scatterChart>
      <c:valAx>
        <c:axId val="288103424"/>
        <c:scaling>
          <c:orientation val="minMax"/>
          <c:max val="8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Unemployment Rate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288113792"/>
        <c:crosses val="autoZero"/>
        <c:crossBetween val="midCat"/>
        <c:majorUnit val="1"/>
        <c:minorUnit val="0.2"/>
      </c:valAx>
      <c:valAx>
        <c:axId val="288113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8103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194415728295"/>
          <c:y val="0.91643462553089805"/>
          <c:w val="0.68956320710704444"/>
          <c:h val="5.4932578193392007E-2"/>
        </c:manualLayout>
      </c:layout>
      <c:overlay val="0"/>
    </c:legend>
    <c:plotVisOnly val="1"/>
    <c:dispBlanksAs val="gap"/>
    <c:showDLblsOverMax val="0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</a:t>
            </a:r>
            <a:r>
              <a:rPr lang="en-US" baseline="0"/>
              <a:t> -</a:t>
            </a:r>
            <a:r>
              <a:rPr lang="en-US"/>
              <a:t> Base 2003Q2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86437843862673E-2"/>
          <c:y val="0.10445632009689293"/>
          <c:w val="0.87526900488553205"/>
          <c:h val="0.746948574823535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dlx_old!$G$110:$G$124</c:f>
              <c:numCache>
                <c:formatCode>0.0</c:formatCode>
                <c:ptCount val="15"/>
                <c:pt idx="0">
                  <c:v>6.1333333333333329</c:v>
                </c:pt>
                <c:pt idx="1">
                  <c:v>6.1333333333333329</c:v>
                </c:pt>
                <c:pt idx="2">
                  <c:v>5.833333333333333</c:v>
                </c:pt>
                <c:pt idx="3">
                  <c:v>5.7</c:v>
                </c:pt>
                <c:pt idx="4">
                  <c:v>5.5999999999999988</c:v>
                </c:pt>
                <c:pt idx="5">
                  <c:v>5.4333333333333336</c:v>
                </c:pt>
                <c:pt idx="6">
                  <c:v>5.4333333333333336</c:v>
                </c:pt>
                <c:pt idx="7">
                  <c:v>5.3</c:v>
                </c:pt>
                <c:pt idx="8">
                  <c:v>5.1000000000000005</c:v>
                </c:pt>
                <c:pt idx="9">
                  <c:v>4.9666666666666668</c:v>
                </c:pt>
                <c:pt idx="10">
                  <c:v>4.9666666666666668</c:v>
                </c:pt>
                <c:pt idx="11">
                  <c:v>4.7333333333333334</c:v>
                </c:pt>
                <c:pt idx="12">
                  <c:v>4.6333333333333337</c:v>
                </c:pt>
                <c:pt idx="13">
                  <c:v>4.6333333333333337</c:v>
                </c:pt>
                <c:pt idx="14">
                  <c:v>4.4333333333333336</c:v>
                </c:pt>
              </c:numCache>
            </c:numRef>
          </c:xVal>
          <c:yVal>
            <c:numRef>
              <c:f>dlx_old!$K$110:$K$124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0.39764868603044956</c:v>
                </c:pt>
                <c:pt idx="2">
                  <c:v>0.65698478561551088</c:v>
                </c:pt>
                <c:pt idx="3">
                  <c:v>1.141078838174292</c:v>
                </c:pt>
                <c:pt idx="4">
                  <c:v>1.7807745504841099</c:v>
                </c:pt>
                <c:pt idx="5">
                  <c:v>2.2130013831258788</c:v>
                </c:pt>
                <c:pt idx="6">
                  <c:v>2.835408022130026</c:v>
                </c:pt>
                <c:pt idx="7">
                  <c:v>3.4751037344398439</c:v>
                </c:pt>
                <c:pt idx="8">
                  <c:v>3.9591977869986028</c:v>
                </c:pt>
                <c:pt idx="9">
                  <c:v>4.3049792531120401</c:v>
                </c:pt>
                <c:pt idx="10">
                  <c:v>4.9965421853388703</c:v>
                </c:pt>
                <c:pt idx="11">
                  <c:v>5.6535269709543368</c:v>
                </c:pt>
                <c:pt idx="12">
                  <c:v>6.5179806362379189</c:v>
                </c:pt>
                <c:pt idx="13">
                  <c:v>7.2441217150760684</c:v>
                </c:pt>
                <c:pt idx="14">
                  <c:v>7.7973720608575547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9-4B4E-8BBF-6F9164728EB7}"/>
            </c:ext>
          </c:extLst>
        </c:ser>
        <c:ser>
          <c:idx val="1"/>
          <c:order val="1"/>
          <c:tx>
            <c:strRef>
              <c:f>dlx_old!$N$109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dlx_old!$G$110:$G$124</c:f>
              <c:numCache>
                <c:formatCode>0.0</c:formatCode>
                <c:ptCount val="15"/>
                <c:pt idx="0">
                  <c:v>6.1333333333333329</c:v>
                </c:pt>
                <c:pt idx="1">
                  <c:v>6.1333333333333329</c:v>
                </c:pt>
                <c:pt idx="2">
                  <c:v>5.833333333333333</c:v>
                </c:pt>
                <c:pt idx="3">
                  <c:v>5.7</c:v>
                </c:pt>
                <c:pt idx="4">
                  <c:v>5.5999999999999988</c:v>
                </c:pt>
                <c:pt idx="5">
                  <c:v>5.4333333333333336</c:v>
                </c:pt>
                <c:pt idx="6">
                  <c:v>5.4333333333333336</c:v>
                </c:pt>
                <c:pt idx="7">
                  <c:v>5.3</c:v>
                </c:pt>
                <c:pt idx="8">
                  <c:v>5.1000000000000005</c:v>
                </c:pt>
                <c:pt idx="9">
                  <c:v>4.9666666666666668</c:v>
                </c:pt>
                <c:pt idx="10">
                  <c:v>4.9666666666666668</c:v>
                </c:pt>
                <c:pt idx="11">
                  <c:v>4.7333333333333334</c:v>
                </c:pt>
                <c:pt idx="12">
                  <c:v>4.6333333333333337</c:v>
                </c:pt>
                <c:pt idx="13">
                  <c:v>4.6333333333333337</c:v>
                </c:pt>
                <c:pt idx="14">
                  <c:v>4.4333333333333336</c:v>
                </c:pt>
              </c:numCache>
            </c:numRef>
          </c:xVal>
          <c:yVal>
            <c:numRef>
              <c:f>dlx_old!$N$110:$N$124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F9-4B4E-8BBF-6F9164728EB7}"/>
            </c:ext>
          </c:extLst>
        </c:ser>
        <c:ser>
          <c:idx val="2"/>
          <c:order val="2"/>
          <c:tx>
            <c:strRef>
              <c:f>dlx_old!$Q$109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dlx_old!$G$110:$G$124</c:f>
              <c:numCache>
                <c:formatCode>0.0</c:formatCode>
                <c:ptCount val="15"/>
                <c:pt idx="0">
                  <c:v>6.1333333333333329</c:v>
                </c:pt>
                <c:pt idx="1">
                  <c:v>6.1333333333333329</c:v>
                </c:pt>
                <c:pt idx="2">
                  <c:v>5.833333333333333</c:v>
                </c:pt>
                <c:pt idx="3">
                  <c:v>5.7</c:v>
                </c:pt>
                <c:pt idx="4">
                  <c:v>5.5999999999999988</c:v>
                </c:pt>
                <c:pt idx="5">
                  <c:v>5.4333333333333336</c:v>
                </c:pt>
                <c:pt idx="6">
                  <c:v>5.4333333333333336</c:v>
                </c:pt>
                <c:pt idx="7">
                  <c:v>5.3</c:v>
                </c:pt>
                <c:pt idx="8">
                  <c:v>5.1000000000000005</c:v>
                </c:pt>
                <c:pt idx="9">
                  <c:v>4.9666666666666668</c:v>
                </c:pt>
                <c:pt idx="10">
                  <c:v>4.9666666666666668</c:v>
                </c:pt>
                <c:pt idx="11">
                  <c:v>4.7333333333333334</c:v>
                </c:pt>
                <c:pt idx="12">
                  <c:v>4.6333333333333337</c:v>
                </c:pt>
                <c:pt idx="13">
                  <c:v>4.6333333333333337</c:v>
                </c:pt>
                <c:pt idx="14">
                  <c:v>4.4333333333333336</c:v>
                </c:pt>
              </c:numCache>
            </c:numRef>
          </c:xVal>
          <c:yVal>
            <c:numRef>
              <c:f>dlx_old!$Q$110:$Q$124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9-4B4E-8BBF-6F9164728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187136"/>
        <c:axId val="288189056"/>
      </c:scatterChart>
      <c:valAx>
        <c:axId val="288187136"/>
        <c:scaling>
          <c:orientation val="minMax"/>
          <c:max val="6.5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288189056"/>
        <c:crosses val="autoZero"/>
        <c:crossBetween val="midCat"/>
      </c:valAx>
      <c:valAx>
        <c:axId val="2881890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81871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669691220035681"/>
          <c:y val="0.92209562795815636"/>
          <c:w val="0.60474879575466622"/>
          <c:h val="7.7774044911052789E-2"/>
        </c:manualLayout>
      </c:layout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2009Q4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389277491506223E-2"/>
          <c:y val="0.10747780090707053"/>
          <c:w val="0.84496309101649425"/>
          <c:h val="0.7055361470620770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dlx_old!$G$136:$G$175</c:f>
              <c:numCache>
                <c:formatCode>0.0</c:formatCode>
                <c:ptCount val="40"/>
                <c:pt idx="0">
                  <c:v>9.9333333333333318</c:v>
                </c:pt>
                <c:pt idx="1">
                  <c:v>9.8333333333333339</c:v>
                </c:pt>
                <c:pt idx="2">
                  <c:v>9.6333333333333329</c:v>
                </c:pt>
                <c:pt idx="3">
                  <c:v>9.4666666666666668</c:v>
                </c:pt>
                <c:pt idx="4">
                  <c:v>9.5000000000000018</c:v>
                </c:pt>
                <c:pt idx="5">
                  <c:v>9.0333333333333332</c:v>
                </c:pt>
                <c:pt idx="6">
                  <c:v>9.0666666666666682</c:v>
                </c:pt>
                <c:pt idx="7">
                  <c:v>9</c:v>
                </c:pt>
                <c:pt idx="8">
                  <c:v>8.6333333333333329</c:v>
                </c:pt>
                <c:pt idx="9">
                  <c:v>8.2666666666666675</c:v>
                </c:pt>
                <c:pt idx="10">
                  <c:v>8.1999999999999993</c:v>
                </c:pt>
                <c:pt idx="11">
                  <c:v>8.0333333333333332</c:v>
                </c:pt>
                <c:pt idx="12">
                  <c:v>7.8</c:v>
                </c:pt>
                <c:pt idx="13">
                  <c:v>7.7333333333333334</c:v>
                </c:pt>
                <c:pt idx="14">
                  <c:v>7.5333333333333341</c:v>
                </c:pt>
                <c:pt idx="15">
                  <c:v>7.2333333333333334</c:v>
                </c:pt>
                <c:pt idx="16">
                  <c:v>6.9333333333333336</c:v>
                </c:pt>
                <c:pt idx="17">
                  <c:v>6.666666666666667</c:v>
                </c:pt>
                <c:pt idx="18">
                  <c:v>6.2</c:v>
                </c:pt>
                <c:pt idx="19">
                  <c:v>6.0666666666666673</c:v>
                </c:pt>
                <c:pt idx="20">
                  <c:v>5.7</c:v>
                </c:pt>
                <c:pt idx="21">
                  <c:v>5.5333333333333341</c:v>
                </c:pt>
                <c:pt idx="22">
                  <c:v>5.4333333333333336</c:v>
                </c:pt>
                <c:pt idx="23">
                  <c:v>5.1000000000000005</c:v>
                </c:pt>
                <c:pt idx="24">
                  <c:v>5.0333333333333332</c:v>
                </c:pt>
                <c:pt idx="25">
                  <c:v>4.9333333333333336</c:v>
                </c:pt>
                <c:pt idx="26">
                  <c:v>4.9000000000000004</c:v>
                </c:pt>
                <c:pt idx="27">
                  <c:v>4.8999999999999995</c:v>
                </c:pt>
                <c:pt idx="28">
                  <c:v>4.7666666666666666</c:v>
                </c:pt>
                <c:pt idx="29">
                  <c:v>4.6000000000000005</c:v>
                </c:pt>
                <c:pt idx="30">
                  <c:v>4.3666666666666671</c:v>
                </c:pt>
                <c:pt idx="31">
                  <c:v>4.3</c:v>
                </c:pt>
                <c:pt idx="32">
                  <c:v>4.1333333333333337</c:v>
                </c:pt>
                <c:pt idx="33">
                  <c:v>4.0666666666666664</c:v>
                </c:pt>
                <c:pt idx="34">
                  <c:v>3.9</c:v>
                </c:pt>
                <c:pt idx="35">
                  <c:v>3.7999999999999994</c:v>
                </c:pt>
                <c:pt idx="36">
                  <c:v>3.8000000000000003</c:v>
                </c:pt>
                <c:pt idx="37">
                  <c:v>3.8666666666666667</c:v>
                </c:pt>
                <c:pt idx="38">
                  <c:v>3.6333333333333333</c:v>
                </c:pt>
                <c:pt idx="39">
                  <c:v>3.6333333333333333</c:v>
                </c:pt>
              </c:numCache>
            </c:numRef>
          </c:xVal>
          <c:yVal>
            <c:numRef>
              <c:f>dlx_old!$K$136:$K$175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A7-4204-BE67-D5E10EB614A8}"/>
            </c:ext>
          </c:extLst>
        </c:ser>
        <c:ser>
          <c:idx val="1"/>
          <c:order val="1"/>
          <c:tx>
            <c:strRef>
              <c:f>dlx_old!$N$135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dlx_old!$G$136:$G$175</c:f>
              <c:numCache>
                <c:formatCode>0.0</c:formatCode>
                <c:ptCount val="40"/>
                <c:pt idx="0">
                  <c:v>9.9333333333333318</c:v>
                </c:pt>
                <c:pt idx="1">
                  <c:v>9.8333333333333339</c:v>
                </c:pt>
                <c:pt idx="2">
                  <c:v>9.6333333333333329</c:v>
                </c:pt>
                <c:pt idx="3">
                  <c:v>9.4666666666666668</c:v>
                </c:pt>
                <c:pt idx="4">
                  <c:v>9.5000000000000018</c:v>
                </c:pt>
                <c:pt idx="5">
                  <c:v>9.0333333333333332</c:v>
                </c:pt>
                <c:pt idx="6">
                  <c:v>9.0666666666666682</c:v>
                </c:pt>
                <c:pt idx="7">
                  <c:v>9</c:v>
                </c:pt>
                <c:pt idx="8">
                  <c:v>8.6333333333333329</c:v>
                </c:pt>
                <c:pt idx="9">
                  <c:v>8.2666666666666675</c:v>
                </c:pt>
                <c:pt idx="10">
                  <c:v>8.1999999999999993</c:v>
                </c:pt>
                <c:pt idx="11">
                  <c:v>8.0333333333333332</c:v>
                </c:pt>
                <c:pt idx="12">
                  <c:v>7.8</c:v>
                </c:pt>
                <c:pt idx="13">
                  <c:v>7.7333333333333334</c:v>
                </c:pt>
                <c:pt idx="14">
                  <c:v>7.5333333333333341</c:v>
                </c:pt>
                <c:pt idx="15">
                  <c:v>7.2333333333333334</c:v>
                </c:pt>
                <c:pt idx="16">
                  <c:v>6.9333333333333336</c:v>
                </c:pt>
                <c:pt idx="17">
                  <c:v>6.666666666666667</c:v>
                </c:pt>
                <c:pt idx="18">
                  <c:v>6.2</c:v>
                </c:pt>
                <c:pt idx="19">
                  <c:v>6.0666666666666673</c:v>
                </c:pt>
                <c:pt idx="20">
                  <c:v>5.7</c:v>
                </c:pt>
                <c:pt idx="21">
                  <c:v>5.5333333333333341</c:v>
                </c:pt>
                <c:pt idx="22">
                  <c:v>5.4333333333333336</c:v>
                </c:pt>
                <c:pt idx="23">
                  <c:v>5.1000000000000005</c:v>
                </c:pt>
                <c:pt idx="24">
                  <c:v>5.0333333333333332</c:v>
                </c:pt>
                <c:pt idx="25">
                  <c:v>4.9333333333333336</c:v>
                </c:pt>
                <c:pt idx="26">
                  <c:v>4.9000000000000004</c:v>
                </c:pt>
                <c:pt idx="27">
                  <c:v>4.8999999999999995</c:v>
                </c:pt>
                <c:pt idx="28">
                  <c:v>4.7666666666666666</c:v>
                </c:pt>
                <c:pt idx="29">
                  <c:v>4.6000000000000005</c:v>
                </c:pt>
                <c:pt idx="30">
                  <c:v>4.3666666666666671</c:v>
                </c:pt>
                <c:pt idx="31">
                  <c:v>4.3</c:v>
                </c:pt>
                <c:pt idx="32">
                  <c:v>4.1333333333333337</c:v>
                </c:pt>
                <c:pt idx="33">
                  <c:v>4.0666666666666664</c:v>
                </c:pt>
                <c:pt idx="34">
                  <c:v>3.9</c:v>
                </c:pt>
                <c:pt idx="35">
                  <c:v>3.7999999999999994</c:v>
                </c:pt>
                <c:pt idx="36">
                  <c:v>3.8000000000000003</c:v>
                </c:pt>
                <c:pt idx="37">
                  <c:v>3.8666666666666667</c:v>
                </c:pt>
                <c:pt idx="38">
                  <c:v>3.6333333333333333</c:v>
                </c:pt>
                <c:pt idx="39">
                  <c:v>3.6333333333333333</c:v>
                </c:pt>
              </c:numCache>
            </c:numRef>
          </c:xVal>
          <c:yVal>
            <c:numRef>
              <c:f>dlx_old!$N$136:$N$175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7-4204-BE67-D5E10EB614A8}"/>
            </c:ext>
          </c:extLst>
        </c:ser>
        <c:ser>
          <c:idx val="2"/>
          <c:order val="2"/>
          <c:tx>
            <c:strRef>
              <c:f>dlx_old!$Q$135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dlx_old!$G$136:$G$175</c:f>
              <c:numCache>
                <c:formatCode>0.0</c:formatCode>
                <c:ptCount val="40"/>
                <c:pt idx="0">
                  <c:v>9.9333333333333318</c:v>
                </c:pt>
                <c:pt idx="1">
                  <c:v>9.8333333333333339</c:v>
                </c:pt>
                <c:pt idx="2">
                  <c:v>9.6333333333333329</c:v>
                </c:pt>
                <c:pt idx="3">
                  <c:v>9.4666666666666668</c:v>
                </c:pt>
                <c:pt idx="4">
                  <c:v>9.5000000000000018</c:v>
                </c:pt>
                <c:pt idx="5">
                  <c:v>9.0333333333333332</c:v>
                </c:pt>
                <c:pt idx="6">
                  <c:v>9.0666666666666682</c:v>
                </c:pt>
                <c:pt idx="7">
                  <c:v>9</c:v>
                </c:pt>
                <c:pt idx="8">
                  <c:v>8.6333333333333329</c:v>
                </c:pt>
                <c:pt idx="9">
                  <c:v>8.2666666666666675</c:v>
                </c:pt>
                <c:pt idx="10">
                  <c:v>8.1999999999999993</c:v>
                </c:pt>
                <c:pt idx="11">
                  <c:v>8.0333333333333332</c:v>
                </c:pt>
                <c:pt idx="12">
                  <c:v>7.8</c:v>
                </c:pt>
                <c:pt idx="13">
                  <c:v>7.7333333333333334</c:v>
                </c:pt>
                <c:pt idx="14">
                  <c:v>7.5333333333333341</c:v>
                </c:pt>
                <c:pt idx="15">
                  <c:v>7.2333333333333334</c:v>
                </c:pt>
                <c:pt idx="16">
                  <c:v>6.9333333333333336</c:v>
                </c:pt>
                <c:pt idx="17">
                  <c:v>6.666666666666667</c:v>
                </c:pt>
                <c:pt idx="18">
                  <c:v>6.2</c:v>
                </c:pt>
                <c:pt idx="19">
                  <c:v>6.0666666666666673</c:v>
                </c:pt>
                <c:pt idx="20">
                  <c:v>5.7</c:v>
                </c:pt>
                <c:pt idx="21">
                  <c:v>5.5333333333333341</c:v>
                </c:pt>
                <c:pt idx="22">
                  <c:v>5.4333333333333336</c:v>
                </c:pt>
                <c:pt idx="23">
                  <c:v>5.1000000000000005</c:v>
                </c:pt>
                <c:pt idx="24">
                  <c:v>5.0333333333333332</c:v>
                </c:pt>
                <c:pt idx="25">
                  <c:v>4.9333333333333336</c:v>
                </c:pt>
                <c:pt idx="26">
                  <c:v>4.9000000000000004</c:v>
                </c:pt>
                <c:pt idx="27">
                  <c:v>4.8999999999999995</c:v>
                </c:pt>
                <c:pt idx="28">
                  <c:v>4.7666666666666666</c:v>
                </c:pt>
                <c:pt idx="29">
                  <c:v>4.6000000000000005</c:v>
                </c:pt>
                <c:pt idx="30">
                  <c:v>4.3666666666666671</c:v>
                </c:pt>
                <c:pt idx="31">
                  <c:v>4.3</c:v>
                </c:pt>
                <c:pt idx="32">
                  <c:v>4.1333333333333337</c:v>
                </c:pt>
                <c:pt idx="33">
                  <c:v>4.0666666666666664</c:v>
                </c:pt>
                <c:pt idx="34">
                  <c:v>3.9</c:v>
                </c:pt>
                <c:pt idx="35">
                  <c:v>3.7999999999999994</c:v>
                </c:pt>
                <c:pt idx="36">
                  <c:v>3.8000000000000003</c:v>
                </c:pt>
                <c:pt idx="37">
                  <c:v>3.8666666666666667</c:v>
                </c:pt>
                <c:pt idx="38">
                  <c:v>3.6333333333333333</c:v>
                </c:pt>
                <c:pt idx="39">
                  <c:v>3.6333333333333333</c:v>
                </c:pt>
              </c:numCache>
            </c:numRef>
          </c:xVal>
          <c:yVal>
            <c:numRef>
              <c:f>dlx_old!$Q$136:$Q$175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A7-4204-BE67-D5E10EB6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96160"/>
        <c:axId val="287998336"/>
      </c:scatterChart>
      <c:valAx>
        <c:axId val="287996160"/>
        <c:scaling>
          <c:orientation val="minMax"/>
          <c:max val="1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287998336"/>
        <c:crosses val="autoZero"/>
        <c:crossBetween val="midCat"/>
        <c:majorUnit val="1"/>
      </c:valAx>
      <c:valAx>
        <c:axId val="287998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996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24156963901013"/>
          <c:y val="0.90450357498416145"/>
          <c:w val="0.5777127753860577"/>
          <c:h val="7.9817982522299658E-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dlx_old!$T$28:$T$53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dlx_old!$K$28:$K$53</c:f>
              <c:numCache>
                <c:formatCode>General</c:formatCode>
                <c:ptCount val="26"/>
                <c:pt idx="0">
                  <c:v>0</c:v>
                </c:pt>
                <c:pt idx="1">
                  <c:v>0.6164383561643838</c:v>
                </c:pt>
                <c:pt idx="2">
                  <c:v>1.6095890410958935</c:v>
                </c:pt>
                <c:pt idx="3">
                  <c:v>2.876712328767117</c:v>
                </c:pt>
                <c:pt idx="4">
                  <c:v>4.2123287671232967</c:v>
                </c:pt>
                <c:pt idx="5">
                  <c:v>5.6506849315068441</c:v>
                </c:pt>
                <c:pt idx="6">
                  <c:v>6.952054794520568</c:v>
                </c:pt>
                <c:pt idx="7">
                  <c:v>8.2876712328767042</c:v>
                </c:pt>
                <c:pt idx="8">
                  <c:v>9.3835616438356482</c:v>
                </c:pt>
                <c:pt idx="9">
                  <c:v>10.582191780821915</c:v>
                </c:pt>
                <c:pt idx="10">
                  <c:v>11.746575342465748</c:v>
                </c:pt>
                <c:pt idx="11">
                  <c:v>12.739726027397257</c:v>
                </c:pt>
                <c:pt idx="12">
                  <c:v>14.04109589041096</c:v>
                </c:pt>
                <c:pt idx="13">
                  <c:v>15.273972602739727</c:v>
                </c:pt>
                <c:pt idx="14">
                  <c:v>16.232876712328761</c:v>
                </c:pt>
                <c:pt idx="15">
                  <c:v>17.32876712328768</c:v>
                </c:pt>
                <c:pt idx="16">
                  <c:v>18.458904109589035</c:v>
                </c:pt>
                <c:pt idx="17">
                  <c:v>19.417808219178113</c:v>
                </c:pt>
                <c:pt idx="18">
                  <c:v>20.856164383561637</c:v>
                </c:pt>
                <c:pt idx="19">
                  <c:v>21.986301369863014</c:v>
                </c:pt>
                <c:pt idx="20">
                  <c:v>23.390410958904084</c:v>
                </c:pt>
                <c:pt idx="21">
                  <c:v>24.589041095890419</c:v>
                </c:pt>
                <c:pt idx="22">
                  <c:v>26.095890410958923</c:v>
                </c:pt>
                <c:pt idx="23">
                  <c:v>27.500000000000014</c:v>
                </c:pt>
                <c:pt idx="24">
                  <c:v>29.041095890410972</c:v>
                </c:pt>
                <c:pt idx="25">
                  <c:v>30.410958904109609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9-47AD-83A6-AEFEBB861DB6}"/>
            </c:ext>
          </c:extLst>
        </c:ser>
        <c:ser>
          <c:idx val="0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dlx_old!$T$28:$T$53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dlx_old!$N$28:$N$53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9-47AD-83A6-AEFEBB861DB6}"/>
            </c:ext>
          </c:extLst>
        </c:ser>
        <c:ser>
          <c:idx val="1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dlx_old!$T$28:$T$53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9-47AD-83A6-AEFEBB861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636288"/>
        <c:axId val="286647040"/>
      </c:scatterChart>
      <c:valAx>
        <c:axId val="2866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286647040"/>
        <c:crosses val="autoZero"/>
        <c:crossBetween val="midCat"/>
        <c:majorUnit val="10"/>
        <c:minorUnit val="5"/>
      </c:valAx>
      <c:valAx>
        <c:axId val="286647040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636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 - Base 1982Q4</a:t>
            </a:r>
          </a:p>
        </c:rich>
      </c:tx>
      <c:layout>
        <c:manualLayout>
          <c:xMode val="edge"/>
          <c:yMode val="edge"/>
          <c:x val="0.34497226849606227"/>
          <c:y val="5.20606860733768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25278096453073E-2"/>
          <c:y val="0.13010626478431436"/>
          <c:w val="0.85846803554911399"/>
          <c:h val="0.68855651283524044"/>
        </c:manualLayout>
      </c:layout>
      <c:scatterChart>
        <c:scatterStyle val="lineMarker"/>
        <c:varyColors val="0"/>
        <c:ser>
          <c:idx val="1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dlx_old!$N$28:$N$53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8-4763-AB91-C48D5EA893FE}"/>
            </c:ext>
          </c:extLst>
        </c:ser>
        <c:ser>
          <c:idx val="2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273920"/>
        <c:axId val="288275840"/>
      </c:scatterChart>
      <c:scatterChart>
        <c:scatterStyle val="lineMarker"/>
        <c:varyColors val="0"/>
        <c:ser>
          <c:idx val="0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dlx_old!$K$28:$K$53</c:f>
              <c:numCache>
                <c:formatCode>General</c:formatCode>
                <c:ptCount val="26"/>
                <c:pt idx="0">
                  <c:v>0</c:v>
                </c:pt>
                <c:pt idx="1">
                  <c:v>0.6164383561643838</c:v>
                </c:pt>
                <c:pt idx="2">
                  <c:v>1.6095890410958935</c:v>
                </c:pt>
                <c:pt idx="3">
                  <c:v>2.876712328767117</c:v>
                </c:pt>
                <c:pt idx="4">
                  <c:v>4.2123287671232967</c:v>
                </c:pt>
                <c:pt idx="5">
                  <c:v>5.6506849315068441</c:v>
                </c:pt>
                <c:pt idx="6">
                  <c:v>6.952054794520568</c:v>
                </c:pt>
                <c:pt idx="7">
                  <c:v>8.2876712328767042</c:v>
                </c:pt>
                <c:pt idx="8">
                  <c:v>9.3835616438356482</c:v>
                </c:pt>
                <c:pt idx="9">
                  <c:v>10.582191780821915</c:v>
                </c:pt>
                <c:pt idx="10">
                  <c:v>11.746575342465748</c:v>
                </c:pt>
                <c:pt idx="11">
                  <c:v>12.739726027397257</c:v>
                </c:pt>
                <c:pt idx="12">
                  <c:v>14.04109589041096</c:v>
                </c:pt>
                <c:pt idx="13">
                  <c:v>15.273972602739727</c:v>
                </c:pt>
                <c:pt idx="14">
                  <c:v>16.232876712328761</c:v>
                </c:pt>
                <c:pt idx="15">
                  <c:v>17.32876712328768</c:v>
                </c:pt>
                <c:pt idx="16">
                  <c:v>18.458904109589035</c:v>
                </c:pt>
                <c:pt idx="17">
                  <c:v>19.417808219178113</c:v>
                </c:pt>
                <c:pt idx="18">
                  <c:v>20.856164383561637</c:v>
                </c:pt>
                <c:pt idx="19">
                  <c:v>21.986301369863014</c:v>
                </c:pt>
                <c:pt idx="20">
                  <c:v>23.390410958904084</c:v>
                </c:pt>
                <c:pt idx="21">
                  <c:v>24.589041095890419</c:v>
                </c:pt>
                <c:pt idx="22">
                  <c:v>26.095890410958923</c:v>
                </c:pt>
                <c:pt idx="23">
                  <c:v>27.500000000000014</c:v>
                </c:pt>
                <c:pt idx="24">
                  <c:v>29.041095890410972</c:v>
                </c:pt>
                <c:pt idx="25">
                  <c:v>30.410958904109609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279552"/>
        <c:axId val="288278016"/>
      </c:scatterChart>
      <c:valAx>
        <c:axId val="288273920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288275840"/>
        <c:crosses val="autoZero"/>
        <c:crossBetween val="midCat"/>
        <c:majorUnit val="5"/>
      </c:valAx>
      <c:valAx>
        <c:axId val="288275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8273920"/>
        <c:crosses val="autoZero"/>
        <c:crossBetween val="midCat"/>
      </c:valAx>
      <c:valAx>
        <c:axId val="28827801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288279552"/>
        <c:crosses val="max"/>
        <c:crossBetween val="midCat"/>
      </c:valAx>
      <c:valAx>
        <c:axId val="288279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8278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974840794194154"/>
          <c:y val="0.88669255296404259"/>
          <c:w val="0.67504604552574099"/>
          <c:h val="9.6414105261635685E-2"/>
        </c:manualLayout>
      </c:layout>
      <c:overlay val="0"/>
    </c:legend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1992Q3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283111392548652E-2"/>
          <c:y val="0.12867755062727251"/>
          <c:w val="0.82379479960501001"/>
          <c:h val="0.70203657587040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dlx_old!$H$67:$H$100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xVal>
          <c:yVal>
            <c:numRef>
              <c:f>dlx_old!$K$67:$K$100</c:f>
              <c:numCache>
                <c:formatCode>General</c:formatCode>
                <c:ptCount val="34"/>
                <c:pt idx="0">
                  <c:v>0</c:v>
                </c:pt>
                <c:pt idx="1">
                  <c:v>0.90171325518486611</c:v>
                </c:pt>
                <c:pt idx="2">
                  <c:v>1.780883678990075</c:v>
                </c:pt>
                <c:pt idx="3">
                  <c:v>2.6375112714156934</c:v>
                </c:pt>
                <c:pt idx="4">
                  <c:v>3.2461677186654603</c:v>
                </c:pt>
                <c:pt idx="5">
                  <c:v>4.0577096483318309</c:v>
                </c:pt>
                <c:pt idx="6">
                  <c:v>4.7339945897204583</c:v>
                </c:pt>
                <c:pt idx="7">
                  <c:v>5.4553651938683334</c:v>
                </c:pt>
                <c:pt idx="8">
                  <c:v>6.2443642921550913</c:v>
                </c:pt>
                <c:pt idx="9">
                  <c:v>6.9206492335437186</c:v>
                </c:pt>
                <c:pt idx="10">
                  <c:v>7.8223624887285625</c:v>
                </c:pt>
                <c:pt idx="11">
                  <c:v>8.7015329125338159</c:v>
                </c:pt>
                <c:pt idx="12">
                  <c:v>9.422903516681691</c:v>
                </c:pt>
                <c:pt idx="13">
                  <c:v>10.189359783588792</c:v>
                </c:pt>
                <c:pt idx="14">
                  <c:v>10.933273219116323</c:v>
                </c:pt>
                <c:pt idx="15">
                  <c:v>11.587015329125339</c:v>
                </c:pt>
                <c:pt idx="16">
                  <c:v>12.308385933273215</c:v>
                </c:pt>
                <c:pt idx="17">
                  <c:v>13.02975653742109</c:v>
                </c:pt>
                <c:pt idx="18">
                  <c:v>13.683498647430103</c:v>
                </c:pt>
                <c:pt idx="19">
                  <c:v>14.404869251577978</c:v>
                </c:pt>
                <c:pt idx="20">
                  <c:v>14.900811541929659</c:v>
                </c:pt>
                <c:pt idx="21">
                  <c:v>15.554553651938674</c:v>
                </c:pt>
                <c:pt idx="22">
                  <c:v>16.253381424706937</c:v>
                </c:pt>
                <c:pt idx="23">
                  <c:v>16.90712353471595</c:v>
                </c:pt>
                <c:pt idx="24">
                  <c:v>17.605951307484212</c:v>
                </c:pt>
                <c:pt idx="25">
                  <c:v>18.259693417493228</c:v>
                </c:pt>
                <c:pt idx="26">
                  <c:v>18.77817853922452</c:v>
                </c:pt>
                <c:pt idx="27">
                  <c:v>19.341749323715064</c:v>
                </c:pt>
                <c:pt idx="28">
                  <c:v>19.972948602344442</c:v>
                </c:pt>
                <c:pt idx="29">
                  <c:v>20.649233543733093</c:v>
                </c:pt>
                <c:pt idx="30">
                  <c:v>21.438232642019848</c:v>
                </c:pt>
                <c:pt idx="31">
                  <c:v>22.204688908926972</c:v>
                </c:pt>
                <c:pt idx="32">
                  <c:v>23.016230838593323</c:v>
                </c:pt>
                <c:pt idx="33">
                  <c:v>23.760144274120833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70-40F0-9A87-2806B1839B38}"/>
            </c:ext>
          </c:extLst>
        </c:ser>
        <c:ser>
          <c:idx val="1"/>
          <c:order val="1"/>
          <c:tx>
            <c:strRef>
              <c:f>dlx_old!$N$66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dlx_old!$H$67:$H$100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xVal>
          <c:yVal>
            <c:numRef>
              <c:f>dlx_old!$N$67:$N$100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70-40F0-9A87-2806B1839B38}"/>
            </c:ext>
          </c:extLst>
        </c:ser>
        <c:ser>
          <c:idx val="2"/>
          <c:order val="2"/>
          <c:tx>
            <c:strRef>
              <c:f>dlx_old!$Q$66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dlx_old!$H$67:$H$100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xVal>
          <c:yVal>
            <c:numRef>
              <c:f>dlx_old!$Q$67:$Q$100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70-40F0-9A87-2806B1839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397568"/>
        <c:axId val="288403840"/>
      </c:scatterChart>
      <c:valAx>
        <c:axId val="28839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288403840"/>
        <c:crosses val="autoZero"/>
        <c:crossBetween val="midCat"/>
      </c:valAx>
      <c:valAx>
        <c:axId val="2884038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8397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767195442563778"/>
          <c:y val="0.9168601558877052"/>
          <c:w val="0.66744137172472429"/>
          <c:h val="7.6380390707868881E-2"/>
        </c:manualLayout>
      </c:layout>
      <c:overlay val="0"/>
    </c:legend>
    <c:plotVisOnly val="1"/>
    <c:dispBlanksAs val="gap"/>
    <c:showDLblsOverMax val="0"/>
  </c:char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2003Q2</a:t>
            </a:r>
            <a:endParaRPr lang="en-US"/>
          </a:p>
        </c:rich>
      </c:tx>
      <c:layout>
        <c:manualLayout>
          <c:xMode val="edge"/>
          <c:yMode val="edge"/>
          <c:x val="0.31098169871234599"/>
          <c:y val="3.6392158460946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760263473329"/>
          <c:y val="0.13231936809785569"/>
          <c:w val="0.81764081052947146"/>
          <c:h val="0.67454330308666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dlx_old!$H$110:$H$124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dlx_old!$K$110:$K$124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0.39764868603044956</c:v>
                </c:pt>
                <c:pt idx="2">
                  <c:v>0.65698478561551088</c:v>
                </c:pt>
                <c:pt idx="3">
                  <c:v>1.141078838174292</c:v>
                </c:pt>
                <c:pt idx="4">
                  <c:v>1.7807745504841099</c:v>
                </c:pt>
                <c:pt idx="5">
                  <c:v>2.2130013831258788</c:v>
                </c:pt>
                <c:pt idx="6">
                  <c:v>2.835408022130026</c:v>
                </c:pt>
                <c:pt idx="7">
                  <c:v>3.4751037344398439</c:v>
                </c:pt>
                <c:pt idx="8">
                  <c:v>3.9591977869986028</c:v>
                </c:pt>
                <c:pt idx="9">
                  <c:v>4.3049792531120401</c:v>
                </c:pt>
                <c:pt idx="10">
                  <c:v>4.9965421853388703</c:v>
                </c:pt>
                <c:pt idx="11">
                  <c:v>5.6535269709543368</c:v>
                </c:pt>
                <c:pt idx="12">
                  <c:v>6.5179806362379189</c:v>
                </c:pt>
                <c:pt idx="13">
                  <c:v>7.2441217150760684</c:v>
                </c:pt>
                <c:pt idx="14">
                  <c:v>7.7973720608575547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E-4C65-BCD8-9A49E05FE91E}"/>
            </c:ext>
          </c:extLst>
        </c:ser>
        <c:ser>
          <c:idx val="1"/>
          <c:order val="1"/>
          <c:tx>
            <c:strRef>
              <c:f>dlx_old!$N$109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dlx_old!$H$110:$H$124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dlx_old!$N$110:$N$124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8E-4C65-BCD8-9A49E05FE91E}"/>
            </c:ext>
          </c:extLst>
        </c:ser>
        <c:ser>
          <c:idx val="2"/>
          <c:order val="2"/>
          <c:tx>
            <c:strRef>
              <c:f>dlx_old!$Q$109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dlx_old!$H$110:$H$124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dlx_old!$Q$110:$Q$124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8E-4C65-BCD8-9A49E05F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637504"/>
        <c:axId val="287639424"/>
      </c:scatterChart>
      <c:valAx>
        <c:axId val="287637504"/>
        <c:scaling>
          <c:orientation val="minMax"/>
          <c:max val="1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287639424"/>
        <c:crosses val="autoZero"/>
        <c:crossBetween val="midCat"/>
      </c:valAx>
      <c:valAx>
        <c:axId val="287639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6375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038733808818745"/>
          <c:y val="0.89682600202210494"/>
          <c:w val="0.67516736723781257"/>
          <c:h val="7.1563285183504202E-2"/>
        </c:manualLayout>
      </c:layout>
      <c:overlay val="0"/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Base 2009Q4</a:t>
            </a:r>
          </a:p>
        </c:rich>
      </c:tx>
      <c:layout>
        <c:manualLayout>
          <c:xMode val="edge"/>
          <c:yMode val="edge"/>
          <c:x val="0.34185622219469586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28845696930022"/>
          <c:y val="0.12635903620155589"/>
          <c:w val="0.78167820310669733"/>
          <c:h val="0.66985835725758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dlx_old!$H$136:$H$175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dlx_old!$K$136:$K$175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8-48E3-80ED-701DF0247EA1}"/>
            </c:ext>
          </c:extLst>
        </c:ser>
        <c:ser>
          <c:idx val="1"/>
          <c:order val="1"/>
          <c:tx>
            <c:strRef>
              <c:f>dlx_old!$N$135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dlx_old!$H$136:$H$175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dlx_old!$N$136:$N$175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B8-48E3-80ED-701DF0247EA1}"/>
            </c:ext>
          </c:extLst>
        </c:ser>
        <c:ser>
          <c:idx val="2"/>
          <c:order val="2"/>
          <c:tx>
            <c:strRef>
              <c:f>dlx_old!$Q$135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dlx_old!$H$136:$H$175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dlx_old!$Q$136:$Q$175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B8-48E3-80ED-701DF0247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696384"/>
        <c:axId val="287698304"/>
      </c:scatterChart>
      <c:valAx>
        <c:axId val="287696384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287698304"/>
        <c:crosses val="autoZero"/>
        <c:crossBetween val="midCat"/>
      </c:valAx>
      <c:valAx>
        <c:axId val="287698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696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9167892810878"/>
          <c:y val="0.87269685475278247"/>
          <c:w val="0.71326435492726681"/>
          <c:h val="8.5994996894044967E-2"/>
        </c:manualLayout>
      </c:layout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dlx_old!$C$28:$C$53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dlx_old!$K$28:$K$53</c:f>
              <c:numCache>
                <c:formatCode>General</c:formatCode>
                <c:ptCount val="26"/>
                <c:pt idx="0">
                  <c:v>0</c:v>
                </c:pt>
                <c:pt idx="1">
                  <c:v>0.6164383561643838</c:v>
                </c:pt>
                <c:pt idx="2">
                  <c:v>1.6095890410958935</c:v>
                </c:pt>
                <c:pt idx="3">
                  <c:v>2.876712328767117</c:v>
                </c:pt>
                <c:pt idx="4">
                  <c:v>4.2123287671232967</c:v>
                </c:pt>
                <c:pt idx="5">
                  <c:v>5.6506849315068441</c:v>
                </c:pt>
                <c:pt idx="6">
                  <c:v>6.952054794520568</c:v>
                </c:pt>
                <c:pt idx="7">
                  <c:v>8.2876712328767042</c:v>
                </c:pt>
                <c:pt idx="8">
                  <c:v>9.3835616438356482</c:v>
                </c:pt>
                <c:pt idx="9">
                  <c:v>10.582191780821915</c:v>
                </c:pt>
                <c:pt idx="10">
                  <c:v>11.746575342465748</c:v>
                </c:pt>
                <c:pt idx="11">
                  <c:v>12.739726027397257</c:v>
                </c:pt>
                <c:pt idx="12">
                  <c:v>14.04109589041096</c:v>
                </c:pt>
                <c:pt idx="13">
                  <c:v>15.273972602739727</c:v>
                </c:pt>
                <c:pt idx="14">
                  <c:v>16.232876712328761</c:v>
                </c:pt>
                <c:pt idx="15">
                  <c:v>17.32876712328768</c:v>
                </c:pt>
                <c:pt idx="16">
                  <c:v>18.458904109589035</c:v>
                </c:pt>
                <c:pt idx="17">
                  <c:v>19.417808219178113</c:v>
                </c:pt>
                <c:pt idx="18">
                  <c:v>20.856164383561637</c:v>
                </c:pt>
                <c:pt idx="19">
                  <c:v>21.986301369863014</c:v>
                </c:pt>
                <c:pt idx="20">
                  <c:v>23.390410958904084</c:v>
                </c:pt>
                <c:pt idx="21">
                  <c:v>24.589041095890419</c:v>
                </c:pt>
                <c:pt idx="22">
                  <c:v>26.095890410958923</c:v>
                </c:pt>
                <c:pt idx="23">
                  <c:v>27.500000000000014</c:v>
                </c:pt>
                <c:pt idx="24">
                  <c:v>29.041095890410972</c:v>
                </c:pt>
                <c:pt idx="25">
                  <c:v>30.410958904109609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7D-47EF-A591-8032EA12D526}"/>
            </c:ext>
          </c:extLst>
        </c:ser>
        <c:ser>
          <c:idx val="1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dlx_old!$C$28:$C$53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dlx_old!$N$28:$N$53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7D-47EF-A591-8032EA12D526}"/>
            </c:ext>
          </c:extLst>
        </c:ser>
        <c:ser>
          <c:idx val="2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dlx_old!$C$28:$C$53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7D-47EF-A591-8032EA12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692096"/>
        <c:axId val="286694016"/>
      </c:lineChart>
      <c:catAx>
        <c:axId val="28669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86694016"/>
        <c:crosses val="autoZero"/>
        <c:auto val="1"/>
        <c:lblAlgn val="ctr"/>
        <c:lblOffset val="100"/>
        <c:noMultiLvlLbl val="0"/>
      </c:catAx>
      <c:valAx>
        <c:axId val="286694016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692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Goods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dlx_old!$F$28:$F$53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dlx_old!$AM$28:$AM$53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1-4C6C-BE4A-1CF750423B78}"/>
            </c:ext>
          </c:extLst>
        </c:ser>
        <c:ser>
          <c:idx val="1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dlx_old!$F$28:$F$53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dlx_old!$AJ$28:$AJ$53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F1-4C6C-BE4A-1CF750423B78}"/>
            </c:ext>
          </c:extLst>
        </c:ser>
        <c:ser>
          <c:idx val="2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dlx_old!$F$28:$F$53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1-4C6C-BE4A-1CF750423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784128"/>
        <c:axId val="286790400"/>
      </c:scatterChart>
      <c:valAx>
        <c:axId val="2867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286790400"/>
        <c:crosses val="autoZero"/>
        <c:crossBetween val="midCat"/>
        <c:majorUnit val="10"/>
        <c:minorUnit val="5"/>
      </c:valAx>
      <c:valAx>
        <c:axId val="286790400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784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dlx_old!$T$28:$T$53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dlx_old!$AM$28:$AM$53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51-46E4-9D0C-655F62EFF139}"/>
            </c:ext>
          </c:extLst>
        </c:ser>
        <c:ser>
          <c:idx val="0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dlx_old!$T$28:$T$53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dlx_old!$AJ$28:$AJ$53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1-46E4-9D0C-655F62EFF139}"/>
            </c:ext>
          </c:extLst>
        </c:ser>
        <c:ser>
          <c:idx val="1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dlx_old!$T$28:$T$53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51-46E4-9D0C-655F62EFF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35072"/>
        <c:axId val="286837376"/>
      </c:scatterChart>
      <c:valAx>
        <c:axId val="28683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286837376"/>
        <c:crosses val="autoZero"/>
        <c:crossBetween val="midCat"/>
        <c:majorUnit val="10"/>
        <c:minorUnit val="5"/>
      </c:valAx>
      <c:valAx>
        <c:axId val="286837376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835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dlx_old!$K$27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dlx_old!$C$28:$C$53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dlx_old!$AM$28:$AM$53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5-4258-B524-930B26AC45BE}"/>
            </c:ext>
          </c:extLst>
        </c:ser>
        <c:ser>
          <c:idx val="1"/>
          <c:order val="1"/>
          <c:tx>
            <c:strRef>
              <c:f>dlx_old!$N$27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dlx_old!$C$28:$C$53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dlx_old!$AJ$28:$AJ$53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45-4258-B524-930B26AC45BE}"/>
            </c:ext>
          </c:extLst>
        </c:ser>
        <c:ser>
          <c:idx val="2"/>
          <c:order val="2"/>
          <c:tx>
            <c:strRef>
              <c:f>dlx_old!$Q$27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dlx_old!$C$28:$C$53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dlx_old!$Q$28:$Q$53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45-4258-B524-930B26AC4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472832"/>
        <c:axId val="286479104"/>
      </c:lineChart>
      <c:catAx>
        <c:axId val="2864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86479104"/>
        <c:crosses val="autoZero"/>
        <c:auto val="1"/>
        <c:lblAlgn val="ctr"/>
        <c:lblOffset val="100"/>
        <c:noMultiLvlLbl val="0"/>
      </c:catAx>
      <c:valAx>
        <c:axId val="286479104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472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dlx_old!$F$67:$F$100</c:f>
              <c:numCache>
                <c:formatCode>General</c:formatCode>
                <c:ptCount val="34"/>
                <c:pt idx="0">
                  <c:v>0</c:v>
                </c:pt>
                <c:pt idx="1">
                  <c:v>10.958904109589005</c:v>
                </c:pt>
                <c:pt idx="2">
                  <c:v>20.547945205479458</c:v>
                </c:pt>
                <c:pt idx="3">
                  <c:v>23.287671232876708</c:v>
                </c:pt>
                <c:pt idx="4">
                  <c:v>34.246575342465754</c:v>
                </c:pt>
                <c:pt idx="5">
                  <c:v>41.095890410958916</c:v>
                </c:pt>
                <c:pt idx="6">
                  <c:v>43.835616438356169</c:v>
                </c:pt>
                <c:pt idx="7">
                  <c:v>58.904109589041084</c:v>
                </c:pt>
                <c:pt idx="8">
                  <c:v>67.123287671232873</c:v>
                </c:pt>
                <c:pt idx="9">
                  <c:v>82.191780821917831</c:v>
                </c:pt>
                <c:pt idx="10">
                  <c:v>89.041095890410986</c:v>
                </c:pt>
                <c:pt idx="11">
                  <c:v>80.821917808219169</c:v>
                </c:pt>
                <c:pt idx="12">
                  <c:v>80.821917808219169</c:v>
                </c:pt>
                <c:pt idx="13">
                  <c:v>84.931506849315085</c:v>
                </c:pt>
                <c:pt idx="14">
                  <c:v>86.301369863013662</c:v>
                </c:pt>
                <c:pt idx="15">
                  <c:v>87.671232876712338</c:v>
                </c:pt>
                <c:pt idx="16">
                  <c:v>97.260273972602747</c:v>
                </c:pt>
                <c:pt idx="17">
                  <c:v>94.520547945205507</c:v>
                </c:pt>
                <c:pt idx="18">
                  <c:v>98.63013698630138</c:v>
                </c:pt>
                <c:pt idx="19">
                  <c:v>108.21917808219179</c:v>
                </c:pt>
                <c:pt idx="20">
                  <c:v>113.69863013698634</c:v>
                </c:pt>
                <c:pt idx="21">
                  <c:v>121.91780821917808</c:v>
                </c:pt>
                <c:pt idx="22">
                  <c:v>123.28767123287673</c:v>
                </c:pt>
                <c:pt idx="23">
                  <c:v>132.87671232876716</c:v>
                </c:pt>
                <c:pt idx="24">
                  <c:v>127.39726027397262</c:v>
                </c:pt>
                <c:pt idx="25">
                  <c:v>131.50684931506851</c:v>
                </c:pt>
                <c:pt idx="26">
                  <c:v>136.98630136986304</c:v>
                </c:pt>
                <c:pt idx="27">
                  <c:v>138.35616438356166</c:v>
                </c:pt>
                <c:pt idx="28">
                  <c:v>139.72602739726031</c:v>
                </c:pt>
                <c:pt idx="29">
                  <c:v>146.57534246575347</c:v>
                </c:pt>
                <c:pt idx="30">
                  <c:v>147.94520547945206</c:v>
                </c:pt>
                <c:pt idx="31">
                  <c:v>152.05479452054794</c:v>
                </c:pt>
                <c:pt idx="32">
                  <c:v>149.3150684931507</c:v>
                </c:pt>
                <c:pt idx="33">
                  <c:v>153.42465753424662</c:v>
                </c:pt>
              </c:numCache>
            </c:numRef>
          </c:xVal>
          <c:yVal>
            <c:numRef>
              <c:f>dlx_old!$K$67:$K$100</c:f>
              <c:numCache>
                <c:formatCode>General</c:formatCode>
                <c:ptCount val="34"/>
                <c:pt idx="0">
                  <c:v>0</c:v>
                </c:pt>
                <c:pt idx="1">
                  <c:v>0.90171325518486611</c:v>
                </c:pt>
                <c:pt idx="2">
                  <c:v>1.780883678990075</c:v>
                </c:pt>
                <c:pt idx="3">
                  <c:v>2.6375112714156934</c:v>
                </c:pt>
                <c:pt idx="4">
                  <c:v>3.2461677186654603</c:v>
                </c:pt>
                <c:pt idx="5">
                  <c:v>4.0577096483318309</c:v>
                </c:pt>
                <c:pt idx="6">
                  <c:v>4.7339945897204583</c:v>
                </c:pt>
                <c:pt idx="7">
                  <c:v>5.4553651938683334</c:v>
                </c:pt>
                <c:pt idx="8">
                  <c:v>6.2443642921550913</c:v>
                </c:pt>
                <c:pt idx="9">
                  <c:v>6.9206492335437186</c:v>
                </c:pt>
                <c:pt idx="10">
                  <c:v>7.8223624887285625</c:v>
                </c:pt>
                <c:pt idx="11">
                  <c:v>8.7015329125338159</c:v>
                </c:pt>
                <c:pt idx="12">
                  <c:v>9.422903516681691</c:v>
                </c:pt>
                <c:pt idx="13">
                  <c:v>10.189359783588792</c:v>
                </c:pt>
                <c:pt idx="14">
                  <c:v>10.933273219116323</c:v>
                </c:pt>
                <c:pt idx="15">
                  <c:v>11.587015329125339</c:v>
                </c:pt>
                <c:pt idx="16">
                  <c:v>12.308385933273215</c:v>
                </c:pt>
                <c:pt idx="17">
                  <c:v>13.02975653742109</c:v>
                </c:pt>
                <c:pt idx="18">
                  <c:v>13.683498647430103</c:v>
                </c:pt>
                <c:pt idx="19">
                  <c:v>14.404869251577978</c:v>
                </c:pt>
                <c:pt idx="20">
                  <c:v>14.900811541929659</c:v>
                </c:pt>
                <c:pt idx="21">
                  <c:v>15.554553651938674</c:v>
                </c:pt>
                <c:pt idx="22">
                  <c:v>16.253381424706937</c:v>
                </c:pt>
                <c:pt idx="23">
                  <c:v>16.90712353471595</c:v>
                </c:pt>
                <c:pt idx="24">
                  <c:v>17.605951307484212</c:v>
                </c:pt>
                <c:pt idx="25">
                  <c:v>18.259693417493228</c:v>
                </c:pt>
                <c:pt idx="26">
                  <c:v>18.77817853922452</c:v>
                </c:pt>
                <c:pt idx="27">
                  <c:v>19.341749323715064</c:v>
                </c:pt>
                <c:pt idx="28">
                  <c:v>19.972948602344442</c:v>
                </c:pt>
                <c:pt idx="29">
                  <c:v>20.649233543733093</c:v>
                </c:pt>
                <c:pt idx="30">
                  <c:v>21.438232642019848</c:v>
                </c:pt>
                <c:pt idx="31">
                  <c:v>22.204688908926972</c:v>
                </c:pt>
                <c:pt idx="32">
                  <c:v>23.016230838593323</c:v>
                </c:pt>
                <c:pt idx="33">
                  <c:v>23.760144274120833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7-47F9-9492-75AEA8045437}"/>
            </c:ext>
          </c:extLst>
        </c:ser>
        <c:ser>
          <c:idx val="1"/>
          <c:order val="1"/>
          <c:tx>
            <c:strRef>
              <c:f>dlx_old!$N$66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dlx_old!$F$67:$F$100</c:f>
              <c:numCache>
                <c:formatCode>General</c:formatCode>
                <c:ptCount val="34"/>
                <c:pt idx="0">
                  <c:v>0</c:v>
                </c:pt>
                <c:pt idx="1">
                  <c:v>10.958904109589005</c:v>
                </c:pt>
                <c:pt idx="2">
                  <c:v>20.547945205479458</c:v>
                </c:pt>
                <c:pt idx="3">
                  <c:v>23.287671232876708</c:v>
                </c:pt>
                <c:pt idx="4">
                  <c:v>34.246575342465754</c:v>
                </c:pt>
                <c:pt idx="5">
                  <c:v>41.095890410958916</c:v>
                </c:pt>
                <c:pt idx="6">
                  <c:v>43.835616438356169</c:v>
                </c:pt>
                <c:pt idx="7">
                  <c:v>58.904109589041084</c:v>
                </c:pt>
                <c:pt idx="8">
                  <c:v>67.123287671232873</c:v>
                </c:pt>
                <c:pt idx="9">
                  <c:v>82.191780821917831</c:v>
                </c:pt>
                <c:pt idx="10">
                  <c:v>89.041095890410986</c:v>
                </c:pt>
                <c:pt idx="11">
                  <c:v>80.821917808219169</c:v>
                </c:pt>
                <c:pt idx="12">
                  <c:v>80.821917808219169</c:v>
                </c:pt>
                <c:pt idx="13">
                  <c:v>84.931506849315085</c:v>
                </c:pt>
                <c:pt idx="14">
                  <c:v>86.301369863013662</c:v>
                </c:pt>
                <c:pt idx="15">
                  <c:v>87.671232876712338</c:v>
                </c:pt>
                <c:pt idx="16">
                  <c:v>97.260273972602747</c:v>
                </c:pt>
                <c:pt idx="17">
                  <c:v>94.520547945205507</c:v>
                </c:pt>
                <c:pt idx="18">
                  <c:v>98.63013698630138</c:v>
                </c:pt>
                <c:pt idx="19">
                  <c:v>108.21917808219179</c:v>
                </c:pt>
                <c:pt idx="20">
                  <c:v>113.69863013698634</c:v>
                </c:pt>
                <c:pt idx="21">
                  <c:v>121.91780821917808</c:v>
                </c:pt>
                <c:pt idx="22">
                  <c:v>123.28767123287673</c:v>
                </c:pt>
                <c:pt idx="23">
                  <c:v>132.87671232876716</c:v>
                </c:pt>
                <c:pt idx="24">
                  <c:v>127.39726027397262</c:v>
                </c:pt>
                <c:pt idx="25">
                  <c:v>131.50684931506851</c:v>
                </c:pt>
                <c:pt idx="26">
                  <c:v>136.98630136986304</c:v>
                </c:pt>
                <c:pt idx="27">
                  <c:v>138.35616438356166</c:v>
                </c:pt>
                <c:pt idx="28">
                  <c:v>139.72602739726031</c:v>
                </c:pt>
                <c:pt idx="29">
                  <c:v>146.57534246575347</c:v>
                </c:pt>
                <c:pt idx="30">
                  <c:v>147.94520547945206</c:v>
                </c:pt>
                <c:pt idx="31">
                  <c:v>152.05479452054794</c:v>
                </c:pt>
                <c:pt idx="32">
                  <c:v>149.3150684931507</c:v>
                </c:pt>
                <c:pt idx="33">
                  <c:v>153.42465753424662</c:v>
                </c:pt>
              </c:numCache>
            </c:numRef>
          </c:xVal>
          <c:yVal>
            <c:numRef>
              <c:f>dlx_old!$N$67:$N$100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57-47F9-9492-75AEA8045437}"/>
            </c:ext>
          </c:extLst>
        </c:ser>
        <c:ser>
          <c:idx val="2"/>
          <c:order val="2"/>
          <c:tx>
            <c:strRef>
              <c:f>dlx_old!$Q$66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dlx_old!$F$67:$F$100</c:f>
              <c:numCache>
                <c:formatCode>General</c:formatCode>
                <c:ptCount val="34"/>
                <c:pt idx="0">
                  <c:v>0</c:v>
                </c:pt>
                <c:pt idx="1">
                  <c:v>10.958904109589005</c:v>
                </c:pt>
                <c:pt idx="2">
                  <c:v>20.547945205479458</c:v>
                </c:pt>
                <c:pt idx="3">
                  <c:v>23.287671232876708</c:v>
                </c:pt>
                <c:pt idx="4">
                  <c:v>34.246575342465754</c:v>
                </c:pt>
                <c:pt idx="5">
                  <c:v>41.095890410958916</c:v>
                </c:pt>
                <c:pt idx="6">
                  <c:v>43.835616438356169</c:v>
                </c:pt>
                <c:pt idx="7">
                  <c:v>58.904109589041084</c:v>
                </c:pt>
                <c:pt idx="8">
                  <c:v>67.123287671232873</c:v>
                </c:pt>
                <c:pt idx="9">
                  <c:v>82.191780821917831</c:v>
                </c:pt>
                <c:pt idx="10">
                  <c:v>89.041095890410986</c:v>
                </c:pt>
                <c:pt idx="11">
                  <c:v>80.821917808219169</c:v>
                </c:pt>
                <c:pt idx="12">
                  <c:v>80.821917808219169</c:v>
                </c:pt>
                <c:pt idx="13">
                  <c:v>84.931506849315085</c:v>
                </c:pt>
                <c:pt idx="14">
                  <c:v>86.301369863013662</c:v>
                </c:pt>
                <c:pt idx="15">
                  <c:v>87.671232876712338</c:v>
                </c:pt>
                <c:pt idx="16">
                  <c:v>97.260273972602747</c:v>
                </c:pt>
                <c:pt idx="17">
                  <c:v>94.520547945205507</c:v>
                </c:pt>
                <c:pt idx="18">
                  <c:v>98.63013698630138</c:v>
                </c:pt>
                <c:pt idx="19">
                  <c:v>108.21917808219179</c:v>
                </c:pt>
                <c:pt idx="20">
                  <c:v>113.69863013698634</c:v>
                </c:pt>
                <c:pt idx="21">
                  <c:v>121.91780821917808</c:v>
                </c:pt>
                <c:pt idx="22">
                  <c:v>123.28767123287673</c:v>
                </c:pt>
                <c:pt idx="23">
                  <c:v>132.87671232876716</c:v>
                </c:pt>
                <c:pt idx="24">
                  <c:v>127.39726027397262</c:v>
                </c:pt>
                <c:pt idx="25">
                  <c:v>131.50684931506851</c:v>
                </c:pt>
                <c:pt idx="26">
                  <c:v>136.98630136986304</c:v>
                </c:pt>
                <c:pt idx="27">
                  <c:v>138.35616438356166</c:v>
                </c:pt>
                <c:pt idx="28">
                  <c:v>139.72602739726031</c:v>
                </c:pt>
                <c:pt idx="29">
                  <c:v>146.57534246575347</c:v>
                </c:pt>
                <c:pt idx="30">
                  <c:v>147.94520547945206</c:v>
                </c:pt>
                <c:pt idx="31">
                  <c:v>152.05479452054794</c:v>
                </c:pt>
                <c:pt idx="32">
                  <c:v>149.3150684931507</c:v>
                </c:pt>
                <c:pt idx="33">
                  <c:v>153.42465753424662</c:v>
                </c:pt>
              </c:numCache>
            </c:numRef>
          </c:xVal>
          <c:yVal>
            <c:numRef>
              <c:f>dlx_old!$Q$67:$Q$100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57-47F9-9492-75AEA8045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528256"/>
        <c:axId val="286530176"/>
      </c:scatterChart>
      <c:valAx>
        <c:axId val="286528256"/>
        <c:scaling>
          <c:orientation val="minMax"/>
          <c:max val="1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286530176"/>
        <c:crosses val="autoZero"/>
        <c:crossBetween val="midCat"/>
      </c:valAx>
      <c:valAx>
        <c:axId val="286530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6528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dlx_old!$K$66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dlx_old!$T$67:$T$100</c:f>
              <c:numCache>
                <c:formatCode>General</c:formatCode>
                <c:ptCount val="34"/>
                <c:pt idx="0">
                  <c:v>0</c:v>
                </c:pt>
                <c:pt idx="1">
                  <c:v>1.0428439330114045</c:v>
                </c:pt>
                <c:pt idx="2">
                  <c:v>1.2123702866536525</c:v>
                </c:pt>
                <c:pt idx="3">
                  <c:v>1.801089078393088</c:v>
                </c:pt>
                <c:pt idx="4">
                  <c:v>2.2870646255008769</c:v>
                </c:pt>
                <c:pt idx="5">
                  <c:v>3.6782081578136236</c:v>
                </c:pt>
                <c:pt idx="6">
                  <c:v>4.6850919552039452</c:v>
                </c:pt>
                <c:pt idx="7">
                  <c:v>6.1029487311209287</c:v>
                </c:pt>
                <c:pt idx="8">
                  <c:v>6.723517928696185</c:v>
                </c:pt>
                <c:pt idx="9">
                  <c:v>7.9461625398130034</c:v>
                </c:pt>
                <c:pt idx="10">
                  <c:v>8.3283674098428051</c:v>
                </c:pt>
                <c:pt idx="11">
                  <c:v>8.6520086304325527</c:v>
                </c:pt>
                <c:pt idx="12">
                  <c:v>9.5766978321175422</c:v>
                </c:pt>
                <c:pt idx="13">
                  <c:v>10.320558923250795</c:v>
                </c:pt>
                <c:pt idx="14">
                  <c:v>11.146614610089383</c:v>
                </c:pt>
                <c:pt idx="15">
                  <c:v>13.000102743244623</c:v>
                </c:pt>
                <c:pt idx="16">
                  <c:v>14.014178567759169</c:v>
                </c:pt>
                <c:pt idx="17">
                  <c:v>15.197780745915965</c:v>
                </c:pt>
                <c:pt idx="18">
                  <c:v>15.941641837049216</c:v>
                </c:pt>
                <c:pt idx="19">
                  <c:v>17.868077673892945</c:v>
                </c:pt>
                <c:pt idx="20">
                  <c:v>19.342443234357347</c:v>
                </c:pt>
                <c:pt idx="21">
                  <c:v>20.367820815781361</c:v>
                </c:pt>
                <c:pt idx="22">
                  <c:v>21.570944210418162</c:v>
                </c:pt>
                <c:pt idx="23">
                  <c:v>22.695982739134902</c:v>
                </c:pt>
                <c:pt idx="24">
                  <c:v>24.23302167882462</c:v>
                </c:pt>
                <c:pt idx="25">
                  <c:v>26.240624678927361</c:v>
                </c:pt>
                <c:pt idx="26">
                  <c:v>27.435528613993622</c:v>
                </c:pt>
                <c:pt idx="27">
                  <c:v>28.415699167779724</c:v>
                </c:pt>
                <c:pt idx="28">
                  <c:v>30.09760608240008</c:v>
                </c:pt>
                <c:pt idx="29">
                  <c:v>32.308640706873526</c:v>
                </c:pt>
                <c:pt idx="30">
                  <c:v>32.787424226857091</c:v>
                </c:pt>
                <c:pt idx="31">
                  <c:v>35.218329394842279</c:v>
                </c:pt>
                <c:pt idx="32">
                  <c:v>35.399157505394015</c:v>
                </c:pt>
                <c:pt idx="33">
                  <c:v>36.242679543819996</c:v>
                </c:pt>
              </c:numCache>
            </c:numRef>
          </c:xVal>
          <c:yVal>
            <c:numRef>
              <c:f>dlx_old!$K$67:$K$100</c:f>
              <c:numCache>
                <c:formatCode>General</c:formatCode>
                <c:ptCount val="34"/>
                <c:pt idx="0">
                  <c:v>0</c:v>
                </c:pt>
                <c:pt idx="1">
                  <c:v>0.90171325518486611</c:v>
                </c:pt>
                <c:pt idx="2">
                  <c:v>1.780883678990075</c:v>
                </c:pt>
                <c:pt idx="3">
                  <c:v>2.6375112714156934</c:v>
                </c:pt>
                <c:pt idx="4">
                  <c:v>3.2461677186654603</c:v>
                </c:pt>
                <c:pt idx="5">
                  <c:v>4.0577096483318309</c:v>
                </c:pt>
                <c:pt idx="6">
                  <c:v>4.7339945897204583</c:v>
                </c:pt>
                <c:pt idx="7">
                  <c:v>5.4553651938683334</c:v>
                </c:pt>
                <c:pt idx="8">
                  <c:v>6.2443642921550913</c:v>
                </c:pt>
                <c:pt idx="9">
                  <c:v>6.9206492335437186</c:v>
                </c:pt>
                <c:pt idx="10">
                  <c:v>7.8223624887285625</c:v>
                </c:pt>
                <c:pt idx="11">
                  <c:v>8.7015329125338159</c:v>
                </c:pt>
                <c:pt idx="12">
                  <c:v>9.422903516681691</c:v>
                </c:pt>
                <c:pt idx="13">
                  <c:v>10.189359783588792</c:v>
                </c:pt>
                <c:pt idx="14">
                  <c:v>10.933273219116323</c:v>
                </c:pt>
                <c:pt idx="15">
                  <c:v>11.587015329125339</c:v>
                </c:pt>
                <c:pt idx="16">
                  <c:v>12.308385933273215</c:v>
                </c:pt>
                <c:pt idx="17">
                  <c:v>13.02975653742109</c:v>
                </c:pt>
                <c:pt idx="18">
                  <c:v>13.683498647430103</c:v>
                </c:pt>
                <c:pt idx="19">
                  <c:v>14.404869251577978</c:v>
                </c:pt>
                <c:pt idx="20">
                  <c:v>14.900811541929659</c:v>
                </c:pt>
                <c:pt idx="21">
                  <c:v>15.554553651938674</c:v>
                </c:pt>
                <c:pt idx="22">
                  <c:v>16.253381424706937</c:v>
                </c:pt>
                <c:pt idx="23">
                  <c:v>16.90712353471595</c:v>
                </c:pt>
                <c:pt idx="24">
                  <c:v>17.605951307484212</c:v>
                </c:pt>
                <c:pt idx="25">
                  <c:v>18.259693417493228</c:v>
                </c:pt>
                <c:pt idx="26">
                  <c:v>18.77817853922452</c:v>
                </c:pt>
                <c:pt idx="27">
                  <c:v>19.341749323715064</c:v>
                </c:pt>
                <c:pt idx="28">
                  <c:v>19.972948602344442</c:v>
                </c:pt>
                <c:pt idx="29">
                  <c:v>20.649233543733093</c:v>
                </c:pt>
                <c:pt idx="30">
                  <c:v>21.438232642019848</c:v>
                </c:pt>
                <c:pt idx="31">
                  <c:v>22.204688908926972</c:v>
                </c:pt>
                <c:pt idx="32">
                  <c:v>23.016230838593323</c:v>
                </c:pt>
                <c:pt idx="33">
                  <c:v>23.760144274120833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4-4C33-A5EA-63E34E8EB6C0}"/>
            </c:ext>
          </c:extLst>
        </c:ser>
        <c:ser>
          <c:idx val="1"/>
          <c:order val="1"/>
          <c:tx>
            <c:strRef>
              <c:f>dlx_old!$N$66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dlx_old!$T$67:$T$100</c:f>
              <c:numCache>
                <c:formatCode>General</c:formatCode>
                <c:ptCount val="34"/>
                <c:pt idx="0">
                  <c:v>0</c:v>
                </c:pt>
                <c:pt idx="1">
                  <c:v>1.0428439330114045</c:v>
                </c:pt>
                <c:pt idx="2">
                  <c:v>1.2123702866536525</c:v>
                </c:pt>
                <c:pt idx="3">
                  <c:v>1.801089078393088</c:v>
                </c:pt>
                <c:pt idx="4">
                  <c:v>2.2870646255008769</c:v>
                </c:pt>
                <c:pt idx="5">
                  <c:v>3.6782081578136236</c:v>
                </c:pt>
                <c:pt idx="6">
                  <c:v>4.6850919552039452</c:v>
                </c:pt>
                <c:pt idx="7">
                  <c:v>6.1029487311209287</c:v>
                </c:pt>
                <c:pt idx="8">
                  <c:v>6.723517928696185</c:v>
                </c:pt>
                <c:pt idx="9">
                  <c:v>7.9461625398130034</c:v>
                </c:pt>
                <c:pt idx="10">
                  <c:v>8.3283674098428051</c:v>
                </c:pt>
                <c:pt idx="11">
                  <c:v>8.6520086304325527</c:v>
                </c:pt>
                <c:pt idx="12">
                  <c:v>9.5766978321175422</c:v>
                </c:pt>
                <c:pt idx="13">
                  <c:v>10.320558923250795</c:v>
                </c:pt>
                <c:pt idx="14">
                  <c:v>11.146614610089383</c:v>
                </c:pt>
                <c:pt idx="15">
                  <c:v>13.000102743244623</c:v>
                </c:pt>
                <c:pt idx="16">
                  <c:v>14.014178567759169</c:v>
                </c:pt>
                <c:pt idx="17">
                  <c:v>15.197780745915965</c:v>
                </c:pt>
                <c:pt idx="18">
                  <c:v>15.941641837049216</c:v>
                </c:pt>
                <c:pt idx="19">
                  <c:v>17.868077673892945</c:v>
                </c:pt>
                <c:pt idx="20">
                  <c:v>19.342443234357347</c:v>
                </c:pt>
                <c:pt idx="21">
                  <c:v>20.367820815781361</c:v>
                </c:pt>
                <c:pt idx="22">
                  <c:v>21.570944210418162</c:v>
                </c:pt>
                <c:pt idx="23">
                  <c:v>22.695982739134902</c:v>
                </c:pt>
                <c:pt idx="24">
                  <c:v>24.23302167882462</c:v>
                </c:pt>
                <c:pt idx="25">
                  <c:v>26.240624678927361</c:v>
                </c:pt>
                <c:pt idx="26">
                  <c:v>27.435528613993622</c:v>
                </c:pt>
                <c:pt idx="27">
                  <c:v>28.415699167779724</c:v>
                </c:pt>
                <c:pt idx="28">
                  <c:v>30.09760608240008</c:v>
                </c:pt>
                <c:pt idx="29">
                  <c:v>32.308640706873526</c:v>
                </c:pt>
                <c:pt idx="30">
                  <c:v>32.787424226857091</c:v>
                </c:pt>
                <c:pt idx="31">
                  <c:v>35.218329394842279</c:v>
                </c:pt>
                <c:pt idx="32">
                  <c:v>35.399157505394015</c:v>
                </c:pt>
                <c:pt idx="33">
                  <c:v>36.242679543819996</c:v>
                </c:pt>
              </c:numCache>
            </c:numRef>
          </c:xVal>
          <c:yVal>
            <c:numRef>
              <c:f>dlx_old!$N$67:$N$100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4-4C33-A5EA-63E34E8EB6C0}"/>
            </c:ext>
          </c:extLst>
        </c:ser>
        <c:ser>
          <c:idx val="2"/>
          <c:order val="2"/>
          <c:tx>
            <c:strRef>
              <c:f>dlx_old!$Q$66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dlx_old!$T$67:$T$100</c:f>
              <c:numCache>
                <c:formatCode>General</c:formatCode>
                <c:ptCount val="34"/>
                <c:pt idx="0">
                  <c:v>0</c:v>
                </c:pt>
                <c:pt idx="1">
                  <c:v>1.0428439330114045</c:v>
                </c:pt>
                <c:pt idx="2">
                  <c:v>1.2123702866536525</c:v>
                </c:pt>
                <c:pt idx="3">
                  <c:v>1.801089078393088</c:v>
                </c:pt>
                <c:pt idx="4">
                  <c:v>2.2870646255008769</c:v>
                </c:pt>
                <c:pt idx="5">
                  <c:v>3.6782081578136236</c:v>
                </c:pt>
                <c:pt idx="6">
                  <c:v>4.6850919552039452</c:v>
                </c:pt>
                <c:pt idx="7">
                  <c:v>6.1029487311209287</c:v>
                </c:pt>
                <c:pt idx="8">
                  <c:v>6.723517928696185</c:v>
                </c:pt>
                <c:pt idx="9">
                  <c:v>7.9461625398130034</c:v>
                </c:pt>
                <c:pt idx="10">
                  <c:v>8.3283674098428051</c:v>
                </c:pt>
                <c:pt idx="11">
                  <c:v>8.6520086304325527</c:v>
                </c:pt>
                <c:pt idx="12">
                  <c:v>9.5766978321175422</c:v>
                </c:pt>
                <c:pt idx="13">
                  <c:v>10.320558923250795</c:v>
                </c:pt>
                <c:pt idx="14">
                  <c:v>11.146614610089383</c:v>
                </c:pt>
                <c:pt idx="15">
                  <c:v>13.000102743244623</c:v>
                </c:pt>
                <c:pt idx="16">
                  <c:v>14.014178567759169</c:v>
                </c:pt>
                <c:pt idx="17">
                  <c:v>15.197780745915965</c:v>
                </c:pt>
                <c:pt idx="18">
                  <c:v>15.941641837049216</c:v>
                </c:pt>
                <c:pt idx="19">
                  <c:v>17.868077673892945</c:v>
                </c:pt>
                <c:pt idx="20">
                  <c:v>19.342443234357347</c:v>
                </c:pt>
                <c:pt idx="21">
                  <c:v>20.367820815781361</c:v>
                </c:pt>
                <c:pt idx="22">
                  <c:v>21.570944210418162</c:v>
                </c:pt>
                <c:pt idx="23">
                  <c:v>22.695982739134902</c:v>
                </c:pt>
                <c:pt idx="24">
                  <c:v>24.23302167882462</c:v>
                </c:pt>
                <c:pt idx="25">
                  <c:v>26.240624678927361</c:v>
                </c:pt>
                <c:pt idx="26">
                  <c:v>27.435528613993622</c:v>
                </c:pt>
                <c:pt idx="27">
                  <c:v>28.415699167779724</c:v>
                </c:pt>
                <c:pt idx="28">
                  <c:v>30.09760608240008</c:v>
                </c:pt>
                <c:pt idx="29">
                  <c:v>32.308640706873526</c:v>
                </c:pt>
                <c:pt idx="30">
                  <c:v>32.787424226857091</c:v>
                </c:pt>
                <c:pt idx="31">
                  <c:v>35.218329394842279</c:v>
                </c:pt>
                <c:pt idx="32">
                  <c:v>35.399157505394015</c:v>
                </c:pt>
                <c:pt idx="33">
                  <c:v>36.242679543819996</c:v>
                </c:pt>
              </c:numCache>
            </c:numRef>
          </c:xVal>
          <c:yVal>
            <c:numRef>
              <c:f>dlx_old!$Q$67:$Q$100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4-4C33-A5EA-63E34E8EB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214208"/>
        <c:axId val="287220480"/>
      </c:scatterChart>
      <c:valAx>
        <c:axId val="28721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287220480"/>
        <c:crosses val="autoZero"/>
        <c:crossBetween val="midCat"/>
      </c:valAx>
      <c:valAx>
        <c:axId val="287220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214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lineChart>
        <c:grouping val="standard"/>
        <c:varyColors val="0"/>
        <c:ser>
          <c:idx val="0"/>
          <c:order val="0"/>
          <c:tx>
            <c:strRef>
              <c:f>dlx_old!$K$66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dlx_old!$C$67:$C$100</c:f>
              <c:strCache>
                <c:ptCount val="34"/>
                <c:pt idx="0">
                  <c:v>1992Q3</c:v>
                </c:pt>
                <c:pt idx="1">
                  <c:v>1992Q4</c:v>
                </c:pt>
                <c:pt idx="2">
                  <c:v>1993Q1</c:v>
                </c:pt>
                <c:pt idx="3">
                  <c:v>1993Q2</c:v>
                </c:pt>
                <c:pt idx="4">
                  <c:v>1993Q3</c:v>
                </c:pt>
                <c:pt idx="5">
                  <c:v>1993Q4</c:v>
                </c:pt>
                <c:pt idx="6">
                  <c:v>1994Q1</c:v>
                </c:pt>
                <c:pt idx="7">
                  <c:v>1994Q2</c:v>
                </c:pt>
                <c:pt idx="8">
                  <c:v>1994Q3</c:v>
                </c:pt>
                <c:pt idx="9">
                  <c:v>1994Q4</c:v>
                </c:pt>
                <c:pt idx="10">
                  <c:v>1995Q1</c:v>
                </c:pt>
                <c:pt idx="11">
                  <c:v>1995Q2</c:v>
                </c:pt>
                <c:pt idx="12">
                  <c:v>1995Q3</c:v>
                </c:pt>
                <c:pt idx="13">
                  <c:v>1995Q4</c:v>
                </c:pt>
                <c:pt idx="14">
                  <c:v>1996Q1</c:v>
                </c:pt>
                <c:pt idx="15">
                  <c:v>1996Q2</c:v>
                </c:pt>
                <c:pt idx="16">
                  <c:v>1996Q3</c:v>
                </c:pt>
                <c:pt idx="17">
                  <c:v>1996Q4</c:v>
                </c:pt>
                <c:pt idx="18">
                  <c:v>1997Q1</c:v>
                </c:pt>
                <c:pt idx="19">
                  <c:v>1997Q2</c:v>
                </c:pt>
                <c:pt idx="20">
                  <c:v>1997Q3</c:v>
                </c:pt>
                <c:pt idx="21">
                  <c:v>1997Q4</c:v>
                </c:pt>
                <c:pt idx="22">
                  <c:v>1998Q1</c:v>
                </c:pt>
                <c:pt idx="23">
                  <c:v>1998Q2</c:v>
                </c:pt>
                <c:pt idx="24">
                  <c:v>1998Q3</c:v>
                </c:pt>
                <c:pt idx="25">
                  <c:v>1998Q4</c:v>
                </c:pt>
                <c:pt idx="26">
                  <c:v>1999Q1</c:v>
                </c:pt>
                <c:pt idx="27">
                  <c:v>1999Q2</c:v>
                </c:pt>
                <c:pt idx="28">
                  <c:v>1999Q3</c:v>
                </c:pt>
                <c:pt idx="29">
                  <c:v>1999Q4</c:v>
                </c:pt>
                <c:pt idx="30">
                  <c:v>2000Q1</c:v>
                </c:pt>
                <c:pt idx="31">
                  <c:v>2000Q2</c:v>
                </c:pt>
                <c:pt idx="32">
                  <c:v>2000Q3</c:v>
                </c:pt>
                <c:pt idx="33">
                  <c:v>2000Q4</c:v>
                </c:pt>
              </c:strCache>
            </c:strRef>
          </c:cat>
          <c:val>
            <c:numRef>
              <c:f>dlx_old!$K$67:$K$100</c:f>
              <c:numCache>
                <c:formatCode>General</c:formatCode>
                <c:ptCount val="34"/>
                <c:pt idx="0">
                  <c:v>0</c:v>
                </c:pt>
                <c:pt idx="1">
                  <c:v>0.90171325518486611</c:v>
                </c:pt>
                <c:pt idx="2">
                  <c:v>1.780883678990075</c:v>
                </c:pt>
                <c:pt idx="3">
                  <c:v>2.6375112714156934</c:v>
                </c:pt>
                <c:pt idx="4">
                  <c:v>3.2461677186654603</c:v>
                </c:pt>
                <c:pt idx="5">
                  <c:v>4.0577096483318309</c:v>
                </c:pt>
                <c:pt idx="6">
                  <c:v>4.7339945897204583</c:v>
                </c:pt>
                <c:pt idx="7">
                  <c:v>5.4553651938683334</c:v>
                </c:pt>
                <c:pt idx="8">
                  <c:v>6.2443642921550913</c:v>
                </c:pt>
                <c:pt idx="9">
                  <c:v>6.9206492335437186</c:v>
                </c:pt>
                <c:pt idx="10">
                  <c:v>7.8223624887285625</c:v>
                </c:pt>
                <c:pt idx="11">
                  <c:v>8.7015329125338159</c:v>
                </c:pt>
                <c:pt idx="12">
                  <c:v>9.422903516681691</c:v>
                </c:pt>
                <c:pt idx="13">
                  <c:v>10.189359783588792</c:v>
                </c:pt>
                <c:pt idx="14">
                  <c:v>10.933273219116323</c:v>
                </c:pt>
                <c:pt idx="15">
                  <c:v>11.587015329125339</c:v>
                </c:pt>
                <c:pt idx="16">
                  <c:v>12.308385933273215</c:v>
                </c:pt>
                <c:pt idx="17">
                  <c:v>13.02975653742109</c:v>
                </c:pt>
                <c:pt idx="18">
                  <c:v>13.683498647430103</c:v>
                </c:pt>
                <c:pt idx="19">
                  <c:v>14.404869251577978</c:v>
                </c:pt>
                <c:pt idx="20">
                  <c:v>14.900811541929659</c:v>
                </c:pt>
                <c:pt idx="21">
                  <c:v>15.554553651938674</c:v>
                </c:pt>
                <c:pt idx="22">
                  <c:v>16.253381424706937</c:v>
                </c:pt>
                <c:pt idx="23">
                  <c:v>16.90712353471595</c:v>
                </c:pt>
                <c:pt idx="24">
                  <c:v>17.605951307484212</c:v>
                </c:pt>
                <c:pt idx="25">
                  <c:v>18.259693417493228</c:v>
                </c:pt>
                <c:pt idx="26">
                  <c:v>18.77817853922452</c:v>
                </c:pt>
                <c:pt idx="27">
                  <c:v>19.341749323715064</c:v>
                </c:pt>
                <c:pt idx="28">
                  <c:v>19.972948602344442</c:v>
                </c:pt>
                <c:pt idx="29">
                  <c:v>20.649233543733093</c:v>
                </c:pt>
                <c:pt idx="30">
                  <c:v>21.438232642019848</c:v>
                </c:pt>
                <c:pt idx="31">
                  <c:v>22.204688908926972</c:v>
                </c:pt>
                <c:pt idx="32">
                  <c:v>23.016230838593323</c:v>
                </c:pt>
                <c:pt idx="33">
                  <c:v>23.760144274120833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5A-4E95-8968-3A819A200660}"/>
            </c:ext>
          </c:extLst>
        </c:ser>
        <c:ser>
          <c:idx val="1"/>
          <c:order val="1"/>
          <c:tx>
            <c:strRef>
              <c:f>dlx_old!$N$66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dlx_old!$C$67:$C$100</c:f>
              <c:strCache>
                <c:ptCount val="34"/>
                <c:pt idx="0">
                  <c:v>1992Q3</c:v>
                </c:pt>
                <c:pt idx="1">
                  <c:v>1992Q4</c:v>
                </c:pt>
                <c:pt idx="2">
                  <c:v>1993Q1</c:v>
                </c:pt>
                <c:pt idx="3">
                  <c:v>1993Q2</c:v>
                </c:pt>
                <c:pt idx="4">
                  <c:v>1993Q3</c:v>
                </c:pt>
                <c:pt idx="5">
                  <c:v>1993Q4</c:v>
                </c:pt>
                <c:pt idx="6">
                  <c:v>1994Q1</c:v>
                </c:pt>
                <c:pt idx="7">
                  <c:v>1994Q2</c:v>
                </c:pt>
                <c:pt idx="8">
                  <c:v>1994Q3</c:v>
                </c:pt>
                <c:pt idx="9">
                  <c:v>1994Q4</c:v>
                </c:pt>
                <c:pt idx="10">
                  <c:v>1995Q1</c:v>
                </c:pt>
                <c:pt idx="11">
                  <c:v>1995Q2</c:v>
                </c:pt>
                <c:pt idx="12">
                  <c:v>1995Q3</c:v>
                </c:pt>
                <c:pt idx="13">
                  <c:v>1995Q4</c:v>
                </c:pt>
                <c:pt idx="14">
                  <c:v>1996Q1</c:v>
                </c:pt>
                <c:pt idx="15">
                  <c:v>1996Q2</c:v>
                </c:pt>
                <c:pt idx="16">
                  <c:v>1996Q3</c:v>
                </c:pt>
                <c:pt idx="17">
                  <c:v>1996Q4</c:v>
                </c:pt>
                <c:pt idx="18">
                  <c:v>1997Q1</c:v>
                </c:pt>
                <c:pt idx="19">
                  <c:v>1997Q2</c:v>
                </c:pt>
                <c:pt idx="20">
                  <c:v>1997Q3</c:v>
                </c:pt>
                <c:pt idx="21">
                  <c:v>1997Q4</c:v>
                </c:pt>
                <c:pt idx="22">
                  <c:v>1998Q1</c:v>
                </c:pt>
                <c:pt idx="23">
                  <c:v>1998Q2</c:v>
                </c:pt>
                <c:pt idx="24">
                  <c:v>1998Q3</c:v>
                </c:pt>
                <c:pt idx="25">
                  <c:v>1998Q4</c:v>
                </c:pt>
                <c:pt idx="26">
                  <c:v>1999Q1</c:v>
                </c:pt>
                <c:pt idx="27">
                  <c:v>1999Q2</c:v>
                </c:pt>
                <c:pt idx="28">
                  <c:v>1999Q3</c:v>
                </c:pt>
                <c:pt idx="29">
                  <c:v>1999Q4</c:v>
                </c:pt>
                <c:pt idx="30">
                  <c:v>2000Q1</c:v>
                </c:pt>
                <c:pt idx="31">
                  <c:v>2000Q2</c:v>
                </c:pt>
                <c:pt idx="32">
                  <c:v>2000Q3</c:v>
                </c:pt>
                <c:pt idx="33">
                  <c:v>2000Q4</c:v>
                </c:pt>
              </c:strCache>
            </c:strRef>
          </c:cat>
          <c:val>
            <c:numRef>
              <c:f>dlx_old!$N$67:$N$100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5A-4E95-8968-3A819A200660}"/>
            </c:ext>
          </c:extLst>
        </c:ser>
        <c:ser>
          <c:idx val="2"/>
          <c:order val="2"/>
          <c:tx>
            <c:strRef>
              <c:f>dlx_old!$Q$66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dlx_old!$C$67:$C$100</c:f>
              <c:strCache>
                <c:ptCount val="34"/>
                <c:pt idx="0">
                  <c:v>1992Q3</c:v>
                </c:pt>
                <c:pt idx="1">
                  <c:v>1992Q4</c:v>
                </c:pt>
                <c:pt idx="2">
                  <c:v>1993Q1</c:v>
                </c:pt>
                <c:pt idx="3">
                  <c:v>1993Q2</c:v>
                </c:pt>
                <c:pt idx="4">
                  <c:v>1993Q3</c:v>
                </c:pt>
                <c:pt idx="5">
                  <c:v>1993Q4</c:v>
                </c:pt>
                <c:pt idx="6">
                  <c:v>1994Q1</c:v>
                </c:pt>
                <c:pt idx="7">
                  <c:v>1994Q2</c:v>
                </c:pt>
                <c:pt idx="8">
                  <c:v>1994Q3</c:v>
                </c:pt>
                <c:pt idx="9">
                  <c:v>1994Q4</c:v>
                </c:pt>
                <c:pt idx="10">
                  <c:v>1995Q1</c:v>
                </c:pt>
                <c:pt idx="11">
                  <c:v>1995Q2</c:v>
                </c:pt>
                <c:pt idx="12">
                  <c:v>1995Q3</c:v>
                </c:pt>
                <c:pt idx="13">
                  <c:v>1995Q4</c:v>
                </c:pt>
                <c:pt idx="14">
                  <c:v>1996Q1</c:v>
                </c:pt>
                <c:pt idx="15">
                  <c:v>1996Q2</c:v>
                </c:pt>
                <c:pt idx="16">
                  <c:v>1996Q3</c:v>
                </c:pt>
                <c:pt idx="17">
                  <c:v>1996Q4</c:v>
                </c:pt>
                <c:pt idx="18">
                  <c:v>1997Q1</c:v>
                </c:pt>
                <c:pt idx="19">
                  <c:v>1997Q2</c:v>
                </c:pt>
                <c:pt idx="20">
                  <c:v>1997Q3</c:v>
                </c:pt>
                <c:pt idx="21">
                  <c:v>1997Q4</c:v>
                </c:pt>
                <c:pt idx="22">
                  <c:v>1998Q1</c:v>
                </c:pt>
                <c:pt idx="23">
                  <c:v>1998Q2</c:v>
                </c:pt>
                <c:pt idx="24">
                  <c:v>1998Q3</c:v>
                </c:pt>
                <c:pt idx="25">
                  <c:v>1998Q4</c:v>
                </c:pt>
                <c:pt idx="26">
                  <c:v>1999Q1</c:v>
                </c:pt>
                <c:pt idx="27">
                  <c:v>1999Q2</c:v>
                </c:pt>
                <c:pt idx="28">
                  <c:v>1999Q3</c:v>
                </c:pt>
                <c:pt idx="29">
                  <c:v>1999Q4</c:v>
                </c:pt>
                <c:pt idx="30">
                  <c:v>2000Q1</c:v>
                </c:pt>
                <c:pt idx="31">
                  <c:v>2000Q2</c:v>
                </c:pt>
                <c:pt idx="32">
                  <c:v>2000Q3</c:v>
                </c:pt>
                <c:pt idx="33">
                  <c:v>2000Q4</c:v>
                </c:pt>
              </c:strCache>
            </c:strRef>
          </c:cat>
          <c:val>
            <c:numRef>
              <c:f>dlx_old!$Q$67:$Q$100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5A-4E95-8968-3A819A200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273728"/>
        <c:axId val="287275648"/>
      </c:lineChart>
      <c:catAx>
        <c:axId val="2872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 rot="-2760000"/>
          <a:lstStyle/>
          <a:p>
            <a:pPr>
              <a:defRPr sz="900"/>
            </a:pPr>
            <a:endParaRPr lang="en-US"/>
          </a:p>
        </c:txPr>
        <c:crossAx val="287275648"/>
        <c:crosses val="autoZero"/>
        <c:auto val="1"/>
        <c:lblAlgn val="ctr"/>
        <c:lblOffset val="100"/>
        <c:noMultiLvlLbl val="0"/>
      </c:catAx>
      <c:valAx>
        <c:axId val="287275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87273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8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1633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F3F23F9E-09AF-4A01-94E5-78CC045D3081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5CB6A6CB-F9ED-46F3-92C3-82D09B0476F9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3D7D27E6-F008-4270-BD97-F825EEDB5DB6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886B3DE7-51BE-4844-9E66-20BCE71E8402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9D3DDD39-6DCA-4F98-A620-17AFBA5A834E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8A8836A1-8522-469A-B72D-68A2572E69B6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42672EC-56B9-41CD-9A64-DFBB676D3CC7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2BED701-C711-45AE-8700-A1ADC8220E32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478E3BF3-018D-46F3-95CA-FBA8091FFD64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A8123E40-D8E6-452C-ADE4-903CA76E8029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AFFAD2CF-5FA5-4706-862A-C80717883245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F9C6DEE3-366B-40DD-BB40-184786151CDA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467"/>
  <sheetViews>
    <sheetView tabSelected="1" topLeftCell="A202" workbookViewId="0">
      <selection activeCell="A208" sqref="A207:XFD208"/>
    </sheetView>
  </sheetViews>
  <sheetFormatPr defaultColWidth="9.1796875" defaultRowHeight="14.5" x14ac:dyDescent="0.35"/>
  <cols>
    <col min="1" max="5" width="9.1796875" style="1"/>
    <col min="6" max="6" width="12.81640625" style="1" customWidth="1"/>
    <col min="7" max="7" width="8.1796875" style="1" customWidth="1"/>
    <col min="8" max="8" width="6.453125" style="27" customWidth="1"/>
    <col min="9" max="12" width="9.1796875" style="1"/>
    <col min="13" max="13" width="15.1796875" style="1" customWidth="1"/>
    <col min="14" max="35" width="9.1796875" style="1"/>
    <col min="36" max="36" width="16.7265625" style="1" bestFit="1" customWidth="1"/>
    <col min="37" max="40" width="9.1796875" style="1"/>
    <col min="41" max="41" width="12.81640625" style="1" customWidth="1"/>
    <col min="42" max="16384" width="9.1796875" style="1"/>
  </cols>
  <sheetData>
    <row r="1" spans="1:22" x14ac:dyDescent="0.35">
      <c r="A1" s="9" t="s">
        <v>389</v>
      </c>
      <c r="B1" s="9" t="s">
        <v>3</v>
      </c>
      <c r="C1" s="9" t="s">
        <v>356</v>
      </c>
      <c r="D1" s="9" t="s">
        <v>3</v>
      </c>
      <c r="E1" s="1" t="s">
        <v>0</v>
      </c>
      <c r="J1" s="1" t="s">
        <v>353</v>
      </c>
      <c r="M1" s="1" t="s">
        <v>4</v>
      </c>
      <c r="P1" s="1" t="s">
        <v>15</v>
      </c>
      <c r="S1" s="1" t="s">
        <v>351</v>
      </c>
      <c r="V1" t="s">
        <v>391</v>
      </c>
    </row>
    <row r="2" spans="1:22" x14ac:dyDescent="0.35">
      <c r="A2" s="1" t="s">
        <v>1</v>
      </c>
      <c r="C2" s="1" t="s">
        <v>1</v>
      </c>
      <c r="E2" s="1" t="s">
        <v>2</v>
      </c>
      <c r="J2" s="1" t="s">
        <v>354</v>
      </c>
      <c r="M2" s="1" t="s">
        <v>14</v>
      </c>
      <c r="P2" s="1" t="s">
        <v>16</v>
      </c>
      <c r="S2" s="1" t="s">
        <v>352</v>
      </c>
      <c r="V2" t="s">
        <v>392</v>
      </c>
    </row>
    <row r="3" spans="1:22" x14ac:dyDescent="0.35">
      <c r="A3" s="1" t="s">
        <v>10</v>
      </c>
      <c r="C3" s="1" t="s">
        <v>10</v>
      </c>
      <c r="E3" s="1" t="s">
        <v>194</v>
      </c>
      <c r="J3" s="1" t="s">
        <v>195</v>
      </c>
      <c r="M3" s="1" t="s">
        <v>195</v>
      </c>
      <c r="P3" s="1" t="s">
        <v>196</v>
      </c>
      <c r="S3" s="1" t="s">
        <v>350</v>
      </c>
      <c r="V3" t="s">
        <v>393</v>
      </c>
    </row>
    <row r="4" spans="1:22" x14ac:dyDescent="0.35">
      <c r="A4" s="1" t="s">
        <v>9</v>
      </c>
      <c r="C4" s="1" t="s">
        <v>9</v>
      </c>
      <c r="E4" s="1" t="s">
        <v>388</v>
      </c>
      <c r="J4" s="1" t="s">
        <v>388</v>
      </c>
      <c r="M4" s="1" t="s">
        <v>388</v>
      </c>
      <c r="P4" s="1" t="s">
        <v>388</v>
      </c>
      <c r="S4" s="1" t="s">
        <v>349</v>
      </c>
      <c r="V4" t="s">
        <v>394</v>
      </c>
    </row>
    <row r="5" spans="1:22" x14ac:dyDescent="0.35">
      <c r="A5" s="1" t="s">
        <v>8</v>
      </c>
      <c r="C5" s="1" t="s">
        <v>8</v>
      </c>
      <c r="E5" s="1" t="s">
        <v>13</v>
      </c>
      <c r="J5" s="1" t="s">
        <v>13</v>
      </c>
      <c r="M5" s="1" t="s">
        <v>13</v>
      </c>
      <c r="P5" s="1" t="s">
        <v>13</v>
      </c>
      <c r="S5" s="1" t="s">
        <v>348</v>
      </c>
      <c r="V5" t="s">
        <v>13</v>
      </c>
    </row>
    <row r="6" spans="1:22" x14ac:dyDescent="0.35">
      <c r="A6" s="1" t="s">
        <v>7</v>
      </c>
      <c r="C6" s="1" t="s">
        <v>7</v>
      </c>
      <c r="E6" s="1" t="s">
        <v>12</v>
      </c>
      <c r="J6" s="1" t="s">
        <v>12</v>
      </c>
      <c r="M6" s="1" t="s">
        <v>12</v>
      </c>
      <c r="P6" s="1" t="s">
        <v>12</v>
      </c>
      <c r="S6" s="1" t="s">
        <v>347</v>
      </c>
      <c r="V6" t="s">
        <v>12</v>
      </c>
    </row>
    <row r="7" spans="1:22" x14ac:dyDescent="0.35">
      <c r="A7" s="1" t="s">
        <v>6</v>
      </c>
      <c r="C7" s="1" t="s">
        <v>6</v>
      </c>
      <c r="E7" s="1" t="s">
        <v>11</v>
      </c>
      <c r="J7" s="1" t="s">
        <v>11</v>
      </c>
      <c r="M7" s="1" t="s">
        <v>11</v>
      </c>
      <c r="P7" s="1" t="s">
        <v>11</v>
      </c>
      <c r="S7" s="1" t="s">
        <v>11</v>
      </c>
      <c r="V7" t="s">
        <v>11</v>
      </c>
    </row>
    <row r="8" spans="1:22" x14ac:dyDescent="0.35">
      <c r="A8" s="1" t="s">
        <v>5</v>
      </c>
      <c r="C8" s="1" t="s">
        <v>5</v>
      </c>
      <c r="E8" s="1" t="s">
        <v>171</v>
      </c>
      <c r="F8" s="1" t="s">
        <v>181</v>
      </c>
      <c r="J8" s="1" t="s">
        <v>171</v>
      </c>
      <c r="K8" s="1" t="s">
        <v>182</v>
      </c>
      <c r="M8" s="1" t="s">
        <v>171</v>
      </c>
      <c r="P8" s="1" t="s">
        <v>171</v>
      </c>
      <c r="S8" s="1" t="s">
        <v>346</v>
      </c>
      <c r="V8" t="s">
        <v>346</v>
      </c>
    </row>
    <row r="9" spans="1:22" x14ac:dyDescent="0.35">
      <c r="A9" s="10" t="s">
        <v>357</v>
      </c>
      <c r="D9" s="11">
        <v>25841</v>
      </c>
      <c r="E9" s="12">
        <v>5.166666666666667</v>
      </c>
      <c r="J9" s="13">
        <v>41.1</v>
      </c>
      <c r="M9" s="13">
        <v>46.9</v>
      </c>
      <c r="P9" s="13">
        <v>36.4</v>
      </c>
      <c r="S9" s="12">
        <v>4989.2</v>
      </c>
      <c r="V9" s="1">
        <v>57.2</v>
      </c>
    </row>
    <row r="10" spans="1:22" x14ac:dyDescent="0.35">
      <c r="A10" s="10" t="s">
        <v>358</v>
      </c>
      <c r="D10" s="11">
        <v>25933</v>
      </c>
      <c r="E10" s="12">
        <v>5.833333333333333</v>
      </c>
      <c r="J10" s="13">
        <v>41.766666666666666</v>
      </c>
      <c r="M10" s="13">
        <v>47.6</v>
      </c>
      <c r="P10" s="13">
        <v>37</v>
      </c>
      <c r="S10" s="12">
        <v>4935.7</v>
      </c>
      <c r="V10" s="1">
        <v>56.9</v>
      </c>
    </row>
    <row r="11" spans="1:22" x14ac:dyDescent="0.35">
      <c r="A11" s="10" t="s">
        <v>359</v>
      </c>
      <c r="D11" s="11">
        <v>26023</v>
      </c>
      <c r="E11" s="14">
        <v>5.9333333333333336</v>
      </c>
      <c r="J11" s="13">
        <v>42.166666666666671</v>
      </c>
      <c r="M11" s="13">
        <v>48.033333333333331</v>
      </c>
      <c r="P11" s="13">
        <v>37.433333333333337</v>
      </c>
      <c r="S11" s="12">
        <v>5069.7</v>
      </c>
      <c r="V11" s="1">
        <v>56.6</v>
      </c>
    </row>
    <row r="12" spans="1:22" x14ac:dyDescent="0.35">
      <c r="A12" s="10" t="s">
        <v>360</v>
      </c>
      <c r="D12" s="11">
        <v>26114</v>
      </c>
      <c r="E12" s="12">
        <v>5.9000000000000012</v>
      </c>
      <c r="J12" s="13">
        <v>42.6</v>
      </c>
      <c r="M12" s="13">
        <v>48.466666666666669</v>
      </c>
      <c r="P12" s="13">
        <v>37.699999999999996</v>
      </c>
      <c r="Q12" s="8"/>
      <c r="S12" s="12">
        <v>5097.2</v>
      </c>
      <c r="V12" s="1">
        <v>56.5</v>
      </c>
    </row>
    <row r="13" spans="1:22" x14ac:dyDescent="0.35">
      <c r="A13" s="10" t="s">
        <v>361</v>
      </c>
      <c r="D13" s="11">
        <v>26206</v>
      </c>
      <c r="E13" s="12">
        <v>6.0333333333333341</v>
      </c>
      <c r="J13" s="13">
        <v>42.966666666666669</v>
      </c>
      <c r="M13" s="13">
        <v>48.733333333333327</v>
      </c>
      <c r="P13" s="13">
        <v>38.266666666666673</v>
      </c>
      <c r="Q13" s="8"/>
      <c r="S13" s="12">
        <v>5139.1000000000004</v>
      </c>
      <c r="V13" s="1">
        <v>56.6</v>
      </c>
    </row>
    <row r="14" spans="1:22" x14ac:dyDescent="0.35">
      <c r="A14" s="10" t="s">
        <v>362</v>
      </c>
      <c r="D14" s="11">
        <v>26298</v>
      </c>
      <c r="E14" s="12">
        <v>5.9333333333333336</v>
      </c>
      <c r="J14" s="13">
        <v>43.20000000000001</v>
      </c>
      <c r="M14" s="13">
        <v>48.866666666666667</v>
      </c>
      <c r="P14" s="13">
        <v>38.6</v>
      </c>
      <c r="Q14" s="8"/>
      <c r="S14" s="12">
        <v>5151.2</v>
      </c>
      <c r="V14" s="1">
        <v>56.7</v>
      </c>
    </row>
    <row r="15" spans="1:22" x14ac:dyDescent="0.35">
      <c r="A15" s="10" t="s">
        <v>363</v>
      </c>
      <c r="D15" s="11">
        <v>26389</v>
      </c>
      <c r="E15" s="12">
        <v>5.7666666666666666</v>
      </c>
      <c r="J15" s="13">
        <v>43.566666666666663</v>
      </c>
      <c r="M15" s="13">
        <v>49.233333333333327</v>
      </c>
      <c r="P15" s="13">
        <v>39</v>
      </c>
      <c r="Q15" s="8"/>
      <c r="S15" s="12">
        <v>5246</v>
      </c>
      <c r="V15" s="1">
        <v>56.8</v>
      </c>
    </row>
    <row r="16" spans="1:22" x14ac:dyDescent="0.35">
      <c r="A16" s="10" t="s">
        <v>364</v>
      </c>
      <c r="D16" s="11">
        <v>26480</v>
      </c>
      <c r="E16" s="12">
        <v>5.7</v>
      </c>
      <c r="J16" s="13">
        <v>43.9</v>
      </c>
      <c r="M16" s="13">
        <v>49.533333333333331</v>
      </c>
      <c r="P16" s="13">
        <v>39.233333333333341</v>
      </c>
      <c r="Q16" s="8"/>
      <c r="S16" s="12">
        <v>5365</v>
      </c>
      <c r="V16" s="1">
        <v>57</v>
      </c>
    </row>
    <row r="17" spans="1:28" x14ac:dyDescent="0.35">
      <c r="A17" s="10" t="s">
        <v>365</v>
      </c>
      <c r="D17" s="11">
        <v>26572</v>
      </c>
      <c r="E17" s="12">
        <v>5.5666666666666664</v>
      </c>
      <c r="J17" s="13">
        <v>44.233333333333327</v>
      </c>
      <c r="M17" s="13">
        <v>49.833333333333336</v>
      </c>
      <c r="P17" s="13">
        <v>39.6</v>
      </c>
      <c r="Q17" s="8"/>
      <c r="S17" s="12">
        <v>5415.7</v>
      </c>
      <c r="V17" s="1">
        <v>57</v>
      </c>
    </row>
    <row r="18" spans="1:28" x14ac:dyDescent="0.35">
      <c r="A18" s="10" t="s">
        <v>366</v>
      </c>
      <c r="D18" s="11">
        <v>26664</v>
      </c>
      <c r="E18" s="12">
        <v>5.3666666666666663</v>
      </c>
      <c r="J18" s="13">
        <v>44.466666666666669</v>
      </c>
      <c r="M18" s="13">
        <v>50.133333333333326</v>
      </c>
      <c r="P18" s="13">
        <v>39.9</v>
      </c>
      <c r="Q18" s="8"/>
      <c r="S18" s="12">
        <v>5506.4</v>
      </c>
      <c r="V18" s="1">
        <v>57.2</v>
      </c>
    </row>
    <row r="19" spans="1:28" x14ac:dyDescent="0.35">
      <c r="A19" s="10" t="s">
        <v>367</v>
      </c>
      <c r="D19" s="11">
        <v>26754</v>
      </c>
      <c r="E19" s="12">
        <v>4.9333333333333336</v>
      </c>
      <c r="J19" s="13">
        <v>44.800000000000004</v>
      </c>
      <c r="M19" s="13">
        <v>50.43333333333333</v>
      </c>
      <c r="P19" s="13">
        <v>40.233333333333341</v>
      </c>
      <c r="Q19" s="8"/>
      <c r="S19" s="12">
        <v>5642.7</v>
      </c>
      <c r="V19" s="1">
        <v>57.5</v>
      </c>
    </row>
    <row r="20" spans="1:28" x14ac:dyDescent="0.35">
      <c r="A20" s="10" t="s">
        <v>368</v>
      </c>
      <c r="D20" s="11">
        <v>26845</v>
      </c>
      <c r="E20" s="12">
        <v>4.9333333333333336</v>
      </c>
      <c r="J20" s="13">
        <v>45.266666666666673</v>
      </c>
      <c r="M20" s="13">
        <v>50.9</v>
      </c>
      <c r="P20" s="13">
        <v>40.633333333333333</v>
      </c>
      <c r="Q20" s="8"/>
      <c r="S20" s="12">
        <v>5704.1</v>
      </c>
      <c r="V20" s="1">
        <v>57.8</v>
      </c>
    </row>
    <row r="21" spans="1:28" s="16" customFormat="1" x14ac:dyDescent="0.35">
      <c r="A21" s="15" t="s">
        <v>369</v>
      </c>
      <c r="D21" s="17">
        <v>26937</v>
      </c>
      <c r="E21" s="18">
        <v>4.8</v>
      </c>
      <c r="H21" s="28"/>
      <c r="J21" s="19">
        <v>45.733333333333327</v>
      </c>
      <c r="M21" s="19">
        <v>51.20000000000001</v>
      </c>
      <c r="P21" s="19">
        <v>41.233333333333327</v>
      </c>
      <c r="Q21" s="25"/>
      <c r="S21" s="18">
        <v>5674.1</v>
      </c>
      <c r="V21" s="16">
        <v>57.9</v>
      </c>
    </row>
    <row r="22" spans="1:28" x14ac:dyDescent="0.35">
      <c r="A22" s="10" t="s">
        <v>370</v>
      </c>
      <c r="D22" s="11">
        <v>27029</v>
      </c>
      <c r="E22" s="12">
        <v>4.7666666666666666</v>
      </c>
      <c r="J22" s="13">
        <v>46.5</v>
      </c>
      <c r="M22" s="13">
        <v>51.666666666666664</v>
      </c>
      <c r="P22" s="13">
        <v>42.300000000000004</v>
      </c>
      <c r="Q22" s="8"/>
      <c r="S22" s="12">
        <v>5728</v>
      </c>
      <c r="V22" s="1">
        <v>58.2</v>
      </c>
    </row>
    <row r="23" spans="1:28" x14ac:dyDescent="0.35">
      <c r="A23" s="10" t="s">
        <v>371</v>
      </c>
      <c r="D23" s="11">
        <v>27119</v>
      </c>
      <c r="E23" s="12">
        <v>5.1333333333333337</v>
      </c>
      <c r="J23" s="13">
        <v>47.233333333333327</v>
      </c>
      <c r="M23" s="13">
        <v>52.433333333333337</v>
      </c>
      <c r="P23" s="13">
        <v>43.033333333333331</v>
      </c>
      <c r="Q23" s="8"/>
      <c r="S23" s="12">
        <v>5678.7</v>
      </c>
      <c r="V23" s="1">
        <v>58.2</v>
      </c>
    </row>
    <row r="24" spans="1:28" x14ac:dyDescent="0.35">
      <c r="A24" s="10" t="s">
        <v>372</v>
      </c>
      <c r="D24" s="11">
        <v>27210</v>
      </c>
      <c r="E24" s="12">
        <v>5.2</v>
      </c>
      <c r="J24" s="13">
        <v>48.466666666666669</v>
      </c>
      <c r="M24" s="13">
        <v>53.866666666666667</v>
      </c>
      <c r="P24" s="13">
        <v>44</v>
      </c>
      <c r="Q24" s="8"/>
      <c r="S24" s="12">
        <v>5692.2</v>
      </c>
      <c r="V24" s="1">
        <v>58</v>
      </c>
    </row>
    <row r="25" spans="1:28" x14ac:dyDescent="0.35">
      <c r="A25" s="10" t="s">
        <v>373</v>
      </c>
      <c r="D25" s="11">
        <v>27302</v>
      </c>
      <c r="E25" s="12">
        <v>5.6333333333333329</v>
      </c>
      <c r="J25" s="13">
        <v>50.133333333333333</v>
      </c>
      <c r="M25" s="13">
        <v>55.833333333333336</v>
      </c>
      <c r="P25" s="13">
        <v>45.4</v>
      </c>
      <c r="Q25" s="8"/>
      <c r="S25" s="12">
        <v>5638.4</v>
      </c>
      <c r="V25" s="1">
        <v>57.8</v>
      </c>
    </row>
    <row r="26" spans="1:28" x14ac:dyDescent="0.35">
      <c r="A26" s="10" t="s">
        <v>374</v>
      </c>
      <c r="D26" s="11">
        <v>27394</v>
      </c>
      <c r="E26" s="12">
        <v>6.6000000000000005</v>
      </c>
      <c r="J26" s="13">
        <v>51.6</v>
      </c>
      <c r="M26" s="13">
        <v>57.666666666666664</v>
      </c>
      <c r="P26" s="13">
        <v>46.699999999999996</v>
      </c>
      <c r="Q26" s="8"/>
      <c r="S26" s="12">
        <v>5616.5</v>
      </c>
      <c r="V26" s="1">
        <v>57.3</v>
      </c>
      <c r="W26" s="31"/>
      <c r="X26" s="31"/>
      <c r="Y26" s="31"/>
      <c r="AA26" s="31"/>
      <c r="AB26" s="31"/>
    </row>
    <row r="27" spans="1:28" x14ac:dyDescent="0.35">
      <c r="A27" s="10" t="s">
        <v>375</v>
      </c>
      <c r="D27" s="11">
        <v>27484</v>
      </c>
      <c r="E27" s="12">
        <v>8.2666666666666657</v>
      </c>
      <c r="F27" s="1" t="s">
        <v>183</v>
      </c>
      <c r="G27" s="1" t="s">
        <v>186</v>
      </c>
      <c r="H27" s="27" t="s">
        <v>187</v>
      </c>
      <c r="J27" s="13">
        <v>52.699999999999996</v>
      </c>
      <c r="K27" s="1" t="s">
        <v>355</v>
      </c>
      <c r="M27" s="13">
        <v>58.966666666666669</v>
      </c>
      <c r="N27" s="1" t="s">
        <v>184</v>
      </c>
      <c r="P27" s="13">
        <v>47.666666666666664</v>
      </c>
      <c r="Q27" s="8" t="s">
        <v>185</v>
      </c>
      <c r="S27" s="12">
        <v>5548.2</v>
      </c>
      <c r="T27" s="1" t="s">
        <v>390</v>
      </c>
      <c r="V27" s="1">
        <v>56.2</v>
      </c>
    </row>
    <row r="28" spans="1:28" s="4" customFormat="1" x14ac:dyDescent="0.35">
      <c r="A28" s="3" t="s">
        <v>376</v>
      </c>
      <c r="C28" s="4" t="s">
        <v>197</v>
      </c>
      <c r="D28" s="5">
        <v>27575</v>
      </c>
      <c r="E28" s="2">
        <v>8.8666666666666671</v>
      </c>
      <c r="F28" s="2">
        <f>($E$28-E28)/($E$28-$E$21)*100</f>
        <v>0</v>
      </c>
      <c r="G28" s="2">
        <f>E28</f>
        <v>8.8666666666666671</v>
      </c>
      <c r="H28" s="26">
        <v>0</v>
      </c>
      <c r="J28" s="6">
        <v>53.533333333333331</v>
      </c>
      <c r="K28" s="4">
        <f>(J28/$J$28-1)*100</f>
        <v>0</v>
      </c>
      <c r="M28" s="6">
        <v>59.866666666666667</v>
      </c>
      <c r="N28" s="4">
        <f>(M28/$M$28-1)*100</f>
        <v>0</v>
      </c>
      <c r="P28" s="6">
        <v>48.300000000000004</v>
      </c>
      <c r="Q28" s="7">
        <f>(P28/$P$28-1)*100</f>
        <v>0</v>
      </c>
      <c r="S28" s="2">
        <v>5587.8</v>
      </c>
      <c r="T28" s="4">
        <f>(S28-$S$28)/$S$28*100</f>
        <v>0</v>
      </c>
      <c r="V28" s="4">
        <v>55.9</v>
      </c>
      <c r="W28" s="2"/>
    </row>
    <row r="29" spans="1:28" x14ac:dyDescent="0.35">
      <c r="A29" s="10" t="s">
        <v>377</v>
      </c>
      <c r="C29" s="1" t="s">
        <v>203</v>
      </c>
      <c r="D29" s="11">
        <v>27667</v>
      </c>
      <c r="E29" s="12">
        <v>8.4666666666666668</v>
      </c>
      <c r="F29" s="12">
        <f t="shared" ref="F29:F44" si="0">($E$28-E29)/($E$28-$E$21)*100</f>
        <v>9.8360655737704992</v>
      </c>
      <c r="G29" s="12">
        <f t="shared" ref="G29:G44" si="1">E29</f>
        <v>8.4666666666666668</v>
      </c>
      <c r="H29" s="27">
        <v>1</v>
      </c>
      <c r="J29" s="13">
        <v>54.233333333333327</v>
      </c>
      <c r="K29" s="1">
        <f t="shared" ref="K29:K44" si="2">(J29/$J$28-1)*100</f>
        <v>1.3075965130759482</v>
      </c>
      <c r="M29" s="13">
        <v>60.5</v>
      </c>
      <c r="N29" s="1">
        <f t="shared" ref="N29:N44" si="3">(M29/$M$28-1)*100</f>
        <v>1.0579064587973308</v>
      </c>
      <c r="P29" s="13">
        <v>49.1</v>
      </c>
      <c r="Q29" s="8">
        <f>(P29/$P$28-1)*100</f>
        <v>1.656314699792949</v>
      </c>
      <c r="S29" s="12">
        <v>5683.4</v>
      </c>
      <c r="T29" s="1">
        <f>(S29/$S$28-1)*100</f>
        <v>1.7108701098822232</v>
      </c>
      <c r="V29" s="1">
        <v>56.1</v>
      </c>
      <c r="W29" s="12"/>
    </row>
    <row r="30" spans="1:28" x14ac:dyDescent="0.35">
      <c r="A30" s="10" t="s">
        <v>378</v>
      </c>
      <c r="C30" s="1" t="s">
        <v>204</v>
      </c>
      <c r="D30" s="11">
        <v>27759</v>
      </c>
      <c r="E30" s="12">
        <v>8.3000000000000007</v>
      </c>
      <c r="F30" s="12">
        <f t="shared" si="0"/>
        <v>13.93442622950819</v>
      </c>
      <c r="G30" s="12">
        <f t="shared" si="1"/>
        <v>8.3000000000000007</v>
      </c>
      <c r="H30" s="27">
        <v>2</v>
      </c>
      <c r="J30" s="13">
        <v>55.166666666666664</v>
      </c>
      <c r="K30" s="1">
        <f t="shared" si="2"/>
        <v>3.0510585305105753</v>
      </c>
      <c r="M30" s="13">
        <v>61.233333333333327</v>
      </c>
      <c r="N30" s="1">
        <f t="shared" si="3"/>
        <v>2.2828507795100039</v>
      </c>
      <c r="P30" s="13">
        <v>50.29999999999999</v>
      </c>
      <c r="Q30" s="8">
        <f>(P30/$P$28-1)*100</f>
        <v>4.1407867494823725</v>
      </c>
      <c r="S30" s="12">
        <v>5760</v>
      </c>
      <c r="T30" s="1">
        <f>(S30/$S$28-1)*100</f>
        <v>3.0817137334908207</v>
      </c>
      <c r="V30" s="1">
        <v>56.1</v>
      </c>
      <c r="W30" s="12"/>
    </row>
    <row r="31" spans="1:28" x14ac:dyDescent="0.35">
      <c r="A31" s="10" t="s">
        <v>379</v>
      </c>
      <c r="C31" s="1" t="s">
        <v>205</v>
      </c>
      <c r="D31" s="11">
        <v>27850</v>
      </c>
      <c r="E31" s="12">
        <v>7.7333333333333343</v>
      </c>
      <c r="F31" s="12">
        <f t="shared" si="0"/>
        <v>27.868852459016381</v>
      </c>
      <c r="G31" s="12">
        <f t="shared" si="1"/>
        <v>7.7333333333333343</v>
      </c>
      <c r="H31" s="27">
        <v>3</v>
      </c>
      <c r="J31" s="13">
        <v>56.199999999999996</v>
      </c>
      <c r="K31" s="1">
        <f t="shared" si="2"/>
        <v>4.9813200498131982</v>
      </c>
      <c r="M31" s="13">
        <v>61.9</v>
      </c>
      <c r="N31" s="1">
        <f t="shared" si="3"/>
        <v>3.3964365256124784</v>
      </c>
      <c r="P31" s="13">
        <v>51.5</v>
      </c>
      <c r="Q31" s="8">
        <f t="shared" ref="Q31:Q44" si="4">(P31/$P$28-1)*100</f>
        <v>6.6252587991718404</v>
      </c>
      <c r="S31" s="12">
        <v>5889.5</v>
      </c>
      <c r="T31" s="1">
        <f t="shared" ref="T31:T44" si="5">(S31/$S$28-1)*100</f>
        <v>5.3992626794087117</v>
      </c>
      <c r="V31" s="1">
        <v>56.5</v>
      </c>
      <c r="W31" s="12"/>
    </row>
    <row r="32" spans="1:28" x14ac:dyDescent="0.35">
      <c r="A32" s="10" t="s">
        <v>380</v>
      </c>
      <c r="C32" s="1" t="s">
        <v>198</v>
      </c>
      <c r="D32" s="11">
        <v>27941</v>
      </c>
      <c r="E32" s="12">
        <v>7.5666666666666673</v>
      </c>
      <c r="F32" s="12">
        <f t="shared" si="0"/>
        <v>31.967213114754088</v>
      </c>
      <c r="G32" s="12">
        <f t="shared" si="1"/>
        <v>7.5666666666666673</v>
      </c>
      <c r="H32" s="27">
        <v>4</v>
      </c>
      <c r="J32" s="13">
        <v>56.966666666666669</v>
      </c>
      <c r="K32" s="1">
        <f t="shared" si="2"/>
        <v>6.4134495641344991</v>
      </c>
      <c r="M32" s="13">
        <v>62.766666666666673</v>
      </c>
      <c r="N32" s="1">
        <f t="shared" si="3"/>
        <v>4.8440979955456598</v>
      </c>
      <c r="P32" s="13">
        <v>52.233333333333327</v>
      </c>
      <c r="Q32" s="8">
        <f t="shared" si="4"/>
        <v>8.1435472739820334</v>
      </c>
      <c r="S32" s="12">
        <v>5932.7</v>
      </c>
      <c r="T32" s="1">
        <f t="shared" si="5"/>
        <v>6.1723755324098795</v>
      </c>
      <c r="V32" s="1">
        <v>56.9</v>
      </c>
      <c r="W32" s="12"/>
    </row>
    <row r="33" spans="1:23" x14ac:dyDescent="0.35">
      <c r="A33" s="10" t="s">
        <v>381</v>
      </c>
      <c r="C33" s="1" t="s">
        <v>206</v>
      </c>
      <c r="D33" s="11">
        <v>28033</v>
      </c>
      <c r="E33" s="12">
        <v>7.7333333333333334</v>
      </c>
      <c r="F33" s="12">
        <f t="shared" si="0"/>
        <v>27.868852459016395</v>
      </c>
      <c r="G33" s="12">
        <f t="shared" si="1"/>
        <v>7.7333333333333334</v>
      </c>
      <c r="H33" s="27">
        <v>5</v>
      </c>
      <c r="J33" s="13">
        <v>57.9</v>
      </c>
      <c r="K33" s="1">
        <f t="shared" si="2"/>
        <v>8.1569115815691262</v>
      </c>
      <c r="M33" s="13">
        <v>63.633333333333333</v>
      </c>
      <c r="N33" s="1">
        <f t="shared" si="3"/>
        <v>6.2917594654788411</v>
      </c>
      <c r="P33" s="13">
        <v>53.199999999999996</v>
      </c>
      <c r="Q33" s="8">
        <f t="shared" si="4"/>
        <v>10.144927536231862</v>
      </c>
      <c r="S33" s="12">
        <v>5965.3</v>
      </c>
      <c r="T33" s="1">
        <f t="shared" si="5"/>
        <v>6.7557893983320794</v>
      </c>
      <c r="V33" s="1">
        <v>57</v>
      </c>
      <c r="W33" s="12"/>
    </row>
    <row r="34" spans="1:23" x14ac:dyDescent="0.35">
      <c r="A34" s="10" t="s">
        <v>382</v>
      </c>
      <c r="C34" s="1" t="s">
        <v>207</v>
      </c>
      <c r="D34" s="11">
        <v>28125</v>
      </c>
      <c r="E34" s="12">
        <v>7.7666666666666666</v>
      </c>
      <c r="F34" s="12">
        <f t="shared" si="0"/>
        <v>27.049180327868861</v>
      </c>
      <c r="G34" s="12">
        <f t="shared" si="1"/>
        <v>7.7666666666666666</v>
      </c>
      <c r="H34" s="27">
        <v>6</v>
      </c>
      <c r="J34" s="13">
        <v>58.699999999999996</v>
      </c>
      <c r="K34" s="1">
        <f t="shared" si="2"/>
        <v>9.651307596513071</v>
      </c>
      <c r="M34" s="13">
        <v>64.5</v>
      </c>
      <c r="N34" s="1">
        <f t="shared" si="3"/>
        <v>7.7394209354120225</v>
      </c>
      <c r="P34" s="13">
        <v>54.033333333333339</v>
      </c>
      <c r="Q34" s="8">
        <f t="shared" si="4"/>
        <v>11.870255348516224</v>
      </c>
      <c r="S34" s="12">
        <v>6008.5</v>
      </c>
      <c r="T34" s="1">
        <f t="shared" si="5"/>
        <v>7.5289022513332693</v>
      </c>
      <c r="V34" s="1">
        <v>57</v>
      </c>
      <c r="W34" s="12"/>
    </row>
    <row r="35" spans="1:23" x14ac:dyDescent="0.35">
      <c r="A35" s="10" t="s">
        <v>383</v>
      </c>
      <c r="C35" s="1" t="s">
        <v>208</v>
      </c>
      <c r="D35" s="11">
        <v>28215</v>
      </c>
      <c r="E35" s="12">
        <v>7.5</v>
      </c>
      <c r="F35" s="12">
        <f t="shared" si="0"/>
        <v>33.606557377049185</v>
      </c>
      <c r="G35" s="12">
        <f t="shared" si="1"/>
        <v>7.5</v>
      </c>
      <c r="H35" s="27">
        <v>7</v>
      </c>
      <c r="J35" s="13">
        <v>59.666666666666664</v>
      </c>
      <c r="K35" s="1">
        <f t="shared" si="2"/>
        <v>11.457036114570363</v>
      </c>
      <c r="M35" s="13">
        <v>65.399999999999991</v>
      </c>
      <c r="N35" s="1">
        <f t="shared" si="3"/>
        <v>9.2427616926503262</v>
      </c>
      <c r="P35" s="13">
        <v>54.966666666666661</v>
      </c>
      <c r="Q35" s="8">
        <f t="shared" si="4"/>
        <v>13.802622498274641</v>
      </c>
      <c r="S35" s="12">
        <v>6079.5</v>
      </c>
      <c r="T35" s="1">
        <f t="shared" si="5"/>
        <v>8.7995275421453911</v>
      </c>
      <c r="V35" s="1">
        <v>57.2</v>
      </c>
      <c r="W35" s="12"/>
    </row>
    <row r="36" spans="1:23" x14ac:dyDescent="0.35">
      <c r="A36" s="10" t="s">
        <v>384</v>
      </c>
      <c r="C36" s="1" t="s">
        <v>199</v>
      </c>
      <c r="D36" s="11">
        <v>28306</v>
      </c>
      <c r="E36" s="12">
        <v>7.1333333333333329</v>
      </c>
      <c r="F36" s="12">
        <f t="shared" si="0"/>
        <v>42.622950819672148</v>
      </c>
      <c r="G36" s="12">
        <f t="shared" si="1"/>
        <v>7.1333333333333329</v>
      </c>
      <c r="H36" s="27">
        <v>8</v>
      </c>
      <c r="J36" s="13">
        <v>60.633333333333333</v>
      </c>
      <c r="K36" s="1">
        <f t="shared" si="2"/>
        <v>13.262764632627654</v>
      </c>
      <c r="M36" s="13">
        <v>66.166666666666671</v>
      </c>
      <c r="N36" s="1">
        <f t="shared" si="3"/>
        <v>10.523385300668163</v>
      </c>
      <c r="P36" s="13">
        <v>56.066666666666663</v>
      </c>
      <c r="Q36" s="8">
        <f t="shared" si="4"/>
        <v>16.080055210489984</v>
      </c>
      <c r="S36" s="12">
        <v>6197.7</v>
      </c>
      <c r="T36" s="1">
        <f t="shared" si="5"/>
        <v>10.914850209384719</v>
      </c>
      <c r="V36" s="1">
        <v>57.8</v>
      </c>
      <c r="W36" s="12"/>
    </row>
    <row r="37" spans="1:23" x14ac:dyDescent="0.35">
      <c r="A37" s="10" t="s">
        <v>385</v>
      </c>
      <c r="C37" s="1" t="s">
        <v>209</v>
      </c>
      <c r="D37" s="11">
        <v>28398</v>
      </c>
      <c r="E37" s="12">
        <v>6.8999999999999995</v>
      </c>
      <c r="F37" s="12">
        <f t="shared" si="0"/>
        <v>48.360655737704931</v>
      </c>
      <c r="G37" s="12">
        <f t="shared" si="1"/>
        <v>6.8999999999999995</v>
      </c>
      <c r="H37" s="27">
        <v>9</v>
      </c>
      <c r="J37" s="13">
        <v>61.5</v>
      </c>
      <c r="K37" s="1">
        <f t="shared" si="2"/>
        <v>14.881693648816952</v>
      </c>
      <c r="M37" s="13">
        <v>66.8</v>
      </c>
      <c r="N37" s="1">
        <f t="shared" si="3"/>
        <v>11.581291759465472</v>
      </c>
      <c r="P37" s="13">
        <v>57.199999999999996</v>
      </c>
      <c r="Q37" s="8">
        <f t="shared" si="4"/>
        <v>18.426501035196672</v>
      </c>
      <c r="S37" s="12">
        <v>6309.5</v>
      </c>
      <c r="T37" s="1">
        <f t="shared" si="5"/>
        <v>12.915637639142407</v>
      </c>
      <c r="V37" s="1">
        <v>58</v>
      </c>
      <c r="W37" s="12"/>
    </row>
    <row r="38" spans="1:23" x14ac:dyDescent="0.35">
      <c r="A38" s="10" t="s">
        <v>386</v>
      </c>
      <c r="C38" s="1" t="s">
        <v>210</v>
      </c>
      <c r="D38" s="11">
        <v>28490</v>
      </c>
      <c r="E38" s="12">
        <v>6.666666666666667</v>
      </c>
      <c r="F38" s="12">
        <f t="shared" si="0"/>
        <v>54.0983606557377</v>
      </c>
      <c r="G38" s="12">
        <f t="shared" si="1"/>
        <v>6.666666666666667</v>
      </c>
      <c r="H38" s="27">
        <v>10</v>
      </c>
      <c r="J38" s="13">
        <v>62.333333333333336</v>
      </c>
      <c r="K38" s="1">
        <f t="shared" si="2"/>
        <v>16.43835616438356</v>
      </c>
      <c r="M38" s="13">
        <v>67.5</v>
      </c>
      <c r="N38" s="1">
        <f t="shared" si="3"/>
        <v>12.750556792873047</v>
      </c>
      <c r="P38" s="13">
        <v>58.1</v>
      </c>
      <c r="Q38" s="8">
        <f t="shared" si="4"/>
        <v>20.289855072463769</v>
      </c>
      <c r="S38" s="12">
        <v>6309.7</v>
      </c>
      <c r="T38" s="1">
        <f t="shared" si="5"/>
        <v>12.919216865313722</v>
      </c>
      <c r="V38" s="1">
        <v>58.5</v>
      </c>
      <c r="W38" s="12"/>
    </row>
    <row r="39" spans="1:23" x14ac:dyDescent="0.35">
      <c r="A39" s="10" t="s">
        <v>177</v>
      </c>
      <c r="C39" s="1" t="s">
        <v>211</v>
      </c>
      <c r="D39" s="11">
        <v>28580</v>
      </c>
      <c r="E39" s="12">
        <v>6.333333333333333</v>
      </c>
      <c r="F39" s="12">
        <f t="shared" si="0"/>
        <v>62.295081967213129</v>
      </c>
      <c r="G39" s="12">
        <f t="shared" si="1"/>
        <v>6.333333333333333</v>
      </c>
      <c r="H39" s="27">
        <v>11</v>
      </c>
      <c r="J39" s="13">
        <v>63.433333333333337</v>
      </c>
      <c r="K39" s="1">
        <f t="shared" si="2"/>
        <v>18.493150684931514</v>
      </c>
      <c r="M39" s="13">
        <v>68.466666666666669</v>
      </c>
      <c r="N39" s="1">
        <f t="shared" si="3"/>
        <v>14.365256124721615</v>
      </c>
      <c r="P39" s="13">
        <v>59.266666666666659</v>
      </c>
      <c r="Q39" s="8">
        <f t="shared" si="4"/>
        <v>22.705314009661805</v>
      </c>
      <c r="S39" s="12">
        <v>6329.8</v>
      </c>
      <c r="T39" s="1">
        <f t="shared" si="5"/>
        <v>13.278929095529545</v>
      </c>
      <c r="V39" s="1">
        <v>58.8</v>
      </c>
      <c r="W39" s="12"/>
    </row>
    <row r="40" spans="1:23" x14ac:dyDescent="0.35">
      <c r="A40" s="10" t="s">
        <v>178</v>
      </c>
      <c r="C40" s="1" t="s">
        <v>200</v>
      </c>
      <c r="D40" s="11">
        <v>28671</v>
      </c>
      <c r="E40" s="12">
        <v>6</v>
      </c>
      <c r="F40" s="12">
        <f t="shared" si="0"/>
        <v>70.491803278688522</v>
      </c>
      <c r="G40" s="12">
        <f t="shared" si="1"/>
        <v>6</v>
      </c>
      <c r="H40" s="27">
        <v>12</v>
      </c>
      <c r="J40" s="13">
        <v>64.733333333333334</v>
      </c>
      <c r="K40" s="1">
        <f t="shared" si="2"/>
        <v>20.921544209215458</v>
      </c>
      <c r="M40" s="13">
        <v>69.86666666666666</v>
      </c>
      <c r="N40" s="1">
        <f t="shared" si="3"/>
        <v>16.703786191536739</v>
      </c>
      <c r="P40" s="13">
        <v>60.566666666666663</v>
      </c>
      <c r="Q40" s="8">
        <f t="shared" si="4"/>
        <v>25.396825396825374</v>
      </c>
      <c r="S40" s="12">
        <v>6574.4</v>
      </c>
      <c r="T40" s="1">
        <f t="shared" si="5"/>
        <v>17.656322703031591</v>
      </c>
      <c r="V40" s="1">
        <v>59.3</v>
      </c>
      <c r="W40" s="12"/>
    </row>
    <row r="41" spans="1:23" x14ac:dyDescent="0.35">
      <c r="A41" s="10" t="s">
        <v>179</v>
      </c>
      <c r="C41" s="1" t="s">
        <v>212</v>
      </c>
      <c r="D41" s="11">
        <v>28763</v>
      </c>
      <c r="E41" s="12">
        <v>6.0333333333333341</v>
      </c>
      <c r="F41" s="12">
        <f t="shared" si="0"/>
        <v>69.672131147540966</v>
      </c>
      <c r="G41" s="12">
        <f t="shared" si="1"/>
        <v>6.0333333333333341</v>
      </c>
      <c r="H41" s="27">
        <v>13</v>
      </c>
      <c r="J41" s="13">
        <v>66.133333333333326</v>
      </c>
      <c r="K41" s="1">
        <f t="shared" si="2"/>
        <v>23.536737235367355</v>
      </c>
      <c r="M41" s="13">
        <v>71.066666666666663</v>
      </c>
      <c r="N41" s="1">
        <f t="shared" si="3"/>
        <v>18.70824053452116</v>
      </c>
      <c r="P41" s="13">
        <v>62.20000000000001</v>
      </c>
      <c r="Q41" s="8">
        <f t="shared" si="4"/>
        <v>28.778467908902705</v>
      </c>
      <c r="S41" s="12">
        <v>6640.5</v>
      </c>
      <c r="T41" s="1">
        <f t="shared" si="5"/>
        <v>18.839256952646831</v>
      </c>
      <c r="V41" s="1">
        <v>59.4</v>
      </c>
      <c r="W41" s="12"/>
    </row>
    <row r="42" spans="1:23" x14ac:dyDescent="0.35">
      <c r="A42" s="10" t="s">
        <v>180</v>
      </c>
      <c r="C42" s="1" t="s">
        <v>213</v>
      </c>
      <c r="D42" s="11">
        <v>28855</v>
      </c>
      <c r="E42" s="12">
        <v>5.8999999999999995</v>
      </c>
      <c r="F42" s="12">
        <f t="shared" si="0"/>
        <v>72.950819672131161</v>
      </c>
      <c r="G42" s="12">
        <f t="shared" si="1"/>
        <v>5.8999999999999995</v>
      </c>
      <c r="H42" s="27">
        <v>14</v>
      </c>
      <c r="J42" s="13">
        <v>67.600000000000009</v>
      </c>
      <c r="K42" s="1">
        <f t="shared" si="2"/>
        <v>26.276463262764651</v>
      </c>
      <c r="M42" s="13">
        <v>72.400000000000006</v>
      </c>
      <c r="N42" s="1">
        <f t="shared" si="3"/>
        <v>20.935412026726063</v>
      </c>
      <c r="P42" s="13">
        <v>63.699999999999996</v>
      </c>
      <c r="Q42" s="8">
        <f t="shared" si="4"/>
        <v>31.884057971014478</v>
      </c>
      <c r="S42" s="12">
        <v>6729.8</v>
      </c>
      <c r="T42" s="1">
        <f t="shared" si="5"/>
        <v>20.437381438133073</v>
      </c>
      <c r="V42" s="1">
        <v>59.8</v>
      </c>
      <c r="W42" s="12"/>
    </row>
    <row r="43" spans="1:23" x14ac:dyDescent="0.35">
      <c r="A43" s="10" t="s">
        <v>172</v>
      </c>
      <c r="C43" s="1" t="s">
        <v>214</v>
      </c>
      <c r="D43" s="11">
        <v>28945</v>
      </c>
      <c r="E43" s="12">
        <v>5.8666666666666671</v>
      </c>
      <c r="F43" s="12">
        <f t="shared" si="0"/>
        <v>73.770491803278688</v>
      </c>
      <c r="G43" s="12">
        <f t="shared" si="1"/>
        <v>5.8666666666666671</v>
      </c>
      <c r="H43" s="27">
        <v>15</v>
      </c>
      <c r="J43" s="13">
        <v>69.166666666666671</v>
      </c>
      <c r="K43" s="1">
        <f t="shared" si="2"/>
        <v>29.202988792029892</v>
      </c>
      <c r="M43" s="13">
        <v>74.100000000000009</v>
      </c>
      <c r="N43" s="1">
        <f t="shared" si="3"/>
        <v>23.775055679287327</v>
      </c>
      <c r="P43" s="13">
        <v>65.066666666666663</v>
      </c>
      <c r="Q43" s="8">
        <f t="shared" si="4"/>
        <v>34.713595583160782</v>
      </c>
      <c r="S43" s="12">
        <v>6741.9</v>
      </c>
      <c r="T43" s="1">
        <f t="shared" si="5"/>
        <v>20.65392462149682</v>
      </c>
      <c r="V43" s="1">
        <v>60</v>
      </c>
      <c r="W43" s="12"/>
    </row>
    <row r="44" spans="1:23" s="16" customFormat="1" x14ac:dyDescent="0.35">
      <c r="A44" s="15" t="s">
        <v>173</v>
      </c>
      <c r="C44" s="16" t="s">
        <v>201</v>
      </c>
      <c r="D44" s="17">
        <v>29036</v>
      </c>
      <c r="E44" s="18">
        <v>5.6999999999999993</v>
      </c>
      <c r="F44" s="18">
        <f t="shared" si="0"/>
        <v>77.868852459016409</v>
      </c>
      <c r="G44" s="18">
        <f t="shared" si="1"/>
        <v>5.6999999999999993</v>
      </c>
      <c r="H44" s="28">
        <v>16</v>
      </c>
      <c r="J44" s="19">
        <v>70.8</v>
      </c>
      <c r="K44" s="16">
        <f t="shared" si="2"/>
        <v>32.254047322540472</v>
      </c>
      <c r="M44" s="19">
        <v>75.766666666666666</v>
      </c>
      <c r="N44" s="16">
        <f t="shared" si="3"/>
        <v>26.559020044543423</v>
      </c>
      <c r="P44" s="19">
        <v>66.866666666666674</v>
      </c>
      <c r="Q44" s="25">
        <f t="shared" si="4"/>
        <v>38.440303657694976</v>
      </c>
      <c r="S44" s="18">
        <v>6749.1</v>
      </c>
      <c r="T44" s="16">
        <f t="shared" si="5"/>
        <v>20.782776763663691</v>
      </c>
      <c r="V44" s="16">
        <v>59.8</v>
      </c>
      <c r="W44" s="18"/>
    </row>
    <row r="45" spans="1:23" x14ac:dyDescent="0.35">
      <c r="A45" s="10" t="s">
        <v>174</v>
      </c>
      <c r="D45" s="11">
        <v>29128</v>
      </c>
      <c r="E45" s="12">
        <v>5.8666666666666671</v>
      </c>
      <c r="J45" s="13">
        <v>72.63333333333334</v>
      </c>
      <c r="M45" s="13">
        <v>76.966666666666669</v>
      </c>
      <c r="P45" s="13">
        <v>69.13333333333334</v>
      </c>
      <c r="Q45" s="8"/>
      <c r="S45" s="12">
        <v>6799.2</v>
      </c>
      <c r="V45" s="1">
        <v>59.9</v>
      </c>
    </row>
    <row r="46" spans="1:23" x14ac:dyDescent="0.35">
      <c r="A46" s="10" t="s">
        <v>175</v>
      </c>
      <c r="D46" s="11">
        <v>29220</v>
      </c>
      <c r="E46" s="12">
        <v>5.9666666666666659</v>
      </c>
      <c r="J46" s="13">
        <v>74.833333333333329</v>
      </c>
      <c r="M46" s="13">
        <v>78.600000000000009</v>
      </c>
      <c r="P46" s="13">
        <v>71.766666666666666</v>
      </c>
      <c r="Q46" s="8"/>
      <c r="S46" s="12">
        <v>6816.2</v>
      </c>
      <c r="V46" s="1">
        <v>60</v>
      </c>
    </row>
    <row r="47" spans="1:23" x14ac:dyDescent="0.35">
      <c r="A47" s="10" t="s">
        <v>18</v>
      </c>
      <c r="D47" s="11">
        <v>29311</v>
      </c>
      <c r="E47" s="12">
        <v>6.3</v>
      </c>
      <c r="J47" s="13">
        <v>77.599999999999994</v>
      </c>
      <c r="M47" s="13">
        <v>80.833333333333329</v>
      </c>
      <c r="P47" s="13">
        <v>74.933333333333337</v>
      </c>
      <c r="Q47" s="8"/>
      <c r="S47" s="12">
        <v>6837.6</v>
      </c>
      <c r="V47" s="1">
        <v>59.9</v>
      </c>
    </row>
    <row r="48" spans="1:23" x14ac:dyDescent="0.35">
      <c r="A48" s="10" t="s">
        <v>19</v>
      </c>
      <c r="D48" s="11">
        <v>29402</v>
      </c>
      <c r="E48" s="12">
        <v>7.333333333333333</v>
      </c>
      <c r="J48" s="13">
        <v>80.2</v>
      </c>
      <c r="M48" s="13">
        <v>82.533333333333331</v>
      </c>
      <c r="P48" s="13">
        <v>78.5</v>
      </c>
      <c r="Q48" s="8"/>
      <c r="S48" s="12">
        <v>6696.8</v>
      </c>
      <c r="V48" s="1">
        <v>59.1</v>
      </c>
    </row>
    <row r="49" spans="1:31" x14ac:dyDescent="0.35">
      <c r="A49" s="10" t="s">
        <v>20</v>
      </c>
      <c r="D49" s="11">
        <v>29494</v>
      </c>
      <c r="E49" s="12">
        <v>7.666666666666667</v>
      </c>
      <c r="J49" s="13">
        <v>81.399999999999991</v>
      </c>
      <c r="M49" s="13">
        <v>84.233333333333334</v>
      </c>
      <c r="P49" s="13">
        <v>79.233333333333334</v>
      </c>
      <c r="Q49" s="8"/>
      <c r="S49" s="12">
        <v>6688.8</v>
      </c>
      <c r="V49" s="1">
        <v>58.8</v>
      </c>
    </row>
    <row r="50" spans="1:31" x14ac:dyDescent="0.35">
      <c r="A50" s="10" t="s">
        <v>21</v>
      </c>
      <c r="D50" s="11">
        <v>29586</v>
      </c>
      <c r="E50" s="12">
        <v>7.3999999999999995</v>
      </c>
      <c r="J50" s="13">
        <v>83.933333333333337</v>
      </c>
      <c r="M50" s="13">
        <v>86.633333333333326</v>
      </c>
      <c r="P50" s="13">
        <v>81.733333333333334</v>
      </c>
      <c r="Q50" s="8"/>
      <c r="S50" s="12">
        <v>6813.5</v>
      </c>
      <c r="V50" s="1">
        <v>59</v>
      </c>
    </row>
    <row r="51" spans="1:31" x14ac:dyDescent="0.35">
      <c r="A51" s="10" t="s">
        <v>22</v>
      </c>
      <c r="D51" s="11">
        <v>29676</v>
      </c>
      <c r="E51" s="12">
        <v>7.4333333333333336</v>
      </c>
      <c r="J51" s="13">
        <v>85.90000000000002</v>
      </c>
      <c r="M51" s="13">
        <v>87.766666666666666</v>
      </c>
      <c r="P51" s="13">
        <v>84.333333333333329</v>
      </c>
      <c r="Q51" s="8"/>
      <c r="S51" s="12">
        <v>6947</v>
      </c>
      <c r="V51" s="1">
        <v>59.2</v>
      </c>
    </row>
    <row r="52" spans="1:31" x14ac:dyDescent="0.35">
      <c r="A52" s="10" t="s">
        <v>23</v>
      </c>
      <c r="D52" s="11">
        <v>29767</v>
      </c>
      <c r="E52" s="12">
        <v>7.3999999999999995</v>
      </c>
      <c r="J52" s="13">
        <v>87.8</v>
      </c>
      <c r="M52" s="13">
        <v>89.033333333333346</v>
      </c>
      <c r="P52" s="13">
        <v>87.033333333333346</v>
      </c>
      <c r="Q52" s="8"/>
      <c r="S52" s="12">
        <v>6895.6</v>
      </c>
      <c r="V52" s="1">
        <v>59.4</v>
      </c>
    </row>
    <row r="53" spans="1:31" x14ac:dyDescent="0.35">
      <c r="A53" s="10" t="s">
        <v>24</v>
      </c>
      <c r="D53" s="11">
        <v>29859</v>
      </c>
      <c r="E53" s="12">
        <v>7.4000000000000012</v>
      </c>
      <c r="J53" s="13">
        <v>90.766666666666666</v>
      </c>
      <c r="M53" s="13">
        <v>91.066666666666663</v>
      </c>
      <c r="P53" s="13">
        <v>90.7</v>
      </c>
      <c r="Q53" s="8"/>
      <c r="S53" s="12">
        <v>6978.1</v>
      </c>
      <c r="V53" s="1">
        <v>59</v>
      </c>
    </row>
    <row r="54" spans="1:31" x14ac:dyDescent="0.35">
      <c r="A54" s="10" t="s">
        <v>25</v>
      </c>
      <c r="D54" s="11">
        <v>29951</v>
      </c>
      <c r="E54" s="12">
        <v>8.2333333333333343</v>
      </c>
      <c r="J54" s="13">
        <v>92.533333333333346</v>
      </c>
      <c r="M54" s="13">
        <v>92</v>
      </c>
      <c r="P54" s="13">
        <v>93.033333333333346</v>
      </c>
      <c r="Q54" s="8"/>
      <c r="S54" s="12">
        <v>6902.1</v>
      </c>
      <c r="V54" s="1">
        <v>58.5</v>
      </c>
    </row>
    <row r="55" spans="1:31" x14ac:dyDescent="0.35">
      <c r="A55" s="10" t="s">
        <v>26</v>
      </c>
      <c r="D55" s="11">
        <v>30041</v>
      </c>
      <c r="E55" s="12">
        <v>8.8333333333333339</v>
      </c>
      <c r="J55" s="13">
        <v>93.666666666666671</v>
      </c>
      <c r="M55" s="13">
        <v>93.033333333333346</v>
      </c>
      <c r="P55" s="13">
        <v>94.233333333333334</v>
      </c>
      <c r="Q55" s="8"/>
      <c r="S55" s="12">
        <v>6794.9</v>
      </c>
      <c r="V55" s="1">
        <v>58.2</v>
      </c>
    </row>
    <row r="56" spans="1:31" x14ac:dyDescent="0.35">
      <c r="A56" s="10" t="s">
        <v>27</v>
      </c>
      <c r="D56" s="11">
        <v>30132</v>
      </c>
      <c r="E56" s="12">
        <v>9.4333333333333353</v>
      </c>
      <c r="J56" s="13">
        <v>95.40000000000002</v>
      </c>
      <c r="M56" s="13">
        <v>94.86666666666666</v>
      </c>
      <c r="P56" s="13">
        <v>96.133333333333326</v>
      </c>
      <c r="Q56" s="8"/>
      <c r="S56" s="12">
        <v>6825.9</v>
      </c>
      <c r="V56" s="1">
        <v>58</v>
      </c>
      <c r="W56" s="31"/>
      <c r="X56" s="32"/>
      <c r="Y56" s="32"/>
      <c r="AA56" s="31"/>
      <c r="AB56" s="31"/>
    </row>
    <row r="57" spans="1:31" x14ac:dyDescent="0.35">
      <c r="A57" s="10" t="s">
        <v>28</v>
      </c>
      <c r="D57" s="11">
        <v>30224</v>
      </c>
      <c r="E57" s="12">
        <v>9.9</v>
      </c>
      <c r="F57" s="1" t="s">
        <v>183</v>
      </c>
      <c r="G57" s="1" t="s">
        <v>186</v>
      </c>
      <c r="H57" s="27" t="s">
        <v>187</v>
      </c>
      <c r="J57" s="13">
        <v>97</v>
      </c>
      <c r="K57" s="1" t="s">
        <v>355</v>
      </c>
      <c r="M57" s="13">
        <v>96.2</v>
      </c>
      <c r="N57" s="1" t="s">
        <v>184</v>
      </c>
      <c r="P57" s="13">
        <v>97.8</v>
      </c>
      <c r="Q57" s="8" t="s">
        <v>185</v>
      </c>
      <c r="S57" s="12">
        <v>6799.8</v>
      </c>
      <c r="T57" s="1" t="s">
        <v>390</v>
      </c>
      <c r="V57" s="1">
        <v>57.7</v>
      </c>
    </row>
    <row r="58" spans="1:31" x14ac:dyDescent="0.35">
      <c r="A58" s="3" t="s">
        <v>29</v>
      </c>
      <c r="B58" s="4"/>
      <c r="C58" s="4" t="s">
        <v>197</v>
      </c>
      <c r="D58" s="5">
        <v>30316</v>
      </c>
      <c r="E58" s="2">
        <v>10.666666666666666</v>
      </c>
      <c r="F58" s="2">
        <f>($E$58-E58)/($E$58-$E$44)*100</f>
        <v>0</v>
      </c>
      <c r="G58" s="2">
        <f>E58</f>
        <v>10.666666666666666</v>
      </c>
      <c r="H58" s="26">
        <v>0</v>
      </c>
      <c r="I58" s="4"/>
      <c r="J58" s="6">
        <v>97.333333333333329</v>
      </c>
      <c r="K58" s="4">
        <f>(J58/$J$58-1)*100</f>
        <v>0</v>
      </c>
      <c r="M58" s="6">
        <v>97.233333333333348</v>
      </c>
      <c r="N58" s="4">
        <f>(M58/$M$58-1)*100</f>
        <v>0</v>
      </c>
      <c r="P58" s="6">
        <v>97.466666666666654</v>
      </c>
      <c r="Q58" s="7">
        <f>(P58/$P$58-1)*100</f>
        <v>0</v>
      </c>
      <c r="S58" s="12">
        <v>6802.5</v>
      </c>
      <c r="T58" s="1">
        <f>(S58-$S$58)/$S$58*100</f>
        <v>0</v>
      </c>
      <c r="V58" s="1">
        <v>57.3</v>
      </c>
      <c r="AD58"/>
      <c r="AE58"/>
    </row>
    <row r="59" spans="1:31" x14ac:dyDescent="0.35">
      <c r="A59" s="10" t="s">
        <v>30</v>
      </c>
      <c r="C59" s="1" t="s">
        <v>203</v>
      </c>
      <c r="D59" s="11">
        <v>30406</v>
      </c>
      <c r="E59" s="12">
        <v>10.366666666666667</v>
      </c>
      <c r="F59" s="12">
        <f t="shared" ref="F59:F83" si="6">($E$58-E59)/($E$58-$E$44)*100</f>
        <v>6.0402684563758173</v>
      </c>
      <c r="G59" s="12">
        <f t="shared" ref="G59:G83" si="7">E59</f>
        <v>10.366666666666667</v>
      </c>
      <c r="H59" s="27">
        <v>1</v>
      </c>
      <c r="J59" s="13">
        <v>97.933333333333337</v>
      </c>
      <c r="K59" s="4">
        <f t="shared" ref="K59:K83" si="8">(J59/$J$58-1)*100</f>
        <v>0.6164383561643838</v>
      </c>
      <c r="M59" s="13">
        <v>98.533333333333346</v>
      </c>
      <c r="N59" s="4">
        <f t="shared" ref="N59:N83" si="9">(M59/$M$58-1)*100</f>
        <v>1.3369900582790528</v>
      </c>
      <c r="P59" s="13">
        <v>97.600000000000009</v>
      </c>
      <c r="Q59" s="7">
        <f t="shared" ref="Q59:Q83" si="10">(P59/$P$58-1)*100</f>
        <v>0.1367989056087815</v>
      </c>
      <c r="S59" s="12">
        <v>6892.1</v>
      </c>
      <c r="T59" s="1">
        <f t="shared" ref="T59:T83" si="11">(S59-$S$58)/$S$58*100</f>
        <v>1.3171628077912585</v>
      </c>
      <c r="V59" s="1">
        <v>57.1</v>
      </c>
      <c r="AD59"/>
      <c r="AE59"/>
    </row>
    <row r="60" spans="1:31" x14ac:dyDescent="0.35">
      <c r="A60" s="10" t="s">
        <v>31</v>
      </c>
      <c r="C60" s="1" t="s">
        <v>204</v>
      </c>
      <c r="D60" s="11">
        <v>30497</v>
      </c>
      <c r="E60" s="12">
        <v>10.133333333333333</v>
      </c>
      <c r="F60" s="12">
        <f t="shared" si="6"/>
        <v>10.738255033557044</v>
      </c>
      <c r="G60" s="12">
        <f t="shared" si="7"/>
        <v>10.133333333333333</v>
      </c>
      <c r="H60" s="27">
        <v>2</v>
      </c>
      <c r="J60" s="13">
        <v>98.899999999999991</v>
      </c>
      <c r="K60" s="4">
        <f t="shared" si="8"/>
        <v>1.6095890410958935</v>
      </c>
      <c r="M60" s="13">
        <v>99.466666666666683</v>
      </c>
      <c r="N60" s="4">
        <f t="shared" si="9"/>
        <v>2.2968803565306839</v>
      </c>
      <c r="P60" s="13">
        <v>98.7</v>
      </c>
      <c r="Q60" s="7">
        <f t="shared" si="10"/>
        <v>1.2653898768810068</v>
      </c>
      <c r="S60" s="12">
        <v>7049</v>
      </c>
      <c r="T60" s="1">
        <f t="shared" si="11"/>
        <v>3.6236677692024988</v>
      </c>
      <c r="V60" s="1">
        <v>57.5</v>
      </c>
      <c r="AD60"/>
      <c r="AE60"/>
    </row>
    <row r="61" spans="1:31" x14ac:dyDescent="0.35">
      <c r="A61" s="10" t="s">
        <v>32</v>
      </c>
      <c r="C61" s="1" t="s">
        <v>205</v>
      </c>
      <c r="D61" s="11">
        <v>30589</v>
      </c>
      <c r="E61" s="12">
        <v>9.3666666666666654</v>
      </c>
      <c r="F61" s="12">
        <f t="shared" si="6"/>
        <v>26.174496644295314</v>
      </c>
      <c r="G61" s="12">
        <f t="shared" si="7"/>
        <v>9.3666666666666654</v>
      </c>
      <c r="H61" s="27">
        <v>3</v>
      </c>
      <c r="J61" s="13">
        <v>100.13333333333333</v>
      </c>
      <c r="K61" s="4">
        <f t="shared" si="8"/>
        <v>2.876712328767117</v>
      </c>
      <c r="M61" s="13">
        <v>100.86666666666667</v>
      </c>
      <c r="N61" s="4">
        <f t="shared" si="9"/>
        <v>3.7367158039081083</v>
      </c>
      <c r="P61" s="13">
        <v>99.733333333333348</v>
      </c>
      <c r="Q61" s="7">
        <f t="shared" si="10"/>
        <v>2.3255813953488635</v>
      </c>
      <c r="S61" s="12">
        <v>7189.9</v>
      </c>
      <c r="T61" s="1">
        <f t="shared" si="11"/>
        <v>5.6949650863653014</v>
      </c>
      <c r="V61" s="1">
        <v>58.2</v>
      </c>
      <c r="AD61"/>
      <c r="AE61"/>
    </row>
    <row r="62" spans="1:31" x14ac:dyDescent="0.35">
      <c r="A62" s="10" t="s">
        <v>33</v>
      </c>
      <c r="C62" s="1" t="s">
        <v>198</v>
      </c>
      <c r="D62" s="11">
        <v>30681</v>
      </c>
      <c r="E62" s="12">
        <v>8.5333333333333332</v>
      </c>
      <c r="F62" s="12">
        <f t="shared" si="6"/>
        <v>42.953020134228176</v>
      </c>
      <c r="G62" s="12">
        <f t="shared" si="7"/>
        <v>8.5333333333333332</v>
      </c>
      <c r="H62" s="27">
        <v>4</v>
      </c>
      <c r="J62" s="13">
        <v>101.43333333333334</v>
      </c>
      <c r="K62" s="4">
        <f t="shared" si="8"/>
        <v>4.2123287671232967</v>
      </c>
      <c r="M62" s="13">
        <v>102.13333333333333</v>
      </c>
      <c r="N62" s="4">
        <f t="shared" si="9"/>
        <v>5.0394240658210299</v>
      </c>
      <c r="P62" s="13">
        <v>101.03333333333335</v>
      </c>
      <c r="Q62" s="7">
        <f t="shared" si="10"/>
        <v>3.6593707250342167</v>
      </c>
      <c r="S62" s="12">
        <v>7339.9</v>
      </c>
      <c r="T62" s="1">
        <f t="shared" si="11"/>
        <v>7.900036751194409</v>
      </c>
      <c r="V62" s="1">
        <v>58.6</v>
      </c>
      <c r="AD62"/>
      <c r="AE62"/>
    </row>
    <row r="63" spans="1:31" x14ac:dyDescent="0.35">
      <c r="A63" s="10" t="s">
        <v>34</v>
      </c>
      <c r="C63" s="1" t="s">
        <v>206</v>
      </c>
      <c r="D63" s="11">
        <v>30772</v>
      </c>
      <c r="E63" s="12">
        <v>7.8666666666666671</v>
      </c>
      <c r="F63" s="12">
        <f t="shared" si="6"/>
        <v>56.375838926174474</v>
      </c>
      <c r="G63" s="12">
        <f t="shared" si="7"/>
        <v>7.8666666666666671</v>
      </c>
      <c r="H63" s="27">
        <v>5</v>
      </c>
      <c r="J63" s="13">
        <v>102.83333333333333</v>
      </c>
      <c r="K63" s="4">
        <f t="shared" si="8"/>
        <v>5.6506849315068441</v>
      </c>
      <c r="M63" s="13">
        <v>102.86666666666667</v>
      </c>
      <c r="N63" s="4">
        <f t="shared" si="9"/>
        <v>5.7936235858758955</v>
      </c>
      <c r="P63" s="13">
        <v>102.56666666666666</v>
      </c>
      <c r="Q63" s="7">
        <f t="shared" si="10"/>
        <v>5.232558139534893</v>
      </c>
      <c r="S63" s="12">
        <v>7483.4</v>
      </c>
      <c r="T63" s="1">
        <f t="shared" si="11"/>
        <v>10.009555310547587</v>
      </c>
      <c r="V63" s="1">
        <v>59</v>
      </c>
      <c r="AD63"/>
      <c r="AE63"/>
    </row>
    <row r="64" spans="1:31" x14ac:dyDescent="0.35">
      <c r="A64" s="10" t="s">
        <v>35</v>
      </c>
      <c r="C64" s="1" t="s">
        <v>207</v>
      </c>
      <c r="D64" s="11">
        <v>30863</v>
      </c>
      <c r="E64" s="12">
        <v>7.4333333333333336</v>
      </c>
      <c r="F64" s="12">
        <f t="shared" si="6"/>
        <v>65.100671140939582</v>
      </c>
      <c r="G64" s="12">
        <f t="shared" si="7"/>
        <v>7.4333333333333336</v>
      </c>
      <c r="H64" s="27">
        <v>6</v>
      </c>
      <c r="J64" s="13">
        <v>104.10000000000001</v>
      </c>
      <c r="K64" s="4">
        <f t="shared" si="8"/>
        <v>6.952054794520568</v>
      </c>
      <c r="M64" s="13">
        <v>103.96666666666665</v>
      </c>
      <c r="N64" s="4">
        <f t="shared" si="9"/>
        <v>6.9249228659581386</v>
      </c>
      <c r="P64" s="13">
        <v>103.86666666666667</v>
      </c>
      <c r="Q64" s="7">
        <f t="shared" si="10"/>
        <v>6.5663474692202684</v>
      </c>
      <c r="S64" s="12">
        <v>7612.7</v>
      </c>
      <c r="T64" s="1">
        <f t="shared" si="11"/>
        <v>11.91032708563028</v>
      </c>
      <c r="V64" s="1">
        <v>59.6</v>
      </c>
      <c r="AD64"/>
      <c r="AE64"/>
    </row>
    <row r="65" spans="1:31" x14ac:dyDescent="0.35">
      <c r="A65" s="10" t="s">
        <v>36</v>
      </c>
      <c r="C65" s="1" t="s">
        <v>208</v>
      </c>
      <c r="D65" s="11">
        <v>30955</v>
      </c>
      <c r="E65" s="12">
        <v>7.4333333333333336</v>
      </c>
      <c r="F65" s="12">
        <f t="shared" si="6"/>
        <v>65.100671140939582</v>
      </c>
      <c r="G65" s="12">
        <f t="shared" si="7"/>
        <v>7.4333333333333336</v>
      </c>
      <c r="H65" s="27">
        <v>7</v>
      </c>
      <c r="J65" s="13">
        <v>105.39999999999999</v>
      </c>
      <c r="K65" s="4">
        <f t="shared" si="8"/>
        <v>8.2876712328767042</v>
      </c>
      <c r="M65" s="13">
        <v>105.03333333333335</v>
      </c>
      <c r="N65" s="4">
        <f t="shared" si="9"/>
        <v>8.0219403496743169</v>
      </c>
      <c r="P65" s="13">
        <v>105.33333333333333</v>
      </c>
      <c r="Q65" s="7">
        <f t="shared" si="10"/>
        <v>8.0711354309165539</v>
      </c>
      <c r="S65" s="12">
        <v>7686.1</v>
      </c>
      <c r="T65" s="1">
        <f t="shared" si="11"/>
        <v>12.989342153619997</v>
      </c>
      <c r="V65" s="1">
        <v>59.7</v>
      </c>
      <c r="AD65"/>
      <c r="AE65"/>
    </row>
    <row r="66" spans="1:31" x14ac:dyDescent="0.35">
      <c r="A66" s="10" t="s">
        <v>37</v>
      </c>
      <c r="C66" s="1" t="s">
        <v>199</v>
      </c>
      <c r="D66" s="11">
        <v>31047</v>
      </c>
      <c r="E66" s="12">
        <v>7.3000000000000007</v>
      </c>
      <c r="F66" s="12">
        <f t="shared" si="6"/>
        <v>67.785234899328827</v>
      </c>
      <c r="G66" s="12">
        <f t="shared" si="7"/>
        <v>7.3000000000000007</v>
      </c>
      <c r="H66" s="27">
        <v>8</v>
      </c>
      <c r="J66" s="13">
        <v>106.46666666666668</v>
      </c>
      <c r="K66" s="4">
        <f t="shared" si="8"/>
        <v>9.3835616438356482</v>
      </c>
      <c r="M66" s="13">
        <v>105.60000000000001</v>
      </c>
      <c r="N66" s="4">
        <f t="shared" si="9"/>
        <v>8.6047308878985262</v>
      </c>
      <c r="P66" s="13">
        <v>106.7</v>
      </c>
      <c r="Q66" s="7">
        <f t="shared" si="10"/>
        <v>9.47332421340632</v>
      </c>
      <c r="S66" s="12">
        <v>7749.2</v>
      </c>
      <c r="T66" s="1">
        <f t="shared" si="11"/>
        <v>13.916942300624768</v>
      </c>
      <c r="V66" s="1">
        <v>59.8</v>
      </c>
      <c r="AD66"/>
      <c r="AE66"/>
    </row>
    <row r="67" spans="1:31" x14ac:dyDescent="0.35">
      <c r="A67" s="10" t="s">
        <v>38</v>
      </c>
      <c r="C67" s="1" t="s">
        <v>209</v>
      </c>
      <c r="D67" s="11">
        <v>31137</v>
      </c>
      <c r="E67" s="12">
        <v>7.2333333333333334</v>
      </c>
      <c r="F67" s="12">
        <f t="shared" si="6"/>
        <v>69.127516778523486</v>
      </c>
      <c r="G67" s="12">
        <f t="shared" si="7"/>
        <v>7.2333333333333334</v>
      </c>
      <c r="H67" s="27">
        <v>9</v>
      </c>
      <c r="J67" s="13">
        <v>107.63333333333333</v>
      </c>
      <c r="K67" s="4">
        <f t="shared" si="8"/>
        <v>10.582191780821915</v>
      </c>
      <c r="M67" s="13">
        <v>106.60000000000001</v>
      </c>
      <c r="N67" s="4">
        <f t="shared" si="9"/>
        <v>9.6331847788823985</v>
      </c>
      <c r="P67" s="13">
        <v>108</v>
      </c>
      <c r="Q67" s="7">
        <f t="shared" si="10"/>
        <v>10.807113543091674</v>
      </c>
      <c r="S67" s="12">
        <v>7824.2</v>
      </c>
      <c r="T67" s="1">
        <f t="shared" si="11"/>
        <v>15.019478133039321</v>
      </c>
      <c r="V67" s="1">
        <v>60</v>
      </c>
      <c r="AD67"/>
      <c r="AE67"/>
    </row>
    <row r="68" spans="1:31" x14ac:dyDescent="0.35">
      <c r="A68" s="10" t="s">
        <v>39</v>
      </c>
      <c r="C68" s="1" t="s">
        <v>210</v>
      </c>
      <c r="D68" s="11">
        <v>31228</v>
      </c>
      <c r="E68" s="12">
        <v>7.3</v>
      </c>
      <c r="F68" s="12">
        <f t="shared" si="6"/>
        <v>67.785234899328856</v>
      </c>
      <c r="G68" s="12">
        <f t="shared" si="7"/>
        <v>7.3</v>
      </c>
      <c r="H68" s="27">
        <v>10</v>
      </c>
      <c r="J68" s="13">
        <v>108.76666666666665</v>
      </c>
      <c r="K68" s="4">
        <f t="shared" si="8"/>
        <v>11.746575342465748</v>
      </c>
      <c r="M68" s="13">
        <v>106.96666666666665</v>
      </c>
      <c r="N68" s="4">
        <f t="shared" si="9"/>
        <v>10.010284538909819</v>
      </c>
      <c r="P68" s="13">
        <v>109.5</v>
      </c>
      <c r="Q68" s="7">
        <f t="shared" si="10"/>
        <v>12.346101231190154</v>
      </c>
      <c r="S68" s="12">
        <v>7893.1</v>
      </c>
      <c r="T68" s="1">
        <f t="shared" si="11"/>
        <v>16.032341051084163</v>
      </c>
      <c r="V68" s="1">
        <v>60</v>
      </c>
      <c r="AD68"/>
      <c r="AE68"/>
    </row>
    <row r="69" spans="1:31" x14ac:dyDescent="0.35">
      <c r="A69" s="10" t="s">
        <v>40</v>
      </c>
      <c r="C69" s="1" t="s">
        <v>211</v>
      </c>
      <c r="D69" s="11">
        <v>31320</v>
      </c>
      <c r="E69" s="12">
        <v>7.2</v>
      </c>
      <c r="F69" s="12">
        <f t="shared" si="6"/>
        <v>69.798657718120793</v>
      </c>
      <c r="G69" s="12">
        <f t="shared" si="7"/>
        <v>7.2</v>
      </c>
      <c r="H69" s="27">
        <v>11</v>
      </c>
      <c r="J69" s="13">
        <v>109.73333333333333</v>
      </c>
      <c r="K69" s="4">
        <f t="shared" si="8"/>
        <v>12.739726027397257</v>
      </c>
      <c r="M69" s="13">
        <v>106.96666666666665</v>
      </c>
      <c r="N69" s="4">
        <f t="shared" si="9"/>
        <v>10.010284538909819</v>
      </c>
      <c r="P69" s="13">
        <v>111.13333333333333</v>
      </c>
      <c r="Q69" s="7">
        <f t="shared" si="10"/>
        <v>14.021887824897416</v>
      </c>
      <c r="S69" s="12">
        <v>8013.7</v>
      </c>
      <c r="T69" s="1">
        <f t="shared" si="11"/>
        <v>17.805218669606759</v>
      </c>
      <c r="V69" s="1">
        <v>60.1</v>
      </c>
      <c r="AD69"/>
      <c r="AE69"/>
    </row>
    <row r="70" spans="1:31" x14ac:dyDescent="0.35">
      <c r="A70" s="10" t="s">
        <v>41</v>
      </c>
      <c r="C70" s="1" t="s">
        <v>200</v>
      </c>
      <c r="D70" s="11">
        <v>31412</v>
      </c>
      <c r="E70" s="12">
        <v>7.0333333333333341</v>
      </c>
      <c r="F70" s="12">
        <f t="shared" si="6"/>
        <v>73.154362416107361</v>
      </c>
      <c r="G70" s="12">
        <f t="shared" si="7"/>
        <v>7.0333333333333341</v>
      </c>
      <c r="H70" s="27">
        <v>12</v>
      </c>
      <c r="J70" s="13">
        <v>111</v>
      </c>
      <c r="K70" s="4">
        <f t="shared" si="8"/>
        <v>14.04109589041096</v>
      </c>
      <c r="M70" s="13">
        <v>107.8</v>
      </c>
      <c r="N70" s="4">
        <f t="shared" si="9"/>
        <v>10.867329448063057</v>
      </c>
      <c r="P70" s="13">
        <v>112.66666666666667</v>
      </c>
      <c r="Q70" s="7">
        <f t="shared" si="10"/>
        <v>15.595075239398115</v>
      </c>
      <c r="S70" s="12">
        <v>8073.2</v>
      </c>
      <c r="T70" s="1">
        <f t="shared" si="11"/>
        <v>18.67989709665564</v>
      </c>
      <c r="V70" s="1">
        <v>60.4</v>
      </c>
      <c r="AD70"/>
      <c r="AE70"/>
    </row>
    <row r="71" spans="1:31" x14ac:dyDescent="0.35">
      <c r="A71" s="10" t="s">
        <v>42</v>
      </c>
      <c r="C71" s="1" t="s">
        <v>212</v>
      </c>
      <c r="D71" s="11">
        <v>31502</v>
      </c>
      <c r="E71" s="12">
        <v>7.0333333333333341</v>
      </c>
      <c r="F71" s="12">
        <f t="shared" si="6"/>
        <v>73.154362416107361</v>
      </c>
      <c r="G71" s="12">
        <f t="shared" si="7"/>
        <v>7.0333333333333341</v>
      </c>
      <c r="H71" s="27">
        <v>13</v>
      </c>
      <c r="J71" s="13">
        <v>112.2</v>
      </c>
      <c r="K71" s="4">
        <f t="shared" si="8"/>
        <v>15.273972602739727</v>
      </c>
      <c r="M71" s="13">
        <v>108.2</v>
      </c>
      <c r="N71" s="4">
        <f t="shared" si="9"/>
        <v>11.278711004456611</v>
      </c>
      <c r="P71" s="13">
        <v>114.36666666666667</v>
      </c>
      <c r="Q71" s="7">
        <f t="shared" si="10"/>
        <v>17.339261285909746</v>
      </c>
      <c r="S71" s="12">
        <v>8148.6</v>
      </c>
      <c r="T71" s="1">
        <f t="shared" si="11"/>
        <v>19.788313120176412</v>
      </c>
      <c r="V71" s="1">
        <v>60.5</v>
      </c>
      <c r="AD71"/>
      <c r="AE71"/>
    </row>
    <row r="72" spans="1:31" x14ac:dyDescent="0.35">
      <c r="A72" s="10" t="s">
        <v>43</v>
      </c>
      <c r="C72" s="1" t="s">
        <v>213</v>
      </c>
      <c r="D72" s="11">
        <v>31593</v>
      </c>
      <c r="E72" s="12">
        <v>7.166666666666667</v>
      </c>
      <c r="F72" s="12">
        <f t="shared" si="6"/>
        <v>70.469798657718101</v>
      </c>
      <c r="G72" s="12">
        <f t="shared" si="7"/>
        <v>7.166666666666667</v>
      </c>
      <c r="H72" s="27">
        <v>14</v>
      </c>
      <c r="J72" s="13">
        <v>113.13333333333333</v>
      </c>
      <c r="K72" s="4">
        <f t="shared" si="8"/>
        <v>16.232876712328761</v>
      </c>
      <c r="M72" s="13">
        <v>108</v>
      </c>
      <c r="N72" s="4">
        <f t="shared" si="9"/>
        <v>11.073020226259844</v>
      </c>
      <c r="P72" s="13">
        <v>115.96666666666665</v>
      </c>
      <c r="Q72" s="7">
        <f t="shared" si="10"/>
        <v>18.980848153214769</v>
      </c>
      <c r="S72" s="12">
        <v>8185.3</v>
      </c>
      <c r="T72" s="1">
        <f t="shared" si="11"/>
        <v>20.327820654171262</v>
      </c>
      <c r="V72" s="1">
        <v>60.6</v>
      </c>
      <c r="AD72"/>
      <c r="AE72"/>
    </row>
    <row r="73" spans="1:31" x14ac:dyDescent="0.35">
      <c r="A73" s="10" t="s">
        <v>44</v>
      </c>
      <c r="C73" s="1" t="s">
        <v>214</v>
      </c>
      <c r="D73" s="11">
        <v>31685</v>
      </c>
      <c r="E73" s="12">
        <v>6.9666666666666659</v>
      </c>
      <c r="F73" s="12">
        <f t="shared" si="6"/>
        <v>74.496644295302019</v>
      </c>
      <c r="G73" s="12">
        <f t="shared" si="7"/>
        <v>6.9666666666666659</v>
      </c>
      <c r="H73" s="27">
        <v>15</v>
      </c>
      <c r="J73" s="13">
        <v>114.2</v>
      </c>
      <c r="K73" s="4">
        <f t="shared" si="8"/>
        <v>17.32876712328768</v>
      </c>
      <c r="M73" s="13">
        <v>108.66666666666667</v>
      </c>
      <c r="N73" s="4">
        <f t="shared" si="9"/>
        <v>11.758656153582425</v>
      </c>
      <c r="P73" s="13">
        <v>117.23333333333333</v>
      </c>
      <c r="Q73" s="7">
        <f t="shared" si="10"/>
        <v>20.280437756497971</v>
      </c>
      <c r="S73" s="12">
        <v>8263.6</v>
      </c>
      <c r="T73" s="1">
        <f t="shared" si="11"/>
        <v>21.478868063212058</v>
      </c>
      <c r="V73" s="1">
        <v>60.8</v>
      </c>
      <c r="AD73"/>
      <c r="AE73"/>
    </row>
    <row r="74" spans="1:31" x14ac:dyDescent="0.35">
      <c r="A74" s="10" t="s">
        <v>45</v>
      </c>
      <c r="C74" s="1" t="s">
        <v>201</v>
      </c>
      <c r="D74" s="11">
        <v>31777</v>
      </c>
      <c r="E74" s="12">
        <v>6.833333333333333</v>
      </c>
      <c r="F74" s="12">
        <f t="shared" si="6"/>
        <v>77.181208053691265</v>
      </c>
      <c r="G74" s="12">
        <f t="shared" si="7"/>
        <v>6.833333333333333</v>
      </c>
      <c r="H74" s="27">
        <v>16</v>
      </c>
      <c r="J74" s="13">
        <v>115.3</v>
      </c>
      <c r="K74" s="4">
        <f t="shared" si="8"/>
        <v>18.458904109589035</v>
      </c>
      <c r="M74" s="13">
        <v>109.2</v>
      </c>
      <c r="N74" s="4">
        <f t="shared" si="9"/>
        <v>12.307164895440504</v>
      </c>
      <c r="P74" s="13">
        <v>118.7</v>
      </c>
      <c r="Q74" s="7">
        <f t="shared" si="10"/>
        <v>21.78522571819428</v>
      </c>
      <c r="S74" s="12">
        <v>8308</v>
      </c>
      <c r="T74" s="1">
        <f t="shared" si="11"/>
        <v>22.131569276001471</v>
      </c>
      <c r="V74" s="1">
        <v>60.9</v>
      </c>
      <c r="AD74"/>
      <c r="AE74"/>
    </row>
    <row r="75" spans="1:31" x14ac:dyDescent="0.35">
      <c r="A75" s="10" t="s">
        <v>46</v>
      </c>
      <c r="C75" s="1" t="s">
        <v>215</v>
      </c>
      <c r="D75" s="11">
        <v>31867</v>
      </c>
      <c r="E75" s="12">
        <v>6.5999999999999988</v>
      </c>
      <c r="F75" s="12">
        <f t="shared" si="6"/>
        <v>81.879194630872504</v>
      </c>
      <c r="G75" s="12">
        <f t="shared" si="7"/>
        <v>6.5999999999999988</v>
      </c>
      <c r="H75" s="27">
        <v>17</v>
      </c>
      <c r="J75" s="13">
        <v>116.23333333333335</v>
      </c>
      <c r="K75" s="4">
        <f t="shared" si="8"/>
        <v>19.417808219178113</v>
      </c>
      <c r="M75" s="13">
        <v>110.23333333333333</v>
      </c>
      <c r="N75" s="4">
        <f t="shared" si="9"/>
        <v>13.369900582790528</v>
      </c>
      <c r="P75" s="13">
        <v>119.83333333333333</v>
      </c>
      <c r="Q75" s="7">
        <f t="shared" si="10"/>
        <v>22.948016415868679</v>
      </c>
      <c r="S75" s="12">
        <v>8369.9</v>
      </c>
      <c r="T75" s="1">
        <f t="shared" si="11"/>
        <v>23.041528849687609</v>
      </c>
      <c r="V75" s="1">
        <v>61.1</v>
      </c>
    </row>
    <row r="76" spans="1:31" x14ac:dyDescent="0.35">
      <c r="A76" s="10" t="s">
        <v>47</v>
      </c>
      <c r="C76" s="1" t="s">
        <v>216</v>
      </c>
      <c r="D76" s="11">
        <v>31958</v>
      </c>
      <c r="E76" s="12">
        <v>6.2666666666666666</v>
      </c>
      <c r="F76" s="12">
        <f t="shared" si="6"/>
        <v>88.590604026845625</v>
      </c>
      <c r="G76" s="12">
        <f t="shared" si="7"/>
        <v>6.2666666666666666</v>
      </c>
      <c r="H76" s="27">
        <v>18</v>
      </c>
      <c r="J76" s="13">
        <v>117.63333333333333</v>
      </c>
      <c r="K76" s="4">
        <f t="shared" si="8"/>
        <v>20.856164383561637</v>
      </c>
      <c r="M76" s="13">
        <v>111.43333333333334</v>
      </c>
      <c r="N76" s="4">
        <f t="shared" si="9"/>
        <v>14.604045251971186</v>
      </c>
      <c r="P76" s="13">
        <v>121.3</v>
      </c>
      <c r="Q76" s="7">
        <f t="shared" si="10"/>
        <v>24.452804377564984</v>
      </c>
      <c r="S76" s="12">
        <v>8460.2000000000007</v>
      </c>
      <c r="T76" s="1">
        <f t="shared" si="11"/>
        <v>24.368981991914747</v>
      </c>
      <c r="V76" s="1">
        <v>61.4</v>
      </c>
    </row>
    <row r="77" spans="1:31" x14ac:dyDescent="0.35">
      <c r="A77" s="10" t="s">
        <v>48</v>
      </c>
      <c r="C77" s="1" t="s">
        <v>217</v>
      </c>
      <c r="D77" s="11">
        <v>32050</v>
      </c>
      <c r="E77" s="12">
        <v>6</v>
      </c>
      <c r="F77" s="12">
        <f t="shared" si="6"/>
        <v>93.959731543624144</v>
      </c>
      <c r="G77" s="12">
        <f t="shared" si="7"/>
        <v>6</v>
      </c>
      <c r="H77" s="27">
        <v>19</v>
      </c>
      <c r="J77" s="13">
        <v>118.73333333333333</v>
      </c>
      <c r="K77" s="4">
        <f t="shared" si="8"/>
        <v>21.986301369863014</v>
      </c>
      <c r="M77" s="13">
        <v>112.33333333333333</v>
      </c>
      <c r="N77" s="4">
        <f t="shared" si="9"/>
        <v>15.529653753856687</v>
      </c>
      <c r="P77" s="13">
        <v>122.56666666666666</v>
      </c>
      <c r="Q77" s="7">
        <f t="shared" si="10"/>
        <v>25.752393980848165</v>
      </c>
      <c r="S77" s="12">
        <v>8533.6</v>
      </c>
      <c r="T77" s="1">
        <f t="shared" si="11"/>
        <v>25.447997059904452</v>
      </c>
      <c r="V77" s="1">
        <v>61.7</v>
      </c>
    </row>
    <row r="78" spans="1:31" x14ac:dyDescent="0.35">
      <c r="A78" s="10" t="s">
        <v>49</v>
      </c>
      <c r="C78" s="1" t="s">
        <v>202</v>
      </c>
      <c r="D78" s="11">
        <v>32142</v>
      </c>
      <c r="E78" s="12">
        <v>5.833333333333333</v>
      </c>
      <c r="F78" s="12">
        <f t="shared" si="6"/>
        <v>97.315436241610726</v>
      </c>
      <c r="G78" s="12">
        <f t="shared" si="7"/>
        <v>5.833333333333333</v>
      </c>
      <c r="H78" s="27">
        <v>20</v>
      </c>
      <c r="J78" s="13">
        <v>120.09999999999998</v>
      </c>
      <c r="K78" s="4">
        <f t="shared" si="8"/>
        <v>23.390410958904084</v>
      </c>
      <c r="M78" s="13">
        <v>113.3</v>
      </c>
      <c r="N78" s="4">
        <f t="shared" si="9"/>
        <v>16.523825848474448</v>
      </c>
      <c r="P78" s="13">
        <v>124.16666666666667</v>
      </c>
      <c r="Q78" s="7">
        <f t="shared" si="10"/>
        <v>27.393980848153234</v>
      </c>
      <c r="S78" s="12">
        <v>8680.2000000000007</v>
      </c>
      <c r="T78" s="1">
        <f t="shared" si="11"/>
        <v>27.603087100330768</v>
      </c>
      <c r="V78" s="1">
        <v>61.9</v>
      </c>
    </row>
    <row r="79" spans="1:31" x14ac:dyDescent="0.35">
      <c r="A79" s="10" t="s">
        <v>50</v>
      </c>
      <c r="C79" s="1" t="s">
        <v>218</v>
      </c>
      <c r="D79" s="11">
        <v>32233</v>
      </c>
      <c r="E79" s="12">
        <v>5.7</v>
      </c>
      <c r="F79" s="12">
        <f t="shared" si="6"/>
        <v>99.999999999999972</v>
      </c>
      <c r="G79" s="12">
        <f t="shared" si="7"/>
        <v>5.7</v>
      </c>
      <c r="H79" s="27">
        <v>21</v>
      </c>
      <c r="J79" s="13">
        <v>121.26666666666667</v>
      </c>
      <c r="K79" s="4">
        <f t="shared" si="8"/>
        <v>24.589041095890419</v>
      </c>
      <c r="M79" s="13">
        <v>113.86666666666667</v>
      </c>
      <c r="N79" s="4">
        <f t="shared" si="9"/>
        <v>17.106616386698658</v>
      </c>
      <c r="P79" s="13">
        <v>125.59999999999998</v>
      </c>
      <c r="Q79" s="7">
        <f t="shared" si="10"/>
        <v>28.864569083447321</v>
      </c>
      <c r="S79" s="12">
        <v>8725</v>
      </c>
      <c r="T79" s="1">
        <f t="shared" si="11"/>
        <v>28.261668504226389</v>
      </c>
      <c r="V79" s="1">
        <v>62</v>
      </c>
    </row>
    <row r="80" spans="1:31" x14ac:dyDescent="0.35">
      <c r="A80" s="10" t="s">
        <v>51</v>
      </c>
      <c r="C80" s="1" t="s">
        <v>219</v>
      </c>
      <c r="D80" s="11">
        <v>32324</v>
      </c>
      <c r="E80" s="12">
        <v>5.4666666666666659</v>
      </c>
      <c r="F80" s="12">
        <f t="shared" si="6"/>
        <v>104.69798657718121</v>
      </c>
      <c r="G80" s="12">
        <f t="shared" si="7"/>
        <v>5.4666666666666659</v>
      </c>
      <c r="H80" s="27">
        <v>22</v>
      </c>
      <c r="J80" s="13">
        <v>122.73333333333333</v>
      </c>
      <c r="K80" s="4">
        <f t="shared" si="8"/>
        <v>26.095890410958923</v>
      </c>
      <c r="M80" s="13">
        <v>115.26666666666665</v>
      </c>
      <c r="N80" s="4">
        <f t="shared" si="9"/>
        <v>18.546451834076059</v>
      </c>
      <c r="P80" s="13">
        <v>127.2</v>
      </c>
      <c r="Q80" s="7">
        <f t="shared" si="10"/>
        <v>30.506155950752412</v>
      </c>
      <c r="S80" s="12">
        <v>8839.6</v>
      </c>
      <c r="T80" s="1">
        <f t="shared" si="11"/>
        <v>29.946343256155831</v>
      </c>
      <c r="V80" s="1">
        <v>62.2</v>
      </c>
    </row>
    <row r="81" spans="1:22" x14ac:dyDescent="0.35">
      <c r="A81" s="10" t="s">
        <v>52</v>
      </c>
      <c r="C81" s="1" t="s">
        <v>220</v>
      </c>
      <c r="D81" s="11">
        <v>32416</v>
      </c>
      <c r="E81" s="12">
        <v>5.4666666666666659</v>
      </c>
      <c r="F81" s="12">
        <f t="shared" si="6"/>
        <v>104.69798657718121</v>
      </c>
      <c r="G81" s="12">
        <f t="shared" si="7"/>
        <v>5.4666666666666659</v>
      </c>
      <c r="H81" s="27">
        <v>23</v>
      </c>
      <c r="J81" s="13">
        <v>124.10000000000001</v>
      </c>
      <c r="K81" s="4">
        <f t="shared" si="8"/>
        <v>27.500000000000014</v>
      </c>
      <c r="M81" s="13">
        <v>116.23333333333333</v>
      </c>
      <c r="N81" s="4">
        <f t="shared" si="9"/>
        <v>19.540623928693847</v>
      </c>
      <c r="P81" s="13">
        <v>128.66666666666666</v>
      </c>
      <c r="Q81" s="7">
        <f t="shared" si="10"/>
        <v>32.010943912448695</v>
      </c>
      <c r="S81" s="12">
        <v>8891.4</v>
      </c>
      <c r="T81" s="1">
        <f t="shared" si="11"/>
        <v>30.707828004410135</v>
      </c>
      <c r="V81" s="1">
        <v>62.4</v>
      </c>
    </row>
    <row r="82" spans="1:22" x14ac:dyDescent="0.35">
      <c r="A82" s="10" t="s">
        <v>53</v>
      </c>
      <c r="C82" s="1" t="s">
        <v>221</v>
      </c>
      <c r="D82" s="11">
        <v>32508</v>
      </c>
      <c r="E82" s="12">
        <v>5.333333333333333</v>
      </c>
      <c r="F82" s="12">
        <f t="shared" si="6"/>
        <v>107.38255033557047</v>
      </c>
      <c r="G82" s="12">
        <f t="shared" si="7"/>
        <v>5.333333333333333</v>
      </c>
      <c r="H82" s="27">
        <v>24</v>
      </c>
      <c r="J82" s="13">
        <v>125.60000000000001</v>
      </c>
      <c r="K82" s="4">
        <f t="shared" si="8"/>
        <v>29.041095890410972</v>
      </c>
      <c r="M82" s="13">
        <v>117.59999999999998</v>
      </c>
      <c r="N82" s="4">
        <f t="shared" si="9"/>
        <v>20.946177579705139</v>
      </c>
      <c r="P82" s="13">
        <v>130.23333333333332</v>
      </c>
      <c r="Q82" s="7">
        <f t="shared" si="10"/>
        <v>33.618331053351568</v>
      </c>
      <c r="S82" s="12">
        <v>9009.9</v>
      </c>
      <c r="T82" s="1">
        <f t="shared" si="11"/>
        <v>32.449834619625136</v>
      </c>
      <c r="V82" s="1">
        <v>62.6</v>
      </c>
    </row>
    <row r="83" spans="1:22" x14ac:dyDescent="0.35">
      <c r="A83" s="15" t="s">
        <v>54</v>
      </c>
      <c r="B83" s="16"/>
      <c r="C83" s="16" t="s">
        <v>222</v>
      </c>
      <c r="D83" s="17">
        <v>32598</v>
      </c>
      <c r="E83" s="18">
        <v>5.2</v>
      </c>
      <c r="F83" s="12">
        <f t="shared" si="6"/>
        <v>110.0671140939597</v>
      </c>
      <c r="G83" s="12">
        <f t="shared" si="7"/>
        <v>5.2</v>
      </c>
      <c r="H83" s="27">
        <v>25</v>
      </c>
      <c r="I83" s="16"/>
      <c r="J83" s="19">
        <v>126.93333333333334</v>
      </c>
      <c r="K83" s="4">
        <f t="shared" si="8"/>
        <v>30.410958904109609</v>
      </c>
      <c r="M83" s="19">
        <v>118.43333333333332</v>
      </c>
      <c r="N83" s="4">
        <f t="shared" si="9"/>
        <v>21.803222488858374</v>
      </c>
      <c r="P83" s="19">
        <v>131.9</v>
      </c>
      <c r="Q83" s="7">
        <f t="shared" si="10"/>
        <v>35.328317373461026</v>
      </c>
      <c r="S83" s="12">
        <v>9101.5</v>
      </c>
      <c r="T83" s="1">
        <f t="shared" si="11"/>
        <v>33.796398382947444</v>
      </c>
      <c r="V83" s="1">
        <v>62.9</v>
      </c>
    </row>
    <row r="84" spans="1:22" x14ac:dyDescent="0.35">
      <c r="A84" s="10" t="s">
        <v>55</v>
      </c>
      <c r="C84" s="1" t="s">
        <v>223</v>
      </c>
      <c r="D84" s="11">
        <v>32689</v>
      </c>
      <c r="E84" s="12">
        <v>5.2333333333333334</v>
      </c>
      <c r="F84" s="12"/>
      <c r="G84" s="12"/>
      <c r="J84" s="13">
        <v>128.30000000000001</v>
      </c>
      <c r="M84" s="13">
        <v>119.26666666666667</v>
      </c>
      <c r="P84" s="13">
        <v>133.56666666666666</v>
      </c>
      <c r="S84" s="12">
        <v>9171</v>
      </c>
      <c r="V84" s="1">
        <v>62.9</v>
      </c>
    </row>
    <row r="85" spans="1:22" x14ac:dyDescent="0.35">
      <c r="A85" s="10" t="s">
        <v>56</v>
      </c>
      <c r="C85" s="1" t="s">
        <v>224</v>
      </c>
      <c r="D85" s="11">
        <v>32781</v>
      </c>
      <c r="E85" s="12">
        <v>5.2333333333333334</v>
      </c>
      <c r="F85" s="12"/>
      <c r="G85" s="12"/>
      <c r="J85" s="13">
        <v>129.53333333333333</v>
      </c>
      <c r="M85" s="13">
        <v>119.7</v>
      </c>
      <c r="P85" s="13">
        <v>135.30000000000001</v>
      </c>
      <c r="S85" s="12">
        <v>9238.9</v>
      </c>
      <c r="V85" s="1">
        <v>63</v>
      </c>
    </row>
    <row r="86" spans="1:22" x14ac:dyDescent="0.35">
      <c r="A86" s="10" t="s">
        <v>57</v>
      </c>
      <c r="C86" s="1" t="s">
        <v>225</v>
      </c>
      <c r="D86" s="11">
        <v>32873</v>
      </c>
      <c r="E86" s="12">
        <v>5.3666666666666671</v>
      </c>
      <c r="F86" s="12"/>
      <c r="G86" s="12"/>
      <c r="J86" s="13">
        <v>131.1</v>
      </c>
      <c r="M86" s="13">
        <v>121</v>
      </c>
      <c r="P86" s="13">
        <v>137</v>
      </c>
      <c r="S86" s="12">
        <v>9257.1</v>
      </c>
      <c r="V86" s="1">
        <v>63</v>
      </c>
    </row>
    <row r="87" spans="1:22" x14ac:dyDescent="0.35">
      <c r="A87" s="10" t="s">
        <v>58</v>
      </c>
      <c r="C87" s="1" t="s">
        <v>226</v>
      </c>
      <c r="D87" s="11">
        <v>32963</v>
      </c>
      <c r="E87" s="12">
        <v>5.3</v>
      </c>
      <c r="F87" s="12"/>
      <c r="G87" s="12"/>
      <c r="J87" s="13">
        <v>132.76666666666665</v>
      </c>
      <c r="M87" s="13">
        <v>122.26666666666667</v>
      </c>
      <c r="P87" s="13">
        <v>138.86666666666665</v>
      </c>
      <c r="S87" s="12">
        <v>9358.2999999999993</v>
      </c>
      <c r="V87" s="1">
        <v>63.2</v>
      </c>
    </row>
    <row r="88" spans="1:22" x14ac:dyDescent="0.35">
      <c r="A88" s="10" t="s">
        <v>59</v>
      </c>
      <c r="C88" s="1" t="s">
        <v>227</v>
      </c>
      <c r="D88" s="11">
        <v>33054</v>
      </c>
      <c r="E88" s="12">
        <v>5.333333333333333</v>
      </c>
      <c r="F88" s="12"/>
      <c r="G88" s="12"/>
      <c r="J88" s="13">
        <v>134.5</v>
      </c>
      <c r="M88" s="13">
        <v>123.16666666666667</v>
      </c>
      <c r="P88" s="13">
        <v>141.1</v>
      </c>
      <c r="S88" s="12">
        <v>9392.2999999999993</v>
      </c>
      <c r="V88" s="1">
        <v>63</v>
      </c>
    </row>
    <row r="89" spans="1:22" x14ac:dyDescent="0.35">
      <c r="A89" s="10" t="s">
        <v>60</v>
      </c>
      <c r="C89" s="1" t="s">
        <v>228</v>
      </c>
      <c r="D89" s="11">
        <v>33146</v>
      </c>
      <c r="E89" s="12">
        <v>5.7</v>
      </c>
      <c r="F89" s="12"/>
      <c r="G89" s="12"/>
      <c r="J89" s="13">
        <v>136.5</v>
      </c>
      <c r="M89" s="13">
        <v>124.10000000000001</v>
      </c>
      <c r="P89" s="13">
        <v>143.70000000000002</v>
      </c>
      <c r="S89" s="12">
        <v>9398.5</v>
      </c>
      <c r="V89" s="1">
        <v>62.7</v>
      </c>
    </row>
    <row r="90" spans="1:22" x14ac:dyDescent="0.35">
      <c r="A90" s="10" t="s">
        <v>61</v>
      </c>
      <c r="C90" s="1" t="s">
        <v>229</v>
      </c>
      <c r="D90" s="11">
        <v>33238</v>
      </c>
      <c r="E90" s="12">
        <v>6.1333333333333337</v>
      </c>
      <c r="F90" s="12"/>
      <c r="G90" s="12"/>
      <c r="J90" s="13">
        <v>138.06666666666669</v>
      </c>
      <c r="M90" s="13">
        <v>125.06666666666666</v>
      </c>
      <c r="P90" s="13">
        <v>145.53333333333333</v>
      </c>
      <c r="S90" s="12">
        <v>9312.9</v>
      </c>
      <c r="V90" s="1">
        <v>62.3</v>
      </c>
    </row>
    <row r="91" spans="1:22" x14ac:dyDescent="0.35">
      <c r="A91" s="10" t="s">
        <v>62</v>
      </c>
      <c r="C91" s="1" t="s">
        <v>230</v>
      </c>
      <c r="D91" s="11">
        <v>33328</v>
      </c>
      <c r="E91" s="12">
        <v>6.6000000000000005</v>
      </c>
      <c r="F91" s="12"/>
      <c r="G91" s="12"/>
      <c r="J91" s="13">
        <v>140.06666666666666</v>
      </c>
      <c r="M91" s="13">
        <v>127.13333333333333</v>
      </c>
      <c r="P91" s="13">
        <v>147.56666666666669</v>
      </c>
      <c r="S91" s="12">
        <v>9269.4</v>
      </c>
      <c r="V91" s="1">
        <v>61.9</v>
      </c>
    </row>
    <row r="92" spans="1:22" x14ac:dyDescent="0.35">
      <c r="A92" s="10" t="s">
        <v>63</v>
      </c>
      <c r="C92" s="1" t="s">
        <v>231</v>
      </c>
      <c r="D92" s="11">
        <v>33419</v>
      </c>
      <c r="E92" s="12">
        <v>6.833333333333333</v>
      </c>
      <c r="F92" s="12"/>
      <c r="G92" s="12"/>
      <c r="J92" s="13">
        <v>141.33333333333334</v>
      </c>
      <c r="M92" s="13">
        <v>128.23333333333335</v>
      </c>
      <c r="P92" s="13">
        <v>148.9</v>
      </c>
      <c r="S92" s="12">
        <v>9341.6</v>
      </c>
      <c r="V92" s="1">
        <v>61.8</v>
      </c>
    </row>
    <row r="93" spans="1:22" x14ac:dyDescent="0.35">
      <c r="A93" s="10" t="s">
        <v>64</v>
      </c>
      <c r="C93" s="1" t="s">
        <v>232</v>
      </c>
      <c r="D93" s="11">
        <v>33511</v>
      </c>
      <c r="E93" s="12">
        <v>6.8666666666666671</v>
      </c>
      <c r="F93" s="12"/>
      <c r="G93" s="12"/>
      <c r="J93" s="13">
        <v>142.86666666666667</v>
      </c>
      <c r="M93" s="13">
        <v>129.43333333333334</v>
      </c>
      <c r="P93" s="13">
        <v>150.6</v>
      </c>
      <c r="S93" s="12">
        <v>9388.7999999999993</v>
      </c>
      <c r="V93" s="1">
        <v>61.6</v>
      </c>
    </row>
    <row r="94" spans="1:22" x14ac:dyDescent="0.35">
      <c r="A94" s="10" t="s">
        <v>65</v>
      </c>
      <c r="C94" s="1" t="s">
        <v>233</v>
      </c>
      <c r="D94" s="11">
        <v>33603</v>
      </c>
      <c r="E94" s="12">
        <v>7.1000000000000005</v>
      </c>
      <c r="F94" s="12"/>
      <c r="G94" s="12"/>
      <c r="J94" s="13">
        <v>144.19999999999999</v>
      </c>
      <c r="M94" s="13">
        <v>130.29999999999998</v>
      </c>
      <c r="P94" s="13">
        <v>152.19999999999999</v>
      </c>
      <c r="S94" s="12">
        <v>9421.6</v>
      </c>
      <c r="V94" s="1">
        <v>61.4</v>
      </c>
    </row>
    <row r="95" spans="1:22" x14ac:dyDescent="0.35">
      <c r="A95" s="10" t="s">
        <v>66</v>
      </c>
      <c r="C95" s="1" t="s">
        <v>234</v>
      </c>
      <c r="D95" s="11">
        <v>33694</v>
      </c>
      <c r="E95" s="12">
        <v>7.3666666666666671</v>
      </c>
      <c r="J95" s="13">
        <v>145.46666666666667</v>
      </c>
      <c r="M95" s="13">
        <v>131.06666666666669</v>
      </c>
      <c r="P95" s="13">
        <v>153.76666666666668</v>
      </c>
      <c r="S95" s="12">
        <v>9534.2999999999993</v>
      </c>
      <c r="V95" s="1">
        <v>61.4</v>
      </c>
    </row>
    <row r="96" spans="1:22" x14ac:dyDescent="0.35">
      <c r="A96" s="10" t="s">
        <v>67</v>
      </c>
      <c r="C96" s="1" t="s">
        <v>342</v>
      </c>
      <c r="D96" s="11">
        <v>33785</v>
      </c>
      <c r="E96" s="12">
        <v>7.6000000000000005</v>
      </c>
      <c r="F96" s="1" t="s">
        <v>183</v>
      </c>
      <c r="G96" s="1" t="s">
        <v>186</v>
      </c>
      <c r="H96" s="27" t="s">
        <v>187</v>
      </c>
      <c r="J96" s="13">
        <v>146.73333333333335</v>
      </c>
      <c r="K96" s="1" t="s">
        <v>355</v>
      </c>
      <c r="M96" s="13">
        <v>132.1</v>
      </c>
      <c r="N96" s="1" t="s">
        <v>184</v>
      </c>
      <c r="P96" s="13">
        <v>155.20000000000002</v>
      </c>
      <c r="Q96" s="8" t="s">
        <v>185</v>
      </c>
      <c r="S96" s="12">
        <v>9637.7000000000007</v>
      </c>
      <c r="T96" s="1" t="s">
        <v>390</v>
      </c>
      <c r="V96" s="1">
        <v>61.5</v>
      </c>
    </row>
    <row r="97" spans="1:22" x14ac:dyDescent="0.35">
      <c r="A97" s="3" t="s">
        <v>68</v>
      </c>
      <c r="B97" s="4"/>
      <c r="C97" s="4" t="s">
        <v>235</v>
      </c>
      <c r="D97" s="5">
        <v>33877</v>
      </c>
      <c r="E97" s="2">
        <v>7.6333333333333329</v>
      </c>
      <c r="F97" s="4">
        <f>($E$97-E97)/($E$97-$E$83)*100</f>
        <v>0</v>
      </c>
      <c r="G97" s="2">
        <f>E97</f>
        <v>7.6333333333333329</v>
      </c>
      <c r="H97" s="26">
        <v>0</v>
      </c>
      <c r="I97" s="4"/>
      <c r="J97" s="6">
        <v>147.86666666666667</v>
      </c>
      <c r="K97" s="4">
        <f>(J97/$J$97-1)*100</f>
        <v>0</v>
      </c>
      <c r="M97" s="6">
        <v>132.96666666666667</v>
      </c>
      <c r="N97" s="4">
        <f>(M97/$M$97-1)*100</f>
        <v>0</v>
      </c>
      <c r="P97" s="6">
        <v>156.43333333333334</v>
      </c>
      <c r="Q97" s="4">
        <f>(P97/$P$97-1)*100</f>
        <v>0</v>
      </c>
      <c r="S97" s="12">
        <v>9733</v>
      </c>
      <c r="T97" s="1">
        <f>(S97-$S$97)/$S$97*100</f>
        <v>0</v>
      </c>
      <c r="V97" s="1">
        <v>61.5</v>
      </c>
    </row>
    <row r="98" spans="1:22" x14ac:dyDescent="0.35">
      <c r="A98" s="10" t="s">
        <v>69</v>
      </c>
      <c r="C98" s="1" t="s">
        <v>236</v>
      </c>
      <c r="D98" s="11">
        <v>33969</v>
      </c>
      <c r="E98" s="12">
        <v>7.3666666666666671</v>
      </c>
      <c r="F98" s="1">
        <f t="shared" ref="F98:F130" si="12">($E$97-E98)/($E$97-$E$83)*100</f>
        <v>10.958904109589005</v>
      </c>
      <c r="G98" s="12">
        <f t="shared" ref="G98:G130" si="13">E98</f>
        <v>7.3666666666666671</v>
      </c>
      <c r="H98" s="27">
        <v>1</v>
      </c>
      <c r="J98" s="13">
        <v>149.20000000000002</v>
      </c>
      <c r="K98" s="1">
        <f t="shared" ref="K98:K130" si="14">(J98/$J$97-1)*100</f>
        <v>0.90171325518486611</v>
      </c>
      <c r="M98" s="13">
        <v>133.73333333333332</v>
      </c>
      <c r="N98" s="1">
        <f t="shared" ref="N98:N130" si="15">(M98/$M$97-1)*100</f>
        <v>0.5765856104286593</v>
      </c>
      <c r="P98" s="13">
        <v>158.13333333333333</v>
      </c>
      <c r="Q98" s="1">
        <f t="shared" ref="Q98:Q130" si="16">(P98/$P$97-1)*100</f>
        <v>1.0867249094395737</v>
      </c>
      <c r="S98" s="12">
        <v>9834.5</v>
      </c>
      <c r="T98" s="1">
        <f t="shared" ref="T98:T130" si="17">(S98-$S$97)/$S$97*100</f>
        <v>1.0428439330114045</v>
      </c>
      <c r="V98" s="1">
        <v>61.4</v>
      </c>
    </row>
    <row r="99" spans="1:22" x14ac:dyDescent="0.35">
      <c r="A99" s="10" t="s">
        <v>70</v>
      </c>
      <c r="C99" s="1" t="s">
        <v>237</v>
      </c>
      <c r="D99" s="11">
        <v>34059</v>
      </c>
      <c r="E99" s="12">
        <v>7.1333333333333329</v>
      </c>
      <c r="F99" s="1">
        <f t="shared" si="12"/>
        <v>20.547945205479458</v>
      </c>
      <c r="G99" s="12">
        <f t="shared" si="13"/>
        <v>7.1333333333333329</v>
      </c>
      <c r="H99" s="27">
        <v>2</v>
      </c>
      <c r="J99" s="13">
        <v>150.5</v>
      </c>
      <c r="K99" s="1">
        <f t="shared" si="14"/>
        <v>1.780883678990075</v>
      </c>
      <c r="M99" s="13">
        <v>134.49999999999997</v>
      </c>
      <c r="N99" s="1">
        <f t="shared" si="15"/>
        <v>1.1531712208573408</v>
      </c>
      <c r="P99" s="13">
        <v>159.70000000000002</v>
      </c>
      <c r="Q99" s="1">
        <f t="shared" si="16"/>
        <v>2.0882164926486313</v>
      </c>
      <c r="S99" s="12">
        <v>9851</v>
      </c>
      <c r="T99" s="1">
        <f t="shared" si="17"/>
        <v>1.2123702866536525</v>
      </c>
      <c r="V99" s="1">
        <v>61.4</v>
      </c>
    </row>
    <row r="100" spans="1:22" x14ac:dyDescent="0.35">
      <c r="A100" s="10" t="s">
        <v>71</v>
      </c>
      <c r="C100" s="1" t="s">
        <v>238</v>
      </c>
      <c r="D100" s="11">
        <v>34150</v>
      </c>
      <c r="E100" s="12">
        <v>7.0666666666666664</v>
      </c>
      <c r="F100" s="1">
        <f t="shared" si="12"/>
        <v>23.287671232876708</v>
      </c>
      <c r="G100" s="12">
        <f t="shared" si="13"/>
        <v>7.0666666666666664</v>
      </c>
      <c r="H100" s="27">
        <v>3</v>
      </c>
      <c r="J100" s="13">
        <v>151.76666666666668</v>
      </c>
      <c r="K100" s="1">
        <f t="shared" si="14"/>
        <v>2.6375112714156934</v>
      </c>
      <c r="M100" s="13">
        <v>135.16666666666666</v>
      </c>
      <c r="N100" s="1">
        <f t="shared" si="15"/>
        <v>1.6545500125344503</v>
      </c>
      <c r="P100" s="13">
        <v>161.26666666666668</v>
      </c>
      <c r="Q100" s="1">
        <f t="shared" si="16"/>
        <v>3.0897080758576667</v>
      </c>
      <c r="S100" s="12">
        <v>9908.2999999999993</v>
      </c>
      <c r="T100" s="1">
        <f t="shared" si="17"/>
        <v>1.801089078393088</v>
      </c>
      <c r="V100" s="1">
        <v>61.7</v>
      </c>
    </row>
    <row r="101" spans="1:22" x14ac:dyDescent="0.35">
      <c r="A101" s="10" t="s">
        <v>72</v>
      </c>
      <c r="C101" s="1" t="s">
        <v>239</v>
      </c>
      <c r="D101" s="11">
        <v>34242</v>
      </c>
      <c r="E101" s="12">
        <v>6.8</v>
      </c>
      <c r="F101" s="1">
        <f t="shared" si="12"/>
        <v>34.246575342465754</v>
      </c>
      <c r="G101" s="12">
        <f t="shared" si="13"/>
        <v>6.8</v>
      </c>
      <c r="H101" s="27">
        <v>4</v>
      </c>
      <c r="J101" s="13">
        <v>152.66666666666666</v>
      </c>
      <c r="K101" s="1">
        <f t="shared" si="14"/>
        <v>3.2461677186654603</v>
      </c>
      <c r="M101" s="13">
        <v>135.36666666666665</v>
      </c>
      <c r="N101" s="1">
        <f t="shared" si="15"/>
        <v>1.8049636500375943</v>
      </c>
      <c r="P101" s="13">
        <v>162.6</v>
      </c>
      <c r="Q101" s="1">
        <f t="shared" si="16"/>
        <v>3.9420413381632047</v>
      </c>
      <c r="S101" s="12">
        <v>9955.6</v>
      </c>
      <c r="T101" s="1">
        <f t="shared" si="17"/>
        <v>2.2870646255008769</v>
      </c>
      <c r="V101" s="1">
        <v>61.8</v>
      </c>
    </row>
    <row r="102" spans="1:22" x14ac:dyDescent="0.35">
      <c r="A102" s="10" t="s">
        <v>73</v>
      </c>
      <c r="C102" s="1" t="s">
        <v>240</v>
      </c>
      <c r="D102" s="11">
        <v>34334</v>
      </c>
      <c r="E102" s="12">
        <v>6.6333333333333329</v>
      </c>
      <c r="F102" s="1">
        <f t="shared" si="12"/>
        <v>41.095890410958916</v>
      </c>
      <c r="G102" s="12">
        <f t="shared" si="13"/>
        <v>6.6333333333333329</v>
      </c>
      <c r="H102" s="27">
        <v>5</v>
      </c>
      <c r="J102" s="13">
        <v>153.86666666666667</v>
      </c>
      <c r="K102" s="1">
        <f t="shared" si="14"/>
        <v>4.0577096483318309</v>
      </c>
      <c r="M102" s="13">
        <v>135.9</v>
      </c>
      <c r="N102" s="1">
        <f t="shared" si="15"/>
        <v>2.2060666833793041</v>
      </c>
      <c r="P102" s="13">
        <v>164.1</v>
      </c>
      <c r="Q102" s="1">
        <f t="shared" si="16"/>
        <v>4.900916258256971</v>
      </c>
      <c r="S102" s="12">
        <v>10091</v>
      </c>
      <c r="T102" s="1">
        <f t="shared" si="17"/>
        <v>3.6782081578136236</v>
      </c>
      <c r="V102" s="1">
        <v>61.9</v>
      </c>
    </row>
    <row r="103" spans="1:22" x14ac:dyDescent="0.35">
      <c r="A103" s="10" t="s">
        <v>74</v>
      </c>
      <c r="C103" s="1" t="s">
        <v>241</v>
      </c>
      <c r="D103" s="11">
        <v>34424</v>
      </c>
      <c r="E103" s="12">
        <v>6.5666666666666664</v>
      </c>
      <c r="F103" s="1">
        <f t="shared" si="12"/>
        <v>43.835616438356169</v>
      </c>
      <c r="G103" s="12">
        <f t="shared" si="13"/>
        <v>6.5666666666666664</v>
      </c>
      <c r="H103" s="27">
        <v>6</v>
      </c>
      <c r="J103" s="13">
        <v>154.86666666666667</v>
      </c>
      <c r="K103" s="1">
        <f t="shared" si="14"/>
        <v>4.7339945897204583</v>
      </c>
      <c r="M103" s="13">
        <v>135.96666666666667</v>
      </c>
      <c r="N103" s="1">
        <f t="shared" si="15"/>
        <v>2.256204562547004</v>
      </c>
      <c r="P103" s="13">
        <v>165.7</v>
      </c>
      <c r="Q103" s="1">
        <f t="shared" si="16"/>
        <v>5.9237161730236521</v>
      </c>
      <c r="S103" s="12">
        <v>10189</v>
      </c>
      <c r="T103" s="1">
        <f t="shared" si="17"/>
        <v>4.6850919552039452</v>
      </c>
      <c r="V103" s="1">
        <v>62.2</v>
      </c>
    </row>
    <row r="104" spans="1:22" x14ac:dyDescent="0.35">
      <c r="A104" s="10" t="s">
        <v>75</v>
      </c>
      <c r="C104" s="1" t="s">
        <v>242</v>
      </c>
      <c r="D104" s="11">
        <v>34515</v>
      </c>
      <c r="E104" s="12">
        <v>6.2</v>
      </c>
      <c r="F104" s="1">
        <f t="shared" si="12"/>
        <v>58.904109589041084</v>
      </c>
      <c r="G104" s="12">
        <f t="shared" si="13"/>
        <v>6.2</v>
      </c>
      <c r="H104" s="27">
        <v>7</v>
      </c>
      <c r="J104" s="13">
        <v>155.93333333333331</v>
      </c>
      <c r="K104" s="1">
        <f t="shared" si="14"/>
        <v>5.4553651938683334</v>
      </c>
      <c r="M104" s="13">
        <v>136.93333333333337</v>
      </c>
      <c r="N104" s="1">
        <f t="shared" si="15"/>
        <v>2.9832038104788294</v>
      </c>
      <c r="P104" s="13">
        <v>166.86666666666665</v>
      </c>
      <c r="Q104" s="1">
        <f t="shared" si="16"/>
        <v>6.6695077775410061</v>
      </c>
      <c r="S104" s="12">
        <v>10327</v>
      </c>
      <c r="T104" s="1">
        <f t="shared" si="17"/>
        <v>6.1029487311209287</v>
      </c>
      <c r="V104" s="1">
        <v>62.4</v>
      </c>
    </row>
    <row r="105" spans="1:22" x14ac:dyDescent="0.35">
      <c r="A105" s="10" t="s">
        <v>76</v>
      </c>
      <c r="C105" s="1" t="s">
        <v>243</v>
      </c>
      <c r="D105" s="11">
        <v>34607</v>
      </c>
      <c r="E105" s="12">
        <v>6</v>
      </c>
      <c r="F105" s="1">
        <f t="shared" si="12"/>
        <v>67.123287671232873</v>
      </c>
      <c r="G105" s="12">
        <f t="shared" si="13"/>
        <v>6</v>
      </c>
      <c r="H105" s="27">
        <v>8</v>
      </c>
      <c r="J105" s="13">
        <v>157.1</v>
      </c>
      <c r="K105" s="1">
        <f t="shared" si="14"/>
        <v>6.2443642921550913</v>
      </c>
      <c r="M105" s="13">
        <v>137.73333333333332</v>
      </c>
      <c r="N105" s="1">
        <f t="shared" si="15"/>
        <v>3.5848583604913387</v>
      </c>
      <c r="P105" s="13">
        <v>168.2</v>
      </c>
      <c r="Q105" s="1">
        <f t="shared" si="16"/>
        <v>7.5218410398465663</v>
      </c>
      <c r="S105" s="12">
        <v>10387.4</v>
      </c>
      <c r="T105" s="1">
        <f t="shared" si="17"/>
        <v>6.723517928696185</v>
      </c>
      <c r="V105" s="1">
        <v>62.5</v>
      </c>
    </row>
    <row r="106" spans="1:22" x14ac:dyDescent="0.35">
      <c r="A106" s="10" t="s">
        <v>77</v>
      </c>
      <c r="C106" s="1" t="s">
        <v>244</v>
      </c>
      <c r="D106" s="11">
        <v>34699</v>
      </c>
      <c r="E106" s="12">
        <v>5.6333333333333329</v>
      </c>
      <c r="F106" s="1">
        <f t="shared" si="12"/>
        <v>82.191780821917831</v>
      </c>
      <c r="G106" s="12">
        <f t="shared" si="13"/>
        <v>5.6333333333333329</v>
      </c>
      <c r="H106" s="27">
        <v>9</v>
      </c>
      <c r="J106" s="13">
        <v>158.1</v>
      </c>
      <c r="K106" s="1">
        <f t="shared" si="14"/>
        <v>6.9206492335437186</v>
      </c>
      <c r="M106" s="13">
        <v>137.96666666666667</v>
      </c>
      <c r="N106" s="1">
        <f t="shared" si="15"/>
        <v>3.7603409375783325</v>
      </c>
      <c r="P106" s="13">
        <v>169.63333333333333</v>
      </c>
      <c r="Q106" s="1">
        <f t="shared" si="16"/>
        <v>8.4380992968250403</v>
      </c>
      <c r="S106" s="12">
        <v>10506.4</v>
      </c>
      <c r="T106" s="1">
        <f t="shared" si="17"/>
        <v>7.9461625398130034</v>
      </c>
      <c r="V106" s="1">
        <v>63</v>
      </c>
    </row>
    <row r="107" spans="1:22" x14ac:dyDescent="0.35">
      <c r="A107" s="10" t="s">
        <v>78</v>
      </c>
      <c r="C107" s="1" t="s">
        <v>245</v>
      </c>
      <c r="D107" s="11">
        <v>34789</v>
      </c>
      <c r="E107" s="12">
        <v>5.4666666666666659</v>
      </c>
      <c r="F107" s="1">
        <f t="shared" si="12"/>
        <v>89.041095890410986</v>
      </c>
      <c r="G107" s="12">
        <f t="shared" si="13"/>
        <v>5.4666666666666659</v>
      </c>
      <c r="H107" s="27">
        <v>10</v>
      </c>
      <c r="J107" s="13">
        <v>159.43333333333331</v>
      </c>
      <c r="K107" s="1">
        <f t="shared" si="14"/>
        <v>7.8223624887285625</v>
      </c>
      <c r="M107" s="13">
        <v>138.4</v>
      </c>
      <c r="N107" s="1">
        <f t="shared" si="15"/>
        <v>4.0862371521684704</v>
      </c>
      <c r="P107" s="13">
        <v>171.36666666666667</v>
      </c>
      <c r="Q107" s="1">
        <f t="shared" si="16"/>
        <v>9.5461325378222828</v>
      </c>
      <c r="S107" s="12">
        <v>10543.6</v>
      </c>
      <c r="T107" s="1">
        <f t="shared" si="17"/>
        <v>8.3283674098428051</v>
      </c>
      <c r="V107" s="1">
        <v>63.1</v>
      </c>
    </row>
    <row r="108" spans="1:22" x14ac:dyDescent="0.35">
      <c r="A108" s="10" t="s">
        <v>79</v>
      </c>
      <c r="C108" s="1" t="s">
        <v>246</v>
      </c>
      <c r="D108" s="11">
        <v>34880</v>
      </c>
      <c r="E108" s="12">
        <v>5.666666666666667</v>
      </c>
      <c r="F108" s="1">
        <f t="shared" si="12"/>
        <v>80.821917808219169</v>
      </c>
      <c r="G108" s="12">
        <f t="shared" si="13"/>
        <v>5.666666666666667</v>
      </c>
      <c r="H108" s="27">
        <v>11</v>
      </c>
      <c r="J108" s="13">
        <v>160.73333333333335</v>
      </c>
      <c r="K108" s="1">
        <f t="shared" si="14"/>
        <v>8.7015329125338159</v>
      </c>
      <c r="M108" s="13">
        <v>138.96666666666667</v>
      </c>
      <c r="N108" s="1">
        <f t="shared" si="15"/>
        <v>4.5124091250940079</v>
      </c>
      <c r="P108" s="13">
        <v>173.1</v>
      </c>
      <c r="Q108" s="1">
        <f t="shared" si="16"/>
        <v>10.654165778819502</v>
      </c>
      <c r="S108" s="12">
        <v>10575.1</v>
      </c>
      <c r="T108" s="1">
        <f t="shared" si="17"/>
        <v>8.6520086304325527</v>
      </c>
      <c r="V108" s="1">
        <v>62.8</v>
      </c>
    </row>
    <row r="109" spans="1:22" x14ac:dyDescent="0.35">
      <c r="A109" s="10" t="s">
        <v>80</v>
      </c>
      <c r="C109" s="1" t="s">
        <v>247</v>
      </c>
      <c r="D109" s="11">
        <v>34972</v>
      </c>
      <c r="E109" s="12">
        <v>5.666666666666667</v>
      </c>
      <c r="F109" s="1">
        <f t="shared" si="12"/>
        <v>80.821917808219169</v>
      </c>
      <c r="G109" s="12">
        <f t="shared" si="13"/>
        <v>5.666666666666667</v>
      </c>
      <c r="H109" s="27">
        <v>12</v>
      </c>
      <c r="J109" s="13">
        <v>161.80000000000001</v>
      </c>
      <c r="K109" s="1">
        <f t="shared" si="14"/>
        <v>9.422903516681691</v>
      </c>
      <c r="M109" s="13">
        <v>139.6</v>
      </c>
      <c r="N109" s="1">
        <f t="shared" si="15"/>
        <v>4.9887189771872675</v>
      </c>
      <c r="P109" s="13">
        <v>174.4</v>
      </c>
      <c r="Q109" s="1">
        <f t="shared" si="16"/>
        <v>11.485190709567439</v>
      </c>
      <c r="S109" s="12">
        <v>10665.1</v>
      </c>
      <c r="T109" s="1">
        <f t="shared" si="17"/>
        <v>9.5766978321175422</v>
      </c>
      <c r="V109" s="1">
        <v>62.8</v>
      </c>
    </row>
    <row r="110" spans="1:22" x14ac:dyDescent="0.35">
      <c r="A110" s="10" t="s">
        <v>81</v>
      </c>
      <c r="C110" s="1" t="s">
        <v>248</v>
      </c>
      <c r="D110" s="11">
        <v>35064</v>
      </c>
      <c r="E110" s="12">
        <v>5.5666666666666664</v>
      </c>
      <c r="F110" s="1">
        <f t="shared" si="12"/>
        <v>84.931506849315085</v>
      </c>
      <c r="G110" s="12">
        <f t="shared" si="13"/>
        <v>5.5666666666666664</v>
      </c>
      <c r="H110" s="27">
        <v>13</v>
      </c>
      <c r="J110" s="13">
        <v>162.93333333333331</v>
      </c>
      <c r="K110" s="1">
        <f t="shared" si="14"/>
        <v>10.189359783588792</v>
      </c>
      <c r="M110" s="13">
        <v>140.26666666666665</v>
      </c>
      <c r="N110" s="1">
        <f t="shared" si="15"/>
        <v>5.4900977688643549</v>
      </c>
      <c r="P110" s="13">
        <v>175.83333333333334</v>
      </c>
      <c r="Q110" s="1">
        <f t="shared" si="16"/>
        <v>12.401448966545914</v>
      </c>
      <c r="S110" s="12">
        <v>10737.5</v>
      </c>
      <c r="T110" s="1">
        <f t="shared" si="17"/>
        <v>10.320558923250795</v>
      </c>
      <c r="V110" s="1">
        <v>62.8</v>
      </c>
    </row>
    <row r="111" spans="1:22" x14ac:dyDescent="0.35">
      <c r="A111" s="10" t="s">
        <v>82</v>
      </c>
      <c r="C111" s="1" t="s">
        <v>249</v>
      </c>
      <c r="D111" s="11">
        <v>35155</v>
      </c>
      <c r="E111" s="12">
        <v>5.5333333333333341</v>
      </c>
      <c r="F111" s="1">
        <f t="shared" si="12"/>
        <v>86.301369863013662</v>
      </c>
      <c r="G111" s="12">
        <f t="shared" si="13"/>
        <v>5.5333333333333341</v>
      </c>
      <c r="H111" s="27">
        <v>14</v>
      </c>
      <c r="J111" s="13">
        <v>164.03333333333333</v>
      </c>
      <c r="K111" s="1">
        <f t="shared" si="14"/>
        <v>10.933273219116323</v>
      </c>
      <c r="M111" s="13">
        <v>140.96666666666667</v>
      </c>
      <c r="N111" s="1">
        <f t="shared" si="15"/>
        <v>6.0165455001253365</v>
      </c>
      <c r="P111" s="13">
        <v>177.23333333333335</v>
      </c>
      <c r="Q111" s="1">
        <f t="shared" si="16"/>
        <v>13.296398891966765</v>
      </c>
      <c r="S111" s="12">
        <v>10817.9</v>
      </c>
      <c r="T111" s="1">
        <f t="shared" si="17"/>
        <v>11.146614610089383</v>
      </c>
      <c r="V111" s="1">
        <v>62.9</v>
      </c>
    </row>
    <row r="112" spans="1:22" x14ac:dyDescent="0.35">
      <c r="A112" s="10" t="s">
        <v>83</v>
      </c>
      <c r="C112" s="1" t="s">
        <v>250</v>
      </c>
      <c r="D112" s="11">
        <v>35246</v>
      </c>
      <c r="E112" s="12">
        <v>5.5</v>
      </c>
      <c r="F112" s="1">
        <f t="shared" si="12"/>
        <v>87.671232876712338</v>
      </c>
      <c r="G112" s="12">
        <f t="shared" si="13"/>
        <v>5.5</v>
      </c>
      <c r="H112" s="27">
        <v>15</v>
      </c>
      <c r="J112" s="13">
        <v>165</v>
      </c>
      <c r="K112" s="1">
        <f t="shared" si="14"/>
        <v>11.587015329125339</v>
      </c>
      <c r="M112" s="13">
        <v>141.1</v>
      </c>
      <c r="N112" s="1">
        <f t="shared" si="15"/>
        <v>6.1168212584607584</v>
      </c>
      <c r="P112" s="13">
        <v>178.63333333333333</v>
      </c>
      <c r="Q112" s="1">
        <f t="shared" si="16"/>
        <v>14.191348817387595</v>
      </c>
      <c r="S112" s="12">
        <v>10998.3</v>
      </c>
      <c r="T112" s="1">
        <f t="shared" si="17"/>
        <v>13.000102743244623</v>
      </c>
      <c r="V112" s="1">
        <v>63.1</v>
      </c>
    </row>
    <row r="113" spans="1:22" x14ac:dyDescent="0.35">
      <c r="A113" s="10" t="s">
        <v>84</v>
      </c>
      <c r="C113" s="1" t="s">
        <v>251</v>
      </c>
      <c r="D113" s="11">
        <v>35338</v>
      </c>
      <c r="E113" s="12">
        <v>5.2666666666666666</v>
      </c>
      <c r="F113" s="1">
        <f t="shared" si="12"/>
        <v>97.260273972602747</v>
      </c>
      <c r="G113" s="12">
        <f t="shared" si="13"/>
        <v>5.2666666666666666</v>
      </c>
      <c r="H113" s="27">
        <v>16</v>
      </c>
      <c r="J113" s="13">
        <v>166.06666666666666</v>
      </c>
      <c r="K113" s="1">
        <f t="shared" si="14"/>
        <v>12.308385933273215</v>
      </c>
      <c r="M113" s="13">
        <v>141.29999999999998</v>
      </c>
      <c r="N113" s="1">
        <f t="shared" si="15"/>
        <v>6.2672348959638802</v>
      </c>
      <c r="P113" s="13">
        <v>180.19999999999996</v>
      </c>
      <c r="Q113" s="1">
        <f t="shared" si="16"/>
        <v>15.192840400596609</v>
      </c>
      <c r="S113" s="12">
        <v>11097</v>
      </c>
      <c r="T113" s="1">
        <f t="shared" si="17"/>
        <v>14.014178567759169</v>
      </c>
      <c r="V113" s="1">
        <v>63.3</v>
      </c>
    </row>
    <row r="114" spans="1:22" x14ac:dyDescent="0.35">
      <c r="A114" s="10" t="s">
        <v>85</v>
      </c>
      <c r="C114" s="1" t="s">
        <v>252</v>
      </c>
      <c r="D114" s="11">
        <v>35430</v>
      </c>
      <c r="E114" s="12">
        <v>5.333333333333333</v>
      </c>
      <c r="F114" s="1">
        <f t="shared" si="12"/>
        <v>94.520547945205507</v>
      </c>
      <c r="G114" s="12">
        <f t="shared" si="13"/>
        <v>5.333333333333333</v>
      </c>
      <c r="H114" s="27">
        <v>17</v>
      </c>
      <c r="J114" s="13">
        <v>167.13333333333333</v>
      </c>
      <c r="K114" s="1">
        <f t="shared" si="14"/>
        <v>13.02975653742109</v>
      </c>
      <c r="M114" s="13">
        <v>141.73333333333332</v>
      </c>
      <c r="N114" s="1">
        <f t="shared" si="15"/>
        <v>6.593131110554018</v>
      </c>
      <c r="P114" s="13">
        <v>181.66666666666666</v>
      </c>
      <c r="Q114" s="1">
        <f t="shared" si="16"/>
        <v>16.130406989132752</v>
      </c>
      <c r="S114" s="12">
        <v>11212.2</v>
      </c>
      <c r="T114" s="1">
        <f t="shared" si="17"/>
        <v>15.197780745915965</v>
      </c>
      <c r="V114" s="1">
        <v>63.4</v>
      </c>
    </row>
    <row r="115" spans="1:22" x14ac:dyDescent="0.35">
      <c r="A115" s="10" t="s">
        <v>86</v>
      </c>
      <c r="C115" s="1" t="s">
        <v>253</v>
      </c>
      <c r="D115" s="11">
        <v>35520</v>
      </c>
      <c r="E115" s="12">
        <v>5.2333333333333334</v>
      </c>
      <c r="F115" s="1">
        <f t="shared" si="12"/>
        <v>98.63013698630138</v>
      </c>
      <c r="G115" s="12">
        <f t="shared" si="13"/>
        <v>5.2333333333333334</v>
      </c>
      <c r="H115" s="27">
        <v>18</v>
      </c>
      <c r="J115" s="13">
        <v>168.1</v>
      </c>
      <c r="K115" s="1">
        <f t="shared" si="14"/>
        <v>13.683498647430103</v>
      </c>
      <c r="M115" s="13">
        <v>142.16666666666666</v>
      </c>
      <c r="N115" s="1">
        <f t="shared" si="15"/>
        <v>6.9190273251441337</v>
      </c>
      <c r="P115" s="13">
        <v>182.9</v>
      </c>
      <c r="Q115" s="1">
        <f t="shared" si="16"/>
        <v>16.918815256765395</v>
      </c>
      <c r="S115" s="12">
        <v>11284.6</v>
      </c>
      <c r="T115" s="1">
        <f t="shared" si="17"/>
        <v>15.941641837049216</v>
      </c>
      <c r="V115" s="1">
        <v>63.5</v>
      </c>
    </row>
    <row r="116" spans="1:22" x14ac:dyDescent="0.35">
      <c r="A116" s="10" t="s">
        <v>87</v>
      </c>
      <c r="C116" s="1" t="s">
        <v>254</v>
      </c>
      <c r="D116" s="11">
        <v>35611</v>
      </c>
      <c r="E116" s="12">
        <v>5</v>
      </c>
      <c r="F116" s="1">
        <f t="shared" si="12"/>
        <v>108.21917808219179</v>
      </c>
      <c r="G116" s="12">
        <f t="shared" si="13"/>
        <v>5</v>
      </c>
      <c r="H116" s="27">
        <v>19</v>
      </c>
      <c r="J116" s="13">
        <v>169.16666666666666</v>
      </c>
      <c r="K116" s="1">
        <f t="shared" si="14"/>
        <v>14.404869251577978</v>
      </c>
      <c r="M116" s="13">
        <v>142.56666666666663</v>
      </c>
      <c r="N116" s="1">
        <f t="shared" si="15"/>
        <v>7.2198546001503772</v>
      </c>
      <c r="P116" s="13">
        <v>184.33333333333334</v>
      </c>
      <c r="Q116" s="1">
        <f t="shared" si="16"/>
        <v>17.835073513743872</v>
      </c>
      <c r="S116" s="12">
        <v>11472.1</v>
      </c>
      <c r="T116" s="1">
        <f t="shared" si="17"/>
        <v>17.868077673892945</v>
      </c>
      <c r="V116" s="1">
        <v>63.7</v>
      </c>
    </row>
    <row r="117" spans="1:22" x14ac:dyDescent="0.35">
      <c r="A117" s="10" t="s">
        <v>88</v>
      </c>
      <c r="C117" s="1" t="s">
        <v>255</v>
      </c>
      <c r="D117" s="11">
        <v>35703</v>
      </c>
      <c r="E117" s="12">
        <v>4.8666666666666663</v>
      </c>
      <c r="F117" s="1">
        <f t="shared" si="12"/>
        <v>113.69863013698634</v>
      </c>
      <c r="G117" s="12">
        <f t="shared" si="13"/>
        <v>4.8666666666666663</v>
      </c>
      <c r="H117" s="27">
        <v>20</v>
      </c>
      <c r="J117" s="13">
        <v>169.9</v>
      </c>
      <c r="K117" s="1">
        <f t="shared" si="14"/>
        <v>14.900811541929659</v>
      </c>
      <c r="M117" s="13">
        <v>142.30000000000001</v>
      </c>
      <c r="N117" s="1">
        <f t="shared" si="15"/>
        <v>7.0193030834795778</v>
      </c>
      <c r="P117" s="13">
        <v>185.63333333333333</v>
      </c>
      <c r="Q117" s="1">
        <f t="shared" si="16"/>
        <v>18.666098444491787</v>
      </c>
      <c r="S117" s="12">
        <v>11615.6</v>
      </c>
      <c r="T117" s="1">
        <f t="shared" si="17"/>
        <v>19.342443234357347</v>
      </c>
      <c r="V117" s="1">
        <v>63.9</v>
      </c>
    </row>
    <row r="118" spans="1:22" x14ac:dyDescent="0.35">
      <c r="A118" s="10" t="s">
        <v>89</v>
      </c>
      <c r="C118" s="1" t="s">
        <v>256</v>
      </c>
      <c r="D118" s="11">
        <v>35795</v>
      </c>
      <c r="E118" s="12">
        <v>4.666666666666667</v>
      </c>
      <c r="F118" s="1">
        <f t="shared" si="12"/>
        <v>121.91780821917808</v>
      </c>
      <c r="G118" s="12">
        <f t="shared" si="13"/>
        <v>4.666666666666667</v>
      </c>
      <c r="H118" s="27">
        <v>21</v>
      </c>
      <c r="J118" s="13">
        <v>170.86666666666665</v>
      </c>
      <c r="K118" s="1">
        <f t="shared" si="14"/>
        <v>15.554553651938674</v>
      </c>
      <c r="M118" s="13">
        <v>142.4</v>
      </c>
      <c r="N118" s="1">
        <f t="shared" si="15"/>
        <v>7.0945099022311275</v>
      </c>
      <c r="P118" s="13">
        <v>187.03333333333333</v>
      </c>
      <c r="Q118" s="1">
        <f t="shared" si="16"/>
        <v>19.561048369912637</v>
      </c>
      <c r="S118" s="12">
        <v>11715.4</v>
      </c>
      <c r="T118" s="1">
        <f t="shared" si="17"/>
        <v>20.367820815781361</v>
      </c>
      <c r="V118" s="1">
        <v>64</v>
      </c>
    </row>
    <row r="119" spans="1:22" x14ac:dyDescent="0.35">
      <c r="A119" s="10" t="s">
        <v>90</v>
      </c>
      <c r="C119" s="1" t="s">
        <v>257</v>
      </c>
      <c r="D119" s="11">
        <v>35885</v>
      </c>
      <c r="E119" s="12">
        <v>4.6333333333333329</v>
      </c>
      <c r="F119" s="1">
        <f t="shared" si="12"/>
        <v>123.28767123287673</v>
      </c>
      <c r="G119" s="12">
        <f t="shared" si="13"/>
        <v>4.6333333333333329</v>
      </c>
      <c r="H119" s="27">
        <v>22</v>
      </c>
      <c r="J119" s="13">
        <v>171.9</v>
      </c>
      <c r="K119" s="1">
        <f t="shared" si="14"/>
        <v>16.253381424706937</v>
      </c>
      <c r="M119" s="13">
        <v>142.66666666666666</v>
      </c>
      <c r="N119" s="1">
        <f t="shared" si="15"/>
        <v>7.2950614189019714</v>
      </c>
      <c r="P119" s="13">
        <v>188.53333333333333</v>
      </c>
      <c r="Q119" s="1">
        <f t="shared" si="16"/>
        <v>20.519923290006382</v>
      </c>
      <c r="S119" s="12">
        <v>11832.5</v>
      </c>
      <c r="T119" s="1">
        <f t="shared" si="17"/>
        <v>21.570944210418162</v>
      </c>
      <c r="V119" s="1">
        <v>64</v>
      </c>
    </row>
    <row r="120" spans="1:22" x14ac:dyDescent="0.35">
      <c r="A120" s="10" t="s">
        <v>91</v>
      </c>
      <c r="C120" s="1" t="s">
        <v>258</v>
      </c>
      <c r="D120" s="11">
        <v>35976</v>
      </c>
      <c r="E120" s="12">
        <v>4.3999999999999995</v>
      </c>
      <c r="F120" s="1">
        <f t="shared" si="12"/>
        <v>132.87671232876716</v>
      </c>
      <c r="G120" s="12">
        <f t="shared" si="13"/>
        <v>4.3999999999999995</v>
      </c>
      <c r="H120" s="27">
        <v>23</v>
      </c>
      <c r="J120" s="13">
        <v>172.86666666666665</v>
      </c>
      <c r="K120" s="1">
        <f t="shared" si="14"/>
        <v>16.90712353471595</v>
      </c>
      <c r="M120" s="13">
        <v>142.93333333333334</v>
      </c>
      <c r="N120" s="1">
        <f t="shared" si="15"/>
        <v>7.4956129355728374</v>
      </c>
      <c r="P120" s="13">
        <v>189.93333333333331</v>
      </c>
      <c r="Q120" s="1">
        <f t="shared" si="16"/>
        <v>21.41487321542721</v>
      </c>
      <c r="S120" s="12">
        <v>11942</v>
      </c>
      <c r="T120" s="1">
        <f t="shared" si="17"/>
        <v>22.695982739134902</v>
      </c>
      <c r="V120" s="1">
        <v>64.099999999999994</v>
      </c>
    </row>
    <row r="121" spans="1:22" x14ac:dyDescent="0.35">
      <c r="A121" s="10" t="s">
        <v>92</v>
      </c>
      <c r="C121" s="1" t="s">
        <v>259</v>
      </c>
      <c r="D121" s="11">
        <v>36068</v>
      </c>
      <c r="E121" s="12">
        <v>4.5333333333333332</v>
      </c>
      <c r="F121" s="1">
        <f t="shared" si="12"/>
        <v>127.39726027397262</v>
      </c>
      <c r="G121" s="12">
        <f t="shared" si="13"/>
        <v>4.5333333333333332</v>
      </c>
      <c r="H121" s="27">
        <v>24</v>
      </c>
      <c r="J121" s="13">
        <v>173.9</v>
      </c>
      <c r="K121" s="1">
        <f t="shared" si="14"/>
        <v>17.605951307484212</v>
      </c>
      <c r="M121" s="13">
        <v>143.46666666666667</v>
      </c>
      <c r="N121" s="1">
        <f t="shared" si="15"/>
        <v>7.896715968914525</v>
      </c>
      <c r="P121" s="13">
        <v>191.23333333333335</v>
      </c>
      <c r="Q121" s="1">
        <f t="shared" si="16"/>
        <v>22.245898146175168</v>
      </c>
      <c r="S121" s="12">
        <v>12091.6</v>
      </c>
      <c r="T121" s="1">
        <f t="shared" si="17"/>
        <v>24.23302167882462</v>
      </c>
      <c r="V121" s="1">
        <v>64</v>
      </c>
    </row>
    <row r="122" spans="1:22" x14ac:dyDescent="0.35">
      <c r="A122" s="10" t="s">
        <v>93</v>
      </c>
      <c r="C122" s="1" t="s">
        <v>260</v>
      </c>
      <c r="D122" s="11">
        <v>36160</v>
      </c>
      <c r="E122" s="12">
        <v>4.4333333333333336</v>
      </c>
      <c r="F122" s="1">
        <f t="shared" si="12"/>
        <v>131.50684931506851</v>
      </c>
      <c r="G122" s="12">
        <f t="shared" si="13"/>
        <v>4.4333333333333336</v>
      </c>
      <c r="H122" s="27">
        <v>25</v>
      </c>
      <c r="J122" s="13">
        <v>174.86666666666667</v>
      </c>
      <c r="K122" s="1">
        <f t="shared" si="14"/>
        <v>18.259693417493228</v>
      </c>
      <c r="M122" s="13">
        <v>143.53333333333333</v>
      </c>
      <c r="N122" s="1">
        <f t="shared" si="15"/>
        <v>7.9468538480822248</v>
      </c>
      <c r="P122" s="13">
        <v>192.73333333333335</v>
      </c>
      <c r="Q122" s="1">
        <f t="shared" si="16"/>
        <v>23.204773066268913</v>
      </c>
      <c r="S122" s="12">
        <v>12287</v>
      </c>
      <c r="T122" s="1">
        <f t="shared" si="17"/>
        <v>26.240624678927361</v>
      </c>
      <c r="V122" s="1">
        <v>64.2</v>
      </c>
    </row>
    <row r="123" spans="1:22" x14ac:dyDescent="0.35">
      <c r="A123" s="10" t="s">
        <v>94</v>
      </c>
      <c r="C123" s="1" t="s">
        <v>261</v>
      </c>
      <c r="D123" s="11">
        <v>36250</v>
      </c>
      <c r="E123" s="12">
        <v>4.3</v>
      </c>
      <c r="F123" s="1">
        <f t="shared" si="12"/>
        <v>136.98630136986304</v>
      </c>
      <c r="G123" s="12">
        <f t="shared" si="13"/>
        <v>4.3</v>
      </c>
      <c r="H123" s="27">
        <v>26</v>
      </c>
      <c r="J123" s="13">
        <v>175.63333333333333</v>
      </c>
      <c r="K123" s="1">
        <f t="shared" si="14"/>
        <v>18.77817853922452</v>
      </c>
      <c r="M123" s="13">
        <v>143.80000000000001</v>
      </c>
      <c r="N123" s="1">
        <f t="shared" si="15"/>
        <v>8.1474053647530695</v>
      </c>
      <c r="P123" s="13">
        <v>193.76666666666665</v>
      </c>
      <c r="Q123" s="1">
        <f t="shared" si="16"/>
        <v>23.865331344555706</v>
      </c>
      <c r="S123" s="12">
        <v>12403.3</v>
      </c>
      <c r="T123" s="1">
        <f t="shared" si="17"/>
        <v>27.435528613993622</v>
      </c>
      <c r="V123" s="1">
        <v>64.3</v>
      </c>
    </row>
    <row r="124" spans="1:22" x14ac:dyDescent="0.35">
      <c r="A124" s="10" t="s">
        <v>95</v>
      </c>
      <c r="C124" s="1" t="s">
        <v>262</v>
      </c>
      <c r="D124" s="11">
        <v>36341</v>
      </c>
      <c r="E124" s="12">
        <v>4.2666666666666666</v>
      </c>
      <c r="F124" s="1">
        <f t="shared" si="12"/>
        <v>138.35616438356166</v>
      </c>
      <c r="G124" s="12">
        <f t="shared" si="13"/>
        <v>4.2666666666666666</v>
      </c>
      <c r="H124" s="27">
        <v>27</v>
      </c>
      <c r="J124" s="13">
        <v>176.46666666666667</v>
      </c>
      <c r="K124" s="1">
        <f t="shared" si="14"/>
        <v>19.341749323715064</v>
      </c>
      <c r="M124" s="13">
        <v>143.9</v>
      </c>
      <c r="N124" s="1">
        <f t="shared" si="15"/>
        <v>8.2226121835046406</v>
      </c>
      <c r="P124" s="13">
        <v>195.06666666666669</v>
      </c>
      <c r="Q124" s="1">
        <f t="shared" si="16"/>
        <v>24.696356275303664</v>
      </c>
      <c r="S124" s="12">
        <v>12498.7</v>
      </c>
      <c r="T124" s="1">
        <f t="shared" si="17"/>
        <v>28.415699167779724</v>
      </c>
      <c r="V124" s="1">
        <v>64.2</v>
      </c>
    </row>
    <row r="125" spans="1:22" x14ac:dyDescent="0.35">
      <c r="A125" s="10" t="s">
        <v>96</v>
      </c>
      <c r="C125" s="1" t="s">
        <v>263</v>
      </c>
      <c r="D125" s="11">
        <v>36433</v>
      </c>
      <c r="E125" s="12">
        <v>4.2333333333333334</v>
      </c>
      <c r="F125" s="1">
        <f t="shared" si="12"/>
        <v>139.72602739726031</v>
      </c>
      <c r="G125" s="12">
        <f t="shared" si="13"/>
        <v>4.2333333333333334</v>
      </c>
      <c r="H125" s="27">
        <v>28</v>
      </c>
      <c r="J125" s="13">
        <v>177.4</v>
      </c>
      <c r="K125" s="1">
        <f t="shared" si="14"/>
        <v>19.972948602344442</v>
      </c>
      <c r="M125" s="13">
        <v>144.29999999999998</v>
      </c>
      <c r="N125" s="1">
        <f t="shared" si="15"/>
        <v>8.5234394585108841</v>
      </c>
      <c r="P125" s="13">
        <v>196.26666666666665</v>
      </c>
      <c r="Q125" s="1">
        <f t="shared" si="16"/>
        <v>25.463456211378642</v>
      </c>
      <c r="S125" s="12">
        <v>12662.4</v>
      </c>
      <c r="T125" s="1">
        <f t="shared" si="17"/>
        <v>30.09760608240008</v>
      </c>
      <c r="V125" s="1">
        <v>64.2</v>
      </c>
    </row>
    <row r="126" spans="1:22" x14ac:dyDescent="0.35">
      <c r="A126" s="10" t="s">
        <v>97</v>
      </c>
      <c r="C126" s="1" t="s">
        <v>264</v>
      </c>
      <c r="D126" s="11">
        <v>36525</v>
      </c>
      <c r="E126" s="12">
        <v>4.0666666666666664</v>
      </c>
      <c r="F126" s="1">
        <f t="shared" si="12"/>
        <v>146.57534246575347</v>
      </c>
      <c r="G126" s="12">
        <f t="shared" si="13"/>
        <v>4.0666666666666664</v>
      </c>
      <c r="H126" s="27">
        <v>29</v>
      </c>
      <c r="J126" s="13">
        <v>178.4</v>
      </c>
      <c r="K126" s="1">
        <f t="shared" si="14"/>
        <v>20.649233543733093</v>
      </c>
      <c r="M126" s="13">
        <v>144.53333333333333</v>
      </c>
      <c r="N126" s="1">
        <f t="shared" si="15"/>
        <v>8.6989220355978993</v>
      </c>
      <c r="P126" s="13">
        <v>197.80000000000004</v>
      </c>
      <c r="Q126" s="1">
        <f t="shared" si="16"/>
        <v>26.443639463030078</v>
      </c>
      <c r="S126" s="12">
        <v>12877.6</v>
      </c>
      <c r="T126" s="1">
        <f t="shared" si="17"/>
        <v>32.308640706873526</v>
      </c>
      <c r="V126" s="1">
        <v>64.400000000000006</v>
      </c>
    </row>
    <row r="127" spans="1:22" x14ac:dyDescent="0.35">
      <c r="A127" s="10" t="s">
        <v>98</v>
      </c>
      <c r="C127" s="1" t="s">
        <v>265</v>
      </c>
      <c r="D127" s="11">
        <v>36616</v>
      </c>
      <c r="E127" s="12">
        <v>4.0333333333333332</v>
      </c>
      <c r="F127" s="1">
        <f t="shared" si="12"/>
        <v>147.94520547945206</v>
      </c>
      <c r="G127" s="12">
        <f t="shared" si="13"/>
        <v>4.0333333333333332</v>
      </c>
      <c r="H127" s="27">
        <v>30</v>
      </c>
      <c r="J127" s="13">
        <v>179.56666666666669</v>
      </c>
      <c r="K127" s="1">
        <f t="shared" si="14"/>
        <v>21.438232642019848</v>
      </c>
      <c r="M127" s="13">
        <v>144.4</v>
      </c>
      <c r="N127" s="1">
        <f t="shared" si="15"/>
        <v>8.5986462772624783</v>
      </c>
      <c r="P127" s="13">
        <v>199.63333333333333</v>
      </c>
      <c r="Q127" s="1">
        <f t="shared" si="16"/>
        <v>27.615597698700189</v>
      </c>
      <c r="S127" s="12">
        <v>12924.2</v>
      </c>
      <c r="T127" s="1">
        <f t="shared" si="17"/>
        <v>32.787424226857091</v>
      </c>
      <c r="V127" s="1">
        <v>64.599999999999994</v>
      </c>
    </row>
    <row r="128" spans="1:22" x14ac:dyDescent="0.35">
      <c r="A128" s="10" t="s">
        <v>99</v>
      </c>
      <c r="C128" s="1" t="s">
        <v>266</v>
      </c>
      <c r="D128" s="11">
        <v>36707</v>
      </c>
      <c r="E128" s="12">
        <v>3.9333333333333336</v>
      </c>
      <c r="F128" s="1">
        <f t="shared" si="12"/>
        <v>152.05479452054794</v>
      </c>
      <c r="G128" s="12">
        <f t="shared" si="13"/>
        <v>3.9333333333333336</v>
      </c>
      <c r="H128" s="27">
        <v>31</v>
      </c>
      <c r="J128" s="13">
        <v>180.70000000000002</v>
      </c>
      <c r="K128" s="1">
        <f t="shared" si="14"/>
        <v>22.204688908926972</v>
      </c>
      <c r="M128" s="13">
        <v>144.83333333333334</v>
      </c>
      <c r="N128" s="1">
        <f t="shared" si="15"/>
        <v>8.9245424918525948</v>
      </c>
      <c r="P128" s="13">
        <v>201.23333333333332</v>
      </c>
      <c r="Q128" s="1">
        <f t="shared" si="16"/>
        <v>28.63839761346685</v>
      </c>
      <c r="S128" s="12">
        <v>13160.8</v>
      </c>
      <c r="T128" s="1">
        <f t="shared" si="17"/>
        <v>35.218329394842279</v>
      </c>
      <c r="V128" s="1">
        <v>64.5</v>
      </c>
    </row>
    <row r="129" spans="1:22" x14ac:dyDescent="0.35">
      <c r="A129" s="10" t="s">
        <v>100</v>
      </c>
      <c r="C129" s="1" t="s">
        <v>267</v>
      </c>
      <c r="D129" s="11">
        <v>36799</v>
      </c>
      <c r="E129" s="12">
        <v>4</v>
      </c>
      <c r="F129" s="1">
        <f t="shared" si="12"/>
        <v>149.3150684931507</v>
      </c>
      <c r="G129" s="12">
        <f t="shared" si="13"/>
        <v>4</v>
      </c>
      <c r="H129" s="27">
        <v>32</v>
      </c>
      <c r="J129" s="13">
        <v>181.9</v>
      </c>
      <c r="K129" s="1">
        <f t="shared" si="14"/>
        <v>23.016230838593323</v>
      </c>
      <c r="M129" s="13">
        <v>144.96666666666667</v>
      </c>
      <c r="N129" s="1">
        <f t="shared" si="15"/>
        <v>9.0248182501880159</v>
      </c>
      <c r="P129" s="13">
        <v>203.1</v>
      </c>
      <c r="Q129" s="1">
        <f t="shared" si="16"/>
        <v>29.831664180694652</v>
      </c>
      <c r="S129" s="12">
        <v>13178.4</v>
      </c>
      <c r="T129" s="1">
        <f t="shared" si="17"/>
        <v>35.399157505394015</v>
      </c>
      <c r="V129" s="1">
        <v>64.2</v>
      </c>
    </row>
    <row r="130" spans="1:22" x14ac:dyDescent="0.35">
      <c r="A130" s="15" t="s">
        <v>101</v>
      </c>
      <c r="B130" s="16"/>
      <c r="C130" s="16" t="s">
        <v>268</v>
      </c>
      <c r="D130" s="17">
        <v>36891</v>
      </c>
      <c r="E130" s="18">
        <v>3.9</v>
      </c>
      <c r="F130" s="1">
        <f t="shared" si="12"/>
        <v>153.42465753424662</v>
      </c>
      <c r="G130" s="12">
        <f t="shared" si="13"/>
        <v>3.9</v>
      </c>
      <c r="H130" s="27">
        <v>33</v>
      </c>
      <c r="I130" s="16"/>
      <c r="J130" s="19">
        <v>183</v>
      </c>
      <c r="K130" s="1">
        <f t="shared" si="14"/>
        <v>23.760144274120833</v>
      </c>
      <c r="M130" s="19">
        <v>145.20000000000002</v>
      </c>
      <c r="N130" s="1">
        <f t="shared" si="15"/>
        <v>9.2003008272750098</v>
      </c>
      <c r="P130" s="19">
        <v>204.63333333333333</v>
      </c>
      <c r="Q130" s="1">
        <f t="shared" si="16"/>
        <v>30.811847432346042</v>
      </c>
      <c r="S130" s="12">
        <v>13260.5</v>
      </c>
      <c r="T130" s="1">
        <f t="shared" si="17"/>
        <v>36.242679543819996</v>
      </c>
      <c r="V130" s="1">
        <v>64.3</v>
      </c>
    </row>
    <row r="131" spans="1:22" x14ac:dyDescent="0.35">
      <c r="A131" s="10" t="s">
        <v>102</v>
      </c>
      <c r="C131" s="1" t="s">
        <v>269</v>
      </c>
      <c r="D131" s="11">
        <v>36981</v>
      </c>
      <c r="E131" s="12">
        <v>4.2333333333333334</v>
      </c>
      <c r="J131" s="13">
        <v>184.33333333333334</v>
      </c>
      <c r="M131" s="13">
        <v>145.53333333333333</v>
      </c>
      <c r="P131" s="13">
        <v>206.63333333333335</v>
      </c>
      <c r="S131" s="12">
        <v>13222.7</v>
      </c>
      <c r="V131" s="1">
        <v>64.3</v>
      </c>
    </row>
    <row r="132" spans="1:22" x14ac:dyDescent="0.35">
      <c r="A132" s="10" t="s">
        <v>103</v>
      </c>
      <c r="C132" s="1" t="s">
        <v>270</v>
      </c>
      <c r="D132" s="11">
        <v>37072</v>
      </c>
      <c r="E132" s="12">
        <v>4.3999999999999995</v>
      </c>
      <c r="J132" s="13">
        <v>185.46666666666667</v>
      </c>
      <c r="M132" s="13">
        <v>145.26666666666668</v>
      </c>
      <c r="P132" s="13">
        <v>208.53333333333333</v>
      </c>
      <c r="S132" s="12">
        <v>13300</v>
      </c>
      <c r="V132" s="1">
        <v>63.8</v>
      </c>
    </row>
    <row r="133" spans="1:22" x14ac:dyDescent="0.35">
      <c r="A133" s="10" t="s">
        <v>104</v>
      </c>
      <c r="C133" s="1" t="s">
        <v>271</v>
      </c>
      <c r="D133" s="11">
        <v>37164</v>
      </c>
      <c r="E133" s="12">
        <v>4.833333333333333</v>
      </c>
      <c r="J133" s="13">
        <v>186.73333333333335</v>
      </c>
      <c r="M133" s="13">
        <v>145.23333333333332</v>
      </c>
      <c r="P133" s="13">
        <v>210.63333333333335</v>
      </c>
      <c r="S133" s="12">
        <v>13244.8</v>
      </c>
      <c r="V133" s="1">
        <v>63.5</v>
      </c>
    </row>
    <row r="134" spans="1:22" x14ac:dyDescent="0.35">
      <c r="A134" s="10" t="s">
        <v>105</v>
      </c>
      <c r="C134" s="1" t="s">
        <v>272</v>
      </c>
      <c r="D134" s="11">
        <v>37256</v>
      </c>
      <c r="E134" s="12">
        <v>5.5</v>
      </c>
      <c r="J134" s="13">
        <v>187.96666666666667</v>
      </c>
      <c r="M134" s="13">
        <v>145.13333333333333</v>
      </c>
      <c r="P134" s="13">
        <v>212.56666666666669</v>
      </c>
      <c r="S134" s="12">
        <v>13280.9</v>
      </c>
      <c r="V134" s="1">
        <v>63</v>
      </c>
    </row>
    <row r="135" spans="1:22" x14ac:dyDescent="0.35">
      <c r="A135" s="10" t="s">
        <v>106</v>
      </c>
      <c r="C135" s="1" t="s">
        <v>273</v>
      </c>
      <c r="D135" s="11">
        <v>37346</v>
      </c>
      <c r="E135" s="12">
        <v>5.7</v>
      </c>
      <c r="J135" s="13">
        <v>189</v>
      </c>
      <c r="M135" s="13">
        <v>144.13333333333335</v>
      </c>
      <c r="P135" s="13">
        <v>214.86666666666667</v>
      </c>
      <c r="S135" s="12">
        <v>13397</v>
      </c>
      <c r="V135" s="1">
        <v>62.8</v>
      </c>
    </row>
    <row r="136" spans="1:22" x14ac:dyDescent="0.35">
      <c r="A136" s="10" t="s">
        <v>107</v>
      </c>
      <c r="C136" s="1" t="s">
        <v>274</v>
      </c>
      <c r="D136" s="11">
        <v>37437</v>
      </c>
      <c r="E136" s="12">
        <v>5.833333333333333</v>
      </c>
      <c r="J136" s="13">
        <v>189.96666666666667</v>
      </c>
      <c r="M136" s="13">
        <v>143.9</v>
      </c>
      <c r="P136" s="13">
        <v>216.53333333333333</v>
      </c>
      <c r="S136" s="12">
        <v>13478.2</v>
      </c>
      <c r="V136" s="1">
        <v>62.8</v>
      </c>
    </row>
    <row r="137" spans="1:22" x14ac:dyDescent="0.35">
      <c r="A137" s="10" t="s">
        <v>108</v>
      </c>
      <c r="C137" s="1" t="s">
        <v>275</v>
      </c>
      <c r="D137" s="11">
        <v>37529</v>
      </c>
      <c r="E137" s="12">
        <v>5.7333333333333334</v>
      </c>
      <c r="J137" s="13">
        <v>190.9666666666667</v>
      </c>
      <c r="M137" s="13">
        <v>143.76666666666668</v>
      </c>
      <c r="P137" s="13">
        <v>218.4</v>
      </c>
      <c r="S137" s="12">
        <v>13538.1</v>
      </c>
      <c r="V137" s="1">
        <v>62.8</v>
      </c>
    </row>
    <row r="138" spans="1:22" x14ac:dyDescent="0.35">
      <c r="A138" s="10" t="s">
        <v>109</v>
      </c>
      <c r="C138" s="1" t="s">
        <v>276</v>
      </c>
      <c r="D138" s="11">
        <v>37621</v>
      </c>
      <c r="E138" s="12">
        <v>5.8666666666666671</v>
      </c>
      <c r="J138" s="13">
        <v>191.83333333333334</v>
      </c>
      <c r="M138" s="13">
        <v>143</v>
      </c>
      <c r="P138" s="13">
        <v>220.13333333333333</v>
      </c>
      <c r="S138" s="12">
        <v>13559</v>
      </c>
      <c r="V138" s="1">
        <v>62.5</v>
      </c>
    </row>
    <row r="139" spans="1:22" x14ac:dyDescent="0.35">
      <c r="A139" s="10" t="s">
        <v>110</v>
      </c>
      <c r="C139" s="1" t="s">
        <v>343</v>
      </c>
      <c r="D139" s="11">
        <v>37711</v>
      </c>
      <c r="E139" s="12">
        <v>5.8666666666666671</v>
      </c>
      <c r="F139" s="1" t="s">
        <v>183</v>
      </c>
      <c r="G139" s="1" t="s">
        <v>186</v>
      </c>
      <c r="H139" s="27" t="s">
        <v>187</v>
      </c>
      <c r="J139" s="13">
        <v>192.46666666666667</v>
      </c>
      <c r="K139" s="1" t="s">
        <v>355</v>
      </c>
      <c r="M139" s="13">
        <v>142.1</v>
      </c>
      <c r="N139" s="1" t="s">
        <v>184</v>
      </c>
      <c r="P139" s="13">
        <v>221.76666666666665</v>
      </c>
      <c r="Q139" s="8" t="s">
        <v>185</v>
      </c>
      <c r="S139" s="12">
        <v>13634.3</v>
      </c>
      <c r="V139" s="1">
        <v>62.5</v>
      </c>
    </row>
    <row r="140" spans="1:22" x14ac:dyDescent="0.35">
      <c r="A140" s="20" t="s">
        <v>111</v>
      </c>
      <c r="B140" s="21"/>
      <c r="C140" s="21" t="s">
        <v>277</v>
      </c>
      <c r="D140" s="22">
        <v>37802</v>
      </c>
      <c r="E140" s="23">
        <v>6.1333333333333329</v>
      </c>
      <c r="F140" s="21">
        <f>($E$140-E140)/($E$140-$E$130)*100</f>
        <v>0</v>
      </c>
      <c r="G140" s="23">
        <f>E140</f>
        <v>6.1333333333333329</v>
      </c>
      <c r="H140" s="29">
        <v>0</v>
      </c>
      <c r="I140" s="21"/>
      <c r="J140" s="24">
        <v>192.79999999999998</v>
      </c>
      <c r="K140" s="21">
        <f>(J140/$J$140-1)*100</f>
        <v>0</v>
      </c>
      <c r="M140" s="24">
        <v>141.26666666666665</v>
      </c>
      <c r="N140" s="21">
        <f>(M140/$M$140-1)*100</f>
        <v>0</v>
      </c>
      <c r="P140" s="24">
        <v>222.86666666666665</v>
      </c>
      <c r="Q140" s="21">
        <f>(P140/$P$140-1)*100</f>
        <v>0</v>
      </c>
      <c r="S140" s="12">
        <v>13751.5</v>
      </c>
      <c r="T140" s="1">
        <f>(S140-$S$140)/$S$140*100</f>
        <v>0</v>
      </c>
      <c r="V140" s="1">
        <v>62.3</v>
      </c>
    </row>
    <row r="141" spans="1:22" x14ac:dyDescent="0.35">
      <c r="A141" s="10" t="s">
        <v>112</v>
      </c>
      <c r="C141" s="1" t="s">
        <v>278</v>
      </c>
      <c r="D141" s="11">
        <v>37894</v>
      </c>
      <c r="E141" s="12">
        <v>6.1333333333333329</v>
      </c>
      <c r="F141" s="1">
        <f t="shared" ref="F141:F154" si="18">($E$140-E141)/($E$140-$E$130)*100</f>
        <v>0</v>
      </c>
      <c r="G141" s="12">
        <f>E141</f>
        <v>6.1333333333333329</v>
      </c>
      <c r="H141" s="27">
        <v>1</v>
      </c>
      <c r="J141" s="13">
        <v>193.56666666666669</v>
      </c>
      <c r="K141" s="1">
        <f t="shared" ref="K141:K154" si="19">(J141/$J$140-1)*100</f>
        <v>0.39764868603044956</v>
      </c>
      <c r="M141" s="13">
        <v>140.69999999999999</v>
      </c>
      <c r="N141" s="1">
        <f t="shared" ref="N141:N154" si="20">(M141/$M$140-1)*100</f>
        <v>-0.40113260972156617</v>
      </c>
      <c r="P141" s="13">
        <v>224.43333333333331</v>
      </c>
      <c r="Q141" s="1">
        <f t="shared" ref="Q141:Q154" si="21">(P141/$P$140-1)*100</f>
        <v>0.70296141190546724</v>
      </c>
      <c r="S141" s="12">
        <v>13985.1</v>
      </c>
      <c r="T141" s="1">
        <f t="shared" ref="T141:T154" si="22">(S141-$S$140)/$S$140*100</f>
        <v>1.6987237755881204</v>
      </c>
      <c r="V141" s="1">
        <v>62.1</v>
      </c>
    </row>
    <row r="142" spans="1:22" x14ac:dyDescent="0.35">
      <c r="A142" s="10" t="s">
        <v>113</v>
      </c>
      <c r="C142" s="1" t="s">
        <v>279</v>
      </c>
      <c r="D142" s="11">
        <v>37986</v>
      </c>
      <c r="E142" s="12">
        <v>5.833333333333333</v>
      </c>
      <c r="F142" s="1">
        <f t="shared" si="18"/>
        <v>13.432835820895516</v>
      </c>
      <c r="G142" s="12">
        <f t="shared" ref="G142:G154" si="23">E142</f>
        <v>5.833333333333333</v>
      </c>
      <c r="H142" s="27">
        <v>2</v>
      </c>
      <c r="J142" s="13">
        <v>194.06666666666669</v>
      </c>
      <c r="K142" s="1">
        <f t="shared" si="19"/>
        <v>0.65698478561551088</v>
      </c>
      <c r="M142" s="13">
        <v>139.46666666666667</v>
      </c>
      <c r="N142" s="1">
        <f t="shared" si="20"/>
        <v>-1.2741859367626174</v>
      </c>
      <c r="P142" s="13">
        <v>226.06666666666669</v>
      </c>
      <c r="Q142" s="1">
        <f t="shared" si="21"/>
        <v>1.4358360753814248</v>
      </c>
      <c r="S142" s="12">
        <v>14145.6</v>
      </c>
      <c r="T142" s="1">
        <f t="shared" si="22"/>
        <v>2.8658691779078671</v>
      </c>
      <c r="V142" s="1">
        <v>62.2</v>
      </c>
    </row>
    <row r="143" spans="1:22" x14ac:dyDescent="0.35">
      <c r="A143" s="10" t="s">
        <v>114</v>
      </c>
      <c r="C143" s="1" t="s">
        <v>280</v>
      </c>
      <c r="D143" s="11">
        <v>38077</v>
      </c>
      <c r="E143" s="12">
        <v>5.7</v>
      </c>
      <c r="F143" s="1">
        <f t="shared" si="18"/>
        <v>19.402985074626841</v>
      </c>
      <c r="G143" s="12">
        <f t="shared" si="23"/>
        <v>5.7</v>
      </c>
      <c r="H143" s="27">
        <v>3</v>
      </c>
      <c r="J143" s="13">
        <v>195</v>
      </c>
      <c r="K143" s="1">
        <f t="shared" si="19"/>
        <v>1.141078838174292</v>
      </c>
      <c r="M143" s="13">
        <v>139.43333333333337</v>
      </c>
      <c r="N143" s="1">
        <f t="shared" si="20"/>
        <v>-1.2977819726285644</v>
      </c>
      <c r="P143" s="13">
        <v>227.6</v>
      </c>
      <c r="Q143" s="1">
        <f t="shared" si="21"/>
        <v>2.123840861501658</v>
      </c>
      <c r="S143" s="12">
        <v>14221.1</v>
      </c>
      <c r="T143" s="1">
        <f t="shared" si="22"/>
        <v>3.414900192706253</v>
      </c>
      <c r="V143" s="1">
        <v>62.3</v>
      </c>
    </row>
    <row r="144" spans="1:22" x14ac:dyDescent="0.35">
      <c r="A144" s="10" t="s">
        <v>115</v>
      </c>
      <c r="C144" s="1" t="s">
        <v>281</v>
      </c>
      <c r="D144" s="11">
        <v>38168</v>
      </c>
      <c r="E144" s="12">
        <v>5.5999999999999988</v>
      </c>
      <c r="F144" s="1">
        <f t="shared" si="18"/>
        <v>23.88059701492541</v>
      </c>
      <c r="G144" s="12">
        <f t="shared" si="23"/>
        <v>5.5999999999999988</v>
      </c>
      <c r="H144" s="27">
        <v>4</v>
      </c>
      <c r="J144" s="13">
        <v>196.23333333333335</v>
      </c>
      <c r="K144" s="1">
        <f t="shared" si="19"/>
        <v>1.7807745504841099</v>
      </c>
      <c r="M144" s="13">
        <v>139.63333333333333</v>
      </c>
      <c r="N144" s="1">
        <f t="shared" si="20"/>
        <v>-1.1562057574327489</v>
      </c>
      <c r="P144" s="13">
        <v>229.5</v>
      </c>
      <c r="Q144" s="1">
        <f t="shared" si="21"/>
        <v>2.9763685312593546</v>
      </c>
      <c r="S144" s="12">
        <v>14329.5</v>
      </c>
      <c r="T144" s="1">
        <f t="shared" si="22"/>
        <v>4.2031778351452571</v>
      </c>
      <c r="V144" s="1">
        <v>62.3</v>
      </c>
    </row>
    <row r="145" spans="1:22" x14ac:dyDescent="0.35">
      <c r="A145" s="10" t="s">
        <v>116</v>
      </c>
      <c r="C145" s="1" t="s">
        <v>282</v>
      </c>
      <c r="D145" s="11">
        <v>38260</v>
      </c>
      <c r="E145" s="12">
        <v>5.4333333333333336</v>
      </c>
      <c r="F145" s="1">
        <f t="shared" si="18"/>
        <v>31.343283582089526</v>
      </c>
      <c r="G145" s="12">
        <f t="shared" si="23"/>
        <v>5.4333333333333336</v>
      </c>
      <c r="H145" s="27">
        <v>5</v>
      </c>
      <c r="J145" s="13">
        <v>197.06666666666669</v>
      </c>
      <c r="K145" s="1">
        <f t="shared" si="19"/>
        <v>2.2130013831258788</v>
      </c>
      <c r="M145" s="13">
        <v>139.23333333333335</v>
      </c>
      <c r="N145" s="1">
        <f t="shared" si="20"/>
        <v>-1.4393581878244244</v>
      </c>
      <c r="P145" s="13">
        <v>231</v>
      </c>
      <c r="Q145" s="1">
        <f t="shared" si="21"/>
        <v>3.649416691594376</v>
      </c>
      <c r="S145" s="12">
        <v>14465</v>
      </c>
      <c r="T145" s="1">
        <f t="shared" si="22"/>
        <v>5.1885248881940154</v>
      </c>
      <c r="V145" s="1">
        <v>62.4</v>
      </c>
    </row>
    <row r="146" spans="1:22" x14ac:dyDescent="0.35">
      <c r="A146" s="10" t="s">
        <v>117</v>
      </c>
      <c r="C146" s="1" t="s">
        <v>283</v>
      </c>
      <c r="D146" s="11">
        <v>38352</v>
      </c>
      <c r="E146" s="12">
        <v>5.4333333333333336</v>
      </c>
      <c r="F146" s="1">
        <f t="shared" si="18"/>
        <v>31.343283582089526</v>
      </c>
      <c r="G146" s="12">
        <f t="shared" si="23"/>
        <v>5.4333333333333336</v>
      </c>
      <c r="H146" s="27">
        <v>6</v>
      </c>
      <c r="J146" s="13">
        <v>198.26666666666668</v>
      </c>
      <c r="K146" s="1">
        <f t="shared" si="19"/>
        <v>2.835408022130026</v>
      </c>
      <c r="M146" s="13">
        <v>140.03333333333333</v>
      </c>
      <c r="N146" s="1">
        <f t="shared" si="20"/>
        <v>-0.87305332704105121</v>
      </c>
      <c r="P146" s="13">
        <v>232.46666666666667</v>
      </c>
      <c r="Q146" s="1">
        <f t="shared" si="21"/>
        <v>4.3075082261441855</v>
      </c>
      <c r="S146" s="12">
        <v>14609.9</v>
      </c>
      <c r="T146" s="1">
        <f t="shared" si="22"/>
        <v>6.2422281205686625</v>
      </c>
      <c r="V146" s="1">
        <v>62.4</v>
      </c>
    </row>
    <row r="147" spans="1:22" x14ac:dyDescent="0.35">
      <c r="A147" s="10" t="s">
        <v>118</v>
      </c>
      <c r="C147" s="1" t="s">
        <v>284</v>
      </c>
      <c r="D147" s="11">
        <v>38442</v>
      </c>
      <c r="E147" s="12">
        <v>5.3</v>
      </c>
      <c r="F147" s="1">
        <f t="shared" si="18"/>
        <v>37.313432835820883</v>
      </c>
      <c r="G147" s="12">
        <f t="shared" si="23"/>
        <v>5.3</v>
      </c>
      <c r="H147" s="27">
        <v>7</v>
      </c>
      <c r="J147" s="13">
        <v>199.5</v>
      </c>
      <c r="K147" s="1">
        <f t="shared" si="19"/>
        <v>3.4751037344398439</v>
      </c>
      <c r="M147" s="13">
        <v>140.33333333333334</v>
      </c>
      <c r="N147" s="1">
        <f t="shared" si="20"/>
        <v>-0.66068900424727239</v>
      </c>
      <c r="P147" s="13">
        <v>234.33333333333334</v>
      </c>
      <c r="Q147" s="1">
        <f t="shared" si="21"/>
        <v>5.1450792701166703</v>
      </c>
      <c r="S147" s="12">
        <v>14771.6</v>
      </c>
      <c r="T147" s="1">
        <f t="shared" si="22"/>
        <v>7.4180998436534225</v>
      </c>
      <c r="V147" s="1">
        <v>62.4</v>
      </c>
    </row>
    <row r="148" spans="1:22" x14ac:dyDescent="0.35">
      <c r="A148" s="10" t="s">
        <v>119</v>
      </c>
      <c r="C148" s="1" t="s">
        <v>285</v>
      </c>
      <c r="D148" s="11">
        <v>38533</v>
      </c>
      <c r="E148" s="12">
        <v>5.1000000000000005</v>
      </c>
      <c r="F148" s="1">
        <f t="shared" si="18"/>
        <v>46.268656716417873</v>
      </c>
      <c r="G148" s="12">
        <f t="shared" si="23"/>
        <v>5.1000000000000005</v>
      </c>
      <c r="H148" s="27">
        <v>8</v>
      </c>
      <c r="J148" s="13">
        <v>200.43333333333331</v>
      </c>
      <c r="K148" s="1">
        <f t="shared" si="19"/>
        <v>3.9591977869986028</v>
      </c>
      <c r="M148" s="13">
        <v>140.33333333333334</v>
      </c>
      <c r="N148" s="1">
        <f t="shared" si="20"/>
        <v>-0.66068900424727239</v>
      </c>
      <c r="P148" s="13">
        <v>235.9</v>
      </c>
      <c r="Q148" s="1">
        <f t="shared" si="21"/>
        <v>5.8480406820221376</v>
      </c>
      <c r="S148" s="12">
        <v>14839.8</v>
      </c>
      <c r="T148" s="1">
        <f t="shared" si="22"/>
        <v>7.9140457404646716</v>
      </c>
      <c r="V148" s="1">
        <v>62.7</v>
      </c>
    </row>
    <row r="149" spans="1:22" x14ac:dyDescent="0.35">
      <c r="A149" s="10" t="s">
        <v>120</v>
      </c>
      <c r="C149" s="1" t="s">
        <v>286</v>
      </c>
      <c r="D149" s="11">
        <v>38625</v>
      </c>
      <c r="E149" s="12">
        <v>4.9666666666666668</v>
      </c>
      <c r="F149" s="1">
        <f t="shared" si="18"/>
        <v>52.238805970149237</v>
      </c>
      <c r="G149" s="12">
        <f t="shared" si="23"/>
        <v>4.9666666666666668</v>
      </c>
      <c r="H149" s="27">
        <v>9</v>
      </c>
      <c r="J149" s="13">
        <v>201.1</v>
      </c>
      <c r="K149" s="1">
        <f t="shared" si="19"/>
        <v>4.3049792531120401</v>
      </c>
      <c r="M149" s="13">
        <v>140.1</v>
      </c>
      <c r="N149" s="1">
        <f t="shared" si="20"/>
        <v>-0.82586125530910159</v>
      </c>
      <c r="P149" s="13">
        <v>237.1</v>
      </c>
      <c r="Q149" s="1">
        <f t="shared" si="21"/>
        <v>6.3864792102901635</v>
      </c>
      <c r="S149" s="12">
        <v>14972.1</v>
      </c>
      <c r="T149" s="1">
        <f t="shared" si="22"/>
        <v>8.876122604806751</v>
      </c>
      <c r="V149" s="1">
        <v>62.8</v>
      </c>
    </row>
    <row r="150" spans="1:22" x14ac:dyDescent="0.35">
      <c r="A150" s="10" t="s">
        <v>121</v>
      </c>
      <c r="C150" s="1" t="s">
        <v>287</v>
      </c>
      <c r="D150" s="11">
        <v>38717</v>
      </c>
      <c r="E150" s="12">
        <v>4.9666666666666668</v>
      </c>
      <c r="F150" s="1">
        <f t="shared" si="18"/>
        <v>52.238805970149237</v>
      </c>
      <c r="G150" s="12">
        <f t="shared" si="23"/>
        <v>4.9666666666666668</v>
      </c>
      <c r="H150" s="27">
        <v>10</v>
      </c>
      <c r="J150" s="13">
        <v>202.43333333333331</v>
      </c>
      <c r="K150" s="1">
        <f t="shared" si="19"/>
        <v>4.9965421853388703</v>
      </c>
      <c r="M150" s="13">
        <v>140.33333333333334</v>
      </c>
      <c r="N150" s="1">
        <f t="shared" si="20"/>
        <v>-0.66068900424727239</v>
      </c>
      <c r="P150" s="13">
        <v>239.1</v>
      </c>
      <c r="Q150" s="1">
        <f t="shared" si="21"/>
        <v>7.2838767574035401</v>
      </c>
      <c r="S150" s="12">
        <v>15066.6</v>
      </c>
      <c r="T150" s="1">
        <f t="shared" si="22"/>
        <v>9.563320365051089</v>
      </c>
      <c r="V150" s="1">
        <v>62.8</v>
      </c>
    </row>
    <row r="151" spans="1:22" x14ac:dyDescent="0.35">
      <c r="A151" s="10" t="s">
        <v>122</v>
      </c>
      <c r="C151" s="1" t="s">
        <v>288</v>
      </c>
      <c r="D151" s="11">
        <v>38807</v>
      </c>
      <c r="E151" s="12">
        <v>4.7333333333333334</v>
      </c>
      <c r="F151" s="1">
        <f t="shared" si="18"/>
        <v>62.686567164179095</v>
      </c>
      <c r="G151" s="12">
        <f t="shared" si="23"/>
        <v>4.7333333333333334</v>
      </c>
      <c r="H151" s="27">
        <v>11</v>
      </c>
      <c r="J151" s="13">
        <v>203.69999999999996</v>
      </c>
      <c r="K151" s="1">
        <f t="shared" si="19"/>
        <v>5.6535269709543368</v>
      </c>
      <c r="M151" s="13">
        <v>140.46666666666667</v>
      </c>
      <c r="N151" s="1">
        <f t="shared" si="20"/>
        <v>-0.56630486078337317</v>
      </c>
      <c r="P151" s="13">
        <v>241.13333333333333</v>
      </c>
      <c r="Q151" s="1">
        <f t="shared" si="21"/>
        <v>8.1962309303021286</v>
      </c>
      <c r="S151" s="12">
        <v>15267</v>
      </c>
      <c r="T151" s="1">
        <f t="shared" si="22"/>
        <v>11.020615932807329</v>
      </c>
      <c r="V151" s="1">
        <v>63</v>
      </c>
    </row>
    <row r="152" spans="1:22" x14ac:dyDescent="0.35">
      <c r="A152" s="10" t="s">
        <v>123</v>
      </c>
      <c r="C152" s="1" t="s">
        <v>289</v>
      </c>
      <c r="D152" s="11">
        <v>38898</v>
      </c>
      <c r="E152" s="12">
        <v>4.6333333333333337</v>
      </c>
      <c r="F152" s="1">
        <f t="shared" si="18"/>
        <v>67.164179104477583</v>
      </c>
      <c r="G152" s="12">
        <f t="shared" si="23"/>
        <v>4.6333333333333337</v>
      </c>
      <c r="H152" s="27">
        <v>12</v>
      </c>
      <c r="J152" s="13">
        <v>205.36666666666667</v>
      </c>
      <c r="K152" s="1">
        <f t="shared" si="19"/>
        <v>6.5179806362379189</v>
      </c>
      <c r="M152" s="13">
        <v>140.9</v>
      </c>
      <c r="N152" s="1">
        <f t="shared" si="20"/>
        <v>-0.25955639452570622</v>
      </c>
      <c r="P152" s="13">
        <v>243.66666666666666</v>
      </c>
      <c r="Q152" s="1">
        <f t="shared" si="21"/>
        <v>9.3329344899790723</v>
      </c>
      <c r="S152" s="12">
        <v>15302.7</v>
      </c>
      <c r="T152" s="1">
        <f t="shared" si="22"/>
        <v>11.280223975566308</v>
      </c>
      <c r="V152" s="1">
        <v>63.1</v>
      </c>
    </row>
    <row r="153" spans="1:22" x14ac:dyDescent="0.35">
      <c r="A153" s="10" t="s">
        <v>124</v>
      </c>
      <c r="C153" s="1" t="s">
        <v>290</v>
      </c>
      <c r="D153" s="11">
        <v>38990</v>
      </c>
      <c r="E153" s="12">
        <v>4.6333333333333337</v>
      </c>
      <c r="F153" s="1">
        <f t="shared" si="18"/>
        <v>67.164179104477583</v>
      </c>
      <c r="G153" s="12">
        <f t="shared" si="23"/>
        <v>4.6333333333333337</v>
      </c>
      <c r="H153" s="27">
        <v>13</v>
      </c>
      <c r="J153" s="13">
        <v>206.76666666666665</v>
      </c>
      <c r="K153" s="1">
        <f t="shared" si="19"/>
        <v>7.2441217150760684</v>
      </c>
      <c r="M153" s="13">
        <v>140.86666666666667</v>
      </c>
      <c r="N153" s="1">
        <f t="shared" si="20"/>
        <v>-0.28315243039167548</v>
      </c>
      <c r="P153" s="13">
        <v>245.93333333333331</v>
      </c>
      <c r="Q153" s="1">
        <f t="shared" si="21"/>
        <v>10.349985043374211</v>
      </c>
      <c r="S153" s="12">
        <v>15326.4</v>
      </c>
      <c r="T153" s="1">
        <f t="shared" si="22"/>
        <v>11.452568810675197</v>
      </c>
      <c r="V153" s="1">
        <v>63.1</v>
      </c>
    </row>
    <row r="154" spans="1:22" x14ac:dyDescent="0.35">
      <c r="A154" s="15" t="s">
        <v>125</v>
      </c>
      <c r="B154" s="16"/>
      <c r="C154" s="16" t="s">
        <v>291</v>
      </c>
      <c r="D154" s="17">
        <v>39082</v>
      </c>
      <c r="E154" s="18">
        <v>4.4333333333333336</v>
      </c>
      <c r="F154" s="1">
        <f t="shared" si="18"/>
        <v>76.119402985074615</v>
      </c>
      <c r="G154" s="12">
        <f t="shared" si="23"/>
        <v>4.4333333333333336</v>
      </c>
      <c r="H154" s="27">
        <v>14</v>
      </c>
      <c r="I154" s="16"/>
      <c r="J154" s="19">
        <v>207.83333333333334</v>
      </c>
      <c r="K154" s="1">
        <f t="shared" si="19"/>
        <v>7.7973720608575547</v>
      </c>
      <c r="M154" s="19">
        <v>140.36666666666665</v>
      </c>
      <c r="N154" s="1">
        <f t="shared" si="20"/>
        <v>-0.63709296838131424</v>
      </c>
      <c r="P154" s="19">
        <v>248</v>
      </c>
      <c r="Q154" s="1">
        <f t="shared" si="21"/>
        <v>11.277295842058033</v>
      </c>
      <c r="S154" s="12">
        <v>15456.9</v>
      </c>
      <c r="T154" s="1">
        <f t="shared" si="22"/>
        <v>12.401556193869757</v>
      </c>
      <c r="V154" s="1">
        <v>63.3</v>
      </c>
    </row>
    <row r="155" spans="1:22" x14ac:dyDescent="0.35">
      <c r="A155" s="10" t="s">
        <v>126</v>
      </c>
      <c r="C155" s="1" t="s">
        <v>292</v>
      </c>
      <c r="D155" s="11">
        <v>39172</v>
      </c>
      <c r="E155" s="12">
        <v>4.5</v>
      </c>
      <c r="J155" s="13">
        <v>209.05100000000002</v>
      </c>
      <c r="M155" s="13">
        <v>140.27066666666667</v>
      </c>
      <c r="P155" s="13">
        <v>250.12199999999999</v>
      </c>
      <c r="S155" s="12">
        <v>15493.3</v>
      </c>
      <c r="V155" s="1">
        <v>63.3</v>
      </c>
    </row>
    <row r="156" spans="1:22" x14ac:dyDescent="0.35">
      <c r="A156" s="10" t="s">
        <v>127</v>
      </c>
      <c r="C156" s="1" t="s">
        <v>293</v>
      </c>
      <c r="D156" s="11">
        <v>39263</v>
      </c>
      <c r="E156" s="12">
        <v>4.5</v>
      </c>
      <c r="J156" s="13">
        <v>210.06566666666666</v>
      </c>
      <c r="M156" s="13">
        <v>139.97833333333332</v>
      </c>
      <c r="P156" s="13">
        <v>252.00766666666664</v>
      </c>
      <c r="S156" s="12">
        <v>15582.1</v>
      </c>
      <c r="V156" s="1">
        <v>63</v>
      </c>
    </row>
    <row r="157" spans="1:22" x14ac:dyDescent="0.35">
      <c r="A157" s="10" t="s">
        <v>128</v>
      </c>
      <c r="C157" s="1" t="s">
        <v>294</v>
      </c>
      <c r="D157" s="11">
        <v>39355</v>
      </c>
      <c r="E157" s="12">
        <v>4.666666666666667</v>
      </c>
      <c r="J157" s="13">
        <v>211.14866666666668</v>
      </c>
      <c r="M157" s="13">
        <v>139.81233333333333</v>
      </c>
      <c r="P157" s="13">
        <v>253.92033333333333</v>
      </c>
      <c r="S157" s="12">
        <v>15666.7</v>
      </c>
      <c r="V157" s="1">
        <v>62.8</v>
      </c>
    </row>
    <row r="158" spans="1:22" x14ac:dyDescent="0.35">
      <c r="A158" s="10" t="s">
        <v>129</v>
      </c>
      <c r="C158" s="1" t="s">
        <v>295</v>
      </c>
      <c r="D158" s="11">
        <v>39447</v>
      </c>
      <c r="E158" s="12">
        <v>4.8</v>
      </c>
      <c r="J158" s="13">
        <v>212.63499999999999</v>
      </c>
      <c r="M158" s="13">
        <v>140.14400000000001</v>
      </c>
      <c r="P158" s="13">
        <v>256.15866666666665</v>
      </c>
      <c r="S158" s="12">
        <v>15762</v>
      </c>
      <c r="V158" s="1">
        <v>62.8</v>
      </c>
    </row>
    <row r="159" spans="1:22" x14ac:dyDescent="0.35">
      <c r="A159" s="10" t="s">
        <v>130</v>
      </c>
      <c r="C159" s="1" t="s">
        <v>296</v>
      </c>
      <c r="D159" s="11">
        <v>39538</v>
      </c>
      <c r="E159" s="12">
        <v>5</v>
      </c>
      <c r="J159" s="13">
        <v>214.04333333333332</v>
      </c>
      <c r="M159" s="13">
        <v>140.43033333333332</v>
      </c>
      <c r="P159" s="13">
        <v>258.31799999999998</v>
      </c>
      <c r="S159" s="12">
        <v>15671.4</v>
      </c>
      <c r="V159" s="1">
        <v>62.8</v>
      </c>
    </row>
    <row r="160" spans="1:22" x14ac:dyDescent="0.35">
      <c r="A160" s="10" t="s">
        <v>131</v>
      </c>
      <c r="C160" s="1" t="s">
        <v>297</v>
      </c>
      <c r="D160" s="11">
        <v>39629</v>
      </c>
      <c r="E160" s="12">
        <v>5.333333333333333</v>
      </c>
      <c r="J160" s="13">
        <v>214.97333333333333</v>
      </c>
      <c r="M160" s="13">
        <v>140.17666666666665</v>
      </c>
      <c r="P160" s="13">
        <v>260.06233333333336</v>
      </c>
      <c r="S160" s="12">
        <v>15752.3</v>
      </c>
      <c r="V160" s="1">
        <v>62.5</v>
      </c>
    </row>
    <row r="161" spans="1:41" x14ac:dyDescent="0.35">
      <c r="A161" s="10" t="s">
        <v>132</v>
      </c>
      <c r="C161" s="1" t="s">
        <v>298</v>
      </c>
      <c r="D161" s="11">
        <v>39721</v>
      </c>
      <c r="E161" s="12">
        <v>6</v>
      </c>
      <c r="J161" s="13">
        <v>216.357</v>
      </c>
      <c r="M161" s="13">
        <v>140.43166666666664</v>
      </c>
      <c r="P161" s="13">
        <v>262.202</v>
      </c>
      <c r="S161" s="12">
        <v>15667</v>
      </c>
      <c r="V161" s="1">
        <v>62</v>
      </c>
    </row>
    <row r="162" spans="1:41" x14ac:dyDescent="0.35">
      <c r="A162" s="10" t="s">
        <v>133</v>
      </c>
      <c r="C162" s="1" t="s">
        <v>299</v>
      </c>
      <c r="D162" s="11">
        <v>39813</v>
      </c>
      <c r="E162" s="12">
        <v>6.8666666666666671</v>
      </c>
      <c r="J162" s="13">
        <v>216.88666666666668</v>
      </c>
      <c r="M162" s="13">
        <v>139.94800000000001</v>
      </c>
      <c r="P162" s="13">
        <v>263.43933333333331</v>
      </c>
      <c r="S162" s="12">
        <v>15328</v>
      </c>
      <c r="V162" s="1">
        <v>61.4</v>
      </c>
    </row>
    <row r="163" spans="1:41" x14ac:dyDescent="0.35">
      <c r="A163" s="10" t="s">
        <v>134</v>
      </c>
      <c r="C163" s="1" t="s">
        <v>300</v>
      </c>
      <c r="D163" s="11">
        <v>39903</v>
      </c>
      <c r="E163" s="12">
        <v>8.2666666666666675</v>
      </c>
      <c r="J163" s="13">
        <v>217.79700000000003</v>
      </c>
      <c r="M163" s="13">
        <v>140.38900000000001</v>
      </c>
      <c r="P163" s="13">
        <v>264.64999999999998</v>
      </c>
      <c r="S163" s="12">
        <v>15155.9</v>
      </c>
      <c r="V163" s="1">
        <v>60.3</v>
      </c>
    </row>
    <row r="164" spans="1:41" x14ac:dyDescent="0.35">
      <c r="A164" s="10" t="s">
        <v>135</v>
      </c>
      <c r="C164" s="1" t="s">
        <v>301</v>
      </c>
      <c r="D164" s="11">
        <v>39994</v>
      </c>
      <c r="E164" s="12">
        <v>9.2999999999999989</v>
      </c>
      <c r="J164" s="13">
        <v>218.90733333333333</v>
      </c>
      <c r="M164" s="13">
        <v>141.869</v>
      </c>
      <c r="P164" s="13">
        <v>265.4493333333333</v>
      </c>
      <c r="S164" s="12">
        <v>15134.1</v>
      </c>
      <c r="V164" s="1">
        <v>59.6</v>
      </c>
    </row>
    <row r="165" spans="1:41" x14ac:dyDescent="0.35">
      <c r="A165" s="10" t="s">
        <v>136</v>
      </c>
      <c r="C165" s="1" t="s">
        <v>344</v>
      </c>
      <c r="D165" s="11">
        <v>40086</v>
      </c>
      <c r="E165" s="12">
        <v>9.6333333333333346</v>
      </c>
      <c r="F165" s="1" t="s">
        <v>183</v>
      </c>
      <c r="G165" s="1" t="s">
        <v>186</v>
      </c>
      <c r="H165" s="27" t="s">
        <v>187</v>
      </c>
      <c r="J165" s="13">
        <v>219.55966666666666</v>
      </c>
      <c r="K165" s="1" t="s">
        <v>355</v>
      </c>
      <c r="M165" s="13">
        <v>142.22766666666666</v>
      </c>
      <c r="N165" s="1" t="s">
        <v>184</v>
      </c>
      <c r="P165" s="13">
        <v>266.2863333333334</v>
      </c>
      <c r="Q165" s="8" t="s">
        <v>185</v>
      </c>
      <c r="S165" s="12">
        <v>15189.2</v>
      </c>
      <c r="T165" s="1" t="s">
        <v>390</v>
      </c>
      <c r="V165" s="1">
        <v>59</v>
      </c>
    </row>
    <row r="166" spans="1:41" x14ac:dyDescent="0.35">
      <c r="A166" s="20" t="s">
        <v>137</v>
      </c>
      <c r="B166" s="21"/>
      <c r="C166" s="21" t="s">
        <v>302</v>
      </c>
      <c r="D166" s="22">
        <v>40178</v>
      </c>
      <c r="E166" s="23">
        <v>9.9333333333333318</v>
      </c>
      <c r="F166" s="21">
        <f>($E$166-E166)/($E$166-$E$154)*100</f>
        <v>0</v>
      </c>
      <c r="G166" s="23">
        <f>E166</f>
        <v>9.9333333333333318</v>
      </c>
      <c r="H166" s="29">
        <v>0</v>
      </c>
      <c r="I166" s="21"/>
      <c r="J166" s="24">
        <v>220.68266666666668</v>
      </c>
      <c r="K166" s="21">
        <f>(J166/$J$166-1)*100</f>
        <v>0</v>
      </c>
      <c r="M166" s="24">
        <v>143.67366666666666</v>
      </c>
      <c r="N166" s="21">
        <f>(M166/$M$166-1)*100</f>
        <v>0</v>
      </c>
      <c r="P166" s="24">
        <v>267.13100000000003</v>
      </c>
      <c r="Q166" s="21">
        <f>(P166/$P$166-1)*100</f>
        <v>0</v>
      </c>
      <c r="S166" s="12">
        <v>15356.1</v>
      </c>
      <c r="T166" s="1">
        <f>(S166-$S$166)/$S$166*100</f>
        <v>0</v>
      </c>
      <c r="V166" s="1">
        <v>58.5</v>
      </c>
    </row>
    <row r="167" spans="1:41" x14ac:dyDescent="0.35">
      <c r="A167" s="10" t="s">
        <v>138</v>
      </c>
      <c r="C167" s="1" t="s">
        <v>303</v>
      </c>
      <c r="D167" s="11">
        <v>40268</v>
      </c>
      <c r="E167" s="12">
        <v>9.8333333333333339</v>
      </c>
      <c r="F167" s="1">
        <f t="shared" ref="F167:F205" si="24">($E$166-E167)/($E$166-$E$154)*100</f>
        <v>1.8181818181817799</v>
      </c>
      <c r="G167" s="12">
        <f>E167</f>
        <v>9.8333333333333339</v>
      </c>
      <c r="H167" s="27">
        <v>1</v>
      </c>
      <c r="J167" s="13">
        <v>220.71566666666669</v>
      </c>
      <c r="K167" s="1">
        <f t="shared" ref="K167:K205" si="25">(J167/$J$166-1)*100</f>
        <v>1.4953598530631496E-2</v>
      </c>
      <c r="M167" s="13">
        <v>144.01599999999999</v>
      </c>
      <c r="N167" s="1">
        <f t="shared" ref="N167:N205" si="26">(M167/$M$166-1)*100</f>
        <v>0.23827145313104481</v>
      </c>
      <c r="P167" s="13">
        <v>266.94499999999999</v>
      </c>
      <c r="Q167" s="1">
        <f t="shared" ref="Q167:Q205" si="27">(P167/$P$166-1)*100</f>
        <v>-6.9628758923534484E-2</v>
      </c>
      <c r="S167" s="12">
        <v>15415.1</v>
      </c>
      <c r="T167" s="1">
        <f t="shared" ref="T167:T205" si="28">(S167-$S$166)/$S$166*100</f>
        <v>0.38421213719629332</v>
      </c>
      <c r="V167" s="1">
        <v>58.5</v>
      </c>
      <c r="AD167"/>
      <c r="AE167"/>
      <c r="AJ167" s="30"/>
      <c r="AO167" s="12"/>
    </row>
    <row r="168" spans="1:41" x14ac:dyDescent="0.35">
      <c r="A168" s="10" t="s">
        <v>139</v>
      </c>
      <c r="C168" s="1" t="s">
        <v>304</v>
      </c>
      <c r="D168" s="11">
        <v>40359</v>
      </c>
      <c r="E168" s="12">
        <v>9.6333333333333329</v>
      </c>
      <c r="F168" s="1">
        <f t="shared" si="24"/>
        <v>5.4545454545454373</v>
      </c>
      <c r="G168" s="12">
        <f t="shared" ref="G168:G205" si="29">E168</f>
        <v>9.6333333333333329</v>
      </c>
      <c r="H168" s="27">
        <v>2</v>
      </c>
      <c r="J168" s="13">
        <v>220.99266666666665</v>
      </c>
      <c r="K168" s="1">
        <f t="shared" si="25"/>
        <v>0.14047319831793637</v>
      </c>
      <c r="M168" s="13">
        <v>143.36666666666667</v>
      </c>
      <c r="N168" s="1">
        <f t="shared" si="26"/>
        <v>-0.21367868386922284</v>
      </c>
      <c r="P168" s="13">
        <v>267.85999999999996</v>
      </c>
      <c r="Q168" s="1">
        <f t="shared" si="27"/>
        <v>0.2728998132002447</v>
      </c>
      <c r="S168" s="12">
        <v>15557.3</v>
      </c>
      <c r="T168" s="1">
        <f t="shared" si="28"/>
        <v>1.3102285085405727</v>
      </c>
      <c r="V168" s="1">
        <v>58.6</v>
      </c>
      <c r="AD168"/>
      <c r="AE168"/>
      <c r="AJ168" s="30"/>
      <c r="AO168" s="12"/>
    </row>
    <row r="169" spans="1:41" x14ac:dyDescent="0.35">
      <c r="A169" s="10" t="s">
        <v>140</v>
      </c>
      <c r="C169" s="1" t="s">
        <v>305</v>
      </c>
      <c r="D169" s="11">
        <v>40451</v>
      </c>
      <c r="E169" s="12">
        <v>9.4666666666666668</v>
      </c>
      <c r="F169" s="1">
        <f t="shared" si="24"/>
        <v>8.4848484848484578</v>
      </c>
      <c r="G169" s="12">
        <f t="shared" si="29"/>
        <v>9.4666666666666668</v>
      </c>
      <c r="H169" s="27">
        <v>3</v>
      </c>
      <c r="J169" s="13">
        <v>221.52766666666665</v>
      </c>
      <c r="K169" s="1">
        <f t="shared" si="25"/>
        <v>0.3829027502537441</v>
      </c>
      <c r="M169" s="13">
        <v>143.41966666666667</v>
      </c>
      <c r="N169" s="1">
        <f t="shared" si="26"/>
        <v>-0.17678952997649544</v>
      </c>
      <c r="P169" s="13">
        <v>268.71500000000003</v>
      </c>
      <c r="Q169" s="1">
        <f t="shared" si="27"/>
        <v>0.5929674953487174</v>
      </c>
      <c r="S169" s="12">
        <v>15672</v>
      </c>
      <c r="T169" s="1">
        <f t="shared" si="28"/>
        <v>2.0571629515306595</v>
      </c>
      <c r="V169" s="1">
        <v>58.5</v>
      </c>
      <c r="AD169"/>
      <c r="AE169"/>
      <c r="AJ169" s="30"/>
      <c r="AO169" s="12"/>
    </row>
    <row r="170" spans="1:41" x14ac:dyDescent="0.35">
      <c r="A170" s="10" t="s">
        <v>141</v>
      </c>
      <c r="C170" s="1" t="s">
        <v>306</v>
      </c>
      <c r="D170" s="11">
        <v>40543</v>
      </c>
      <c r="E170" s="12">
        <v>9.5000000000000018</v>
      </c>
      <c r="F170" s="1">
        <f t="shared" si="24"/>
        <v>7.8787878787878212</v>
      </c>
      <c r="G170" s="12">
        <f t="shared" si="29"/>
        <v>9.5000000000000018</v>
      </c>
      <c r="H170" s="27">
        <v>4</v>
      </c>
      <c r="J170" s="13">
        <v>222.10733333333334</v>
      </c>
      <c r="K170" s="1">
        <f t="shared" si="25"/>
        <v>0.64557252646333385</v>
      </c>
      <c r="M170" s="13">
        <v>143.53666666666666</v>
      </c>
      <c r="N170" s="1">
        <f t="shared" si="26"/>
        <v>-9.5354982703854674E-2</v>
      </c>
      <c r="P170" s="13">
        <v>269.59899999999999</v>
      </c>
      <c r="Q170" s="1">
        <f t="shared" si="27"/>
        <v>0.92389127431857787</v>
      </c>
      <c r="S170" s="12">
        <v>15750.6</v>
      </c>
      <c r="T170" s="1">
        <f t="shared" si="28"/>
        <v>2.5690116631175886</v>
      </c>
      <c r="V170" s="1">
        <v>58.3</v>
      </c>
      <c r="AD170"/>
      <c r="AE170"/>
      <c r="AJ170" s="30"/>
      <c r="AO170" s="12"/>
    </row>
    <row r="171" spans="1:41" x14ac:dyDescent="0.35">
      <c r="A171" s="10" t="s">
        <v>142</v>
      </c>
      <c r="C171" s="1" t="s">
        <v>307</v>
      </c>
      <c r="D171" s="11">
        <v>40633</v>
      </c>
      <c r="E171" s="12">
        <v>9.0333333333333332</v>
      </c>
      <c r="F171" s="1">
        <f t="shared" si="24"/>
        <v>16.363636363636346</v>
      </c>
      <c r="G171" s="12">
        <f t="shared" si="29"/>
        <v>9.0333333333333332</v>
      </c>
      <c r="H171" s="27">
        <v>5</v>
      </c>
      <c r="J171" s="13">
        <v>223.15666666666667</v>
      </c>
      <c r="K171" s="1">
        <f t="shared" si="25"/>
        <v>1.1210667504470972</v>
      </c>
      <c r="M171" s="13">
        <v>144.12666666666667</v>
      </c>
      <c r="N171" s="1">
        <f t="shared" si="26"/>
        <v>0.31529786251713876</v>
      </c>
      <c r="P171" s="13">
        <v>270.94366666666667</v>
      </c>
      <c r="Q171" s="1">
        <f t="shared" si="27"/>
        <v>1.4272647752101575</v>
      </c>
      <c r="S171" s="12">
        <v>15712.8</v>
      </c>
      <c r="T171" s="1">
        <f t="shared" si="28"/>
        <v>2.3228554125070748</v>
      </c>
      <c r="V171" s="1">
        <v>58.4</v>
      </c>
      <c r="AD171"/>
      <c r="AE171"/>
      <c r="AJ171" s="30"/>
      <c r="AO171" s="12"/>
    </row>
    <row r="172" spans="1:41" x14ac:dyDescent="0.35">
      <c r="A172" s="10" t="s">
        <v>143</v>
      </c>
      <c r="C172" s="1" t="s">
        <v>308</v>
      </c>
      <c r="D172" s="11">
        <v>40724</v>
      </c>
      <c r="E172" s="12">
        <v>9.0666666666666682</v>
      </c>
      <c r="F172" s="1">
        <f t="shared" si="24"/>
        <v>15.757575757575706</v>
      </c>
      <c r="G172" s="12">
        <f t="shared" si="29"/>
        <v>9.0666666666666682</v>
      </c>
      <c r="H172" s="27">
        <v>6</v>
      </c>
      <c r="J172" s="13">
        <v>224.19966666666667</v>
      </c>
      <c r="K172" s="1">
        <f t="shared" si="25"/>
        <v>1.5936910918845637</v>
      </c>
      <c r="M172" s="13">
        <v>145.03733333333335</v>
      </c>
      <c r="N172" s="1">
        <f t="shared" si="26"/>
        <v>0.94914168915205543</v>
      </c>
      <c r="P172" s="13">
        <v>272.04666666666668</v>
      </c>
      <c r="Q172" s="1">
        <f t="shared" si="27"/>
        <v>1.8401708025899799</v>
      </c>
      <c r="S172" s="12">
        <v>15825.1</v>
      </c>
      <c r="T172" s="1">
        <f t="shared" si="28"/>
        <v>3.0541608872044335</v>
      </c>
      <c r="V172" s="1">
        <v>58.3</v>
      </c>
      <c r="AD172"/>
      <c r="AE172"/>
      <c r="AJ172" s="30"/>
      <c r="AO172" s="12"/>
    </row>
    <row r="173" spans="1:41" x14ac:dyDescent="0.35">
      <c r="A173" s="10" t="s">
        <v>144</v>
      </c>
      <c r="C173" s="1" t="s">
        <v>309</v>
      </c>
      <c r="D173" s="11">
        <v>40816</v>
      </c>
      <c r="E173" s="12">
        <v>9</v>
      </c>
      <c r="F173" s="1">
        <f t="shared" si="24"/>
        <v>16.969696969696948</v>
      </c>
      <c r="G173" s="12">
        <f t="shared" si="29"/>
        <v>9</v>
      </c>
      <c r="H173" s="27">
        <v>7</v>
      </c>
      <c r="J173" s="13">
        <v>225.73266666666666</v>
      </c>
      <c r="K173" s="1">
        <f t="shared" si="25"/>
        <v>2.2883537145342858</v>
      </c>
      <c r="M173" s="13">
        <v>146.10900000000001</v>
      </c>
      <c r="N173" s="1">
        <f t="shared" si="26"/>
        <v>1.6950450210082568</v>
      </c>
      <c r="P173" s="13">
        <v>273.82766666666663</v>
      </c>
      <c r="Q173" s="1">
        <f t="shared" si="27"/>
        <v>2.5068848866910187</v>
      </c>
      <c r="S173" s="12">
        <v>15820.7</v>
      </c>
      <c r="T173" s="1">
        <f t="shared" si="28"/>
        <v>3.0255077786677633</v>
      </c>
      <c r="V173" s="1">
        <v>58.3</v>
      </c>
      <c r="AD173"/>
      <c r="AE173"/>
      <c r="AJ173" s="30"/>
      <c r="AO173" s="12"/>
    </row>
    <row r="174" spans="1:41" x14ac:dyDescent="0.35">
      <c r="A174" s="10" t="s">
        <v>145</v>
      </c>
      <c r="C174" s="1" t="s">
        <v>310</v>
      </c>
      <c r="D174" s="11">
        <v>40908</v>
      </c>
      <c r="E174" s="12">
        <v>8.6333333333333329</v>
      </c>
      <c r="F174" s="1">
        <f t="shared" si="24"/>
        <v>23.636363636363626</v>
      </c>
      <c r="G174" s="12">
        <f t="shared" si="29"/>
        <v>8.6333333333333329</v>
      </c>
      <c r="H174" s="27">
        <v>8</v>
      </c>
      <c r="J174" s="13">
        <v>226.93666666666664</v>
      </c>
      <c r="K174" s="1">
        <f t="shared" si="25"/>
        <v>2.8339334912272029</v>
      </c>
      <c r="M174" s="13">
        <v>146.70333333333335</v>
      </c>
      <c r="N174" s="1">
        <f t="shared" si="26"/>
        <v>2.1087139605727057</v>
      </c>
      <c r="P174" s="13">
        <v>275.41666666666669</v>
      </c>
      <c r="Q174" s="1">
        <f t="shared" si="27"/>
        <v>3.1017241228710413</v>
      </c>
      <c r="S174" s="12">
        <v>16004.1</v>
      </c>
      <c r="T174" s="1">
        <f t="shared" si="28"/>
        <v>4.219821439037255</v>
      </c>
      <c r="V174" s="1">
        <v>58.5</v>
      </c>
      <c r="AD174"/>
      <c r="AE174"/>
      <c r="AJ174" s="30"/>
      <c r="AO174" s="12"/>
    </row>
    <row r="175" spans="1:41" x14ac:dyDescent="0.35">
      <c r="A175" s="10" t="s">
        <v>146</v>
      </c>
      <c r="C175" s="1" t="s">
        <v>311</v>
      </c>
      <c r="D175" s="11">
        <v>40999</v>
      </c>
      <c r="E175" s="12">
        <v>8.2666666666666675</v>
      </c>
      <c r="F175" s="1">
        <f t="shared" si="24"/>
        <v>30.303030303030269</v>
      </c>
      <c r="G175" s="12">
        <f t="shared" si="29"/>
        <v>8.2666666666666675</v>
      </c>
      <c r="H175" s="27">
        <v>9</v>
      </c>
      <c r="J175" s="13">
        <v>228.12966666666668</v>
      </c>
      <c r="K175" s="1">
        <f t="shared" si="25"/>
        <v>3.3745287350766207</v>
      </c>
      <c r="M175" s="13">
        <v>147.12966666666668</v>
      </c>
      <c r="N175" s="1">
        <f t="shared" si="26"/>
        <v>2.4054512425148777</v>
      </c>
      <c r="P175" s="13">
        <v>277.13699999999994</v>
      </c>
      <c r="Q175" s="1">
        <f t="shared" si="27"/>
        <v>3.7457277515525744</v>
      </c>
      <c r="S175" s="12">
        <v>16129.4</v>
      </c>
      <c r="T175" s="1">
        <f t="shared" si="28"/>
        <v>5.0357838253202258</v>
      </c>
      <c r="V175" s="1">
        <v>58.5</v>
      </c>
      <c r="AD175"/>
      <c r="AE175"/>
      <c r="AJ175" s="30"/>
      <c r="AO175" s="12"/>
    </row>
    <row r="176" spans="1:41" x14ac:dyDescent="0.35">
      <c r="A176" s="10" t="s">
        <v>147</v>
      </c>
      <c r="C176" s="1" t="s">
        <v>312</v>
      </c>
      <c r="D176" s="11">
        <v>41090</v>
      </c>
      <c r="E176" s="12">
        <v>8.1999999999999993</v>
      </c>
      <c r="F176" s="1">
        <f t="shared" si="24"/>
        <v>31.515151515151512</v>
      </c>
      <c r="G176" s="12">
        <f t="shared" si="29"/>
        <v>8.1999999999999993</v>
      </c>
      <c r="H176" s="27">
        <v>10</v>
      </c>
      <c r="J176" s="13">
        <v>229.25066666666666</v>
      </c>
      <c r="K176" s="1">
        <f t="shared" si="25"/>
        <v>3.8824979457682707</v>
      </c>
      <c r="M176" s="13">
        <v>147.40633333333335</v>
      </c>
      <c r="N176" s="1">
        <f t="shared" si="26"/>
        <v>2.5980172659801015</v>
      </c>
      <c r="P176" s="13">
        <v>278.78899999999999</v>
      </c>
      <c r="Q176" s="1">
        <f t="shared" si="27"/>
        <v>4.3641509222066999</v>
      </c>
      <c r="S176" s="12">
        <v>16198.8</v>
      </c>
      <c r="T176" s="1">
        <f t="shared" si="28"/>
        <v>5.4877214917850168</v>
      </c>
      <c r="V176" s="1">
        <v>58.5</v>
      </c>
      <c r="AD176"/>
      <c r="AE176"/>
      <c r="AJ176" s="30"/>
      <c r="AO176" s="12"/>
    </row>
    <row r="177" spans="1:41" x14ac:dyDescent="0.35">
      <c r="A177" s="10" t="s">
        <v>148</v>
      </c>
      <c r="C177" s="1" t="s">
        <v>313</v>
      </c>
      <c r="D177" s="11">
        <v>41182</v>
      </c>
      <c r="E177" s="12">
        <v>8.0333333333333332</v>
      </c>
      <c r="F177" s="1">
        <f t="shared" si="24"/>
        <v>34.545454545454533</v>
      </c>
      <c r="G177" s="12">
        <f t="shared" si="29"/>
        <v>8.0333333333333332</v>
      </c>
      <c r="H177" s="27">
        <v>11</v>
      </c>
      <c r="J177" s="13">
        <v>230.28733333333332</v>
      </c>
      <c r="K177" s="1">
        <f t="shared" si="25"/>
        <v>4.3522524046594624</v>
      </c>
      <c r="M177" s="13">
        <v>147.34400000000002</v>
      </c>
      <c r="N177" s="1">
        <f t="shared" si="26"/>
        <v>2.554631908886118</v>
      </c>
      <c r="P177" s="13">
        <v>280.53433333333334</v>
      </c>
      <c r="Q177" s="1">
        <f t="shared" si="27"/>
        <v>5.0175132550446477</v>
      </c>
      <c r="S177" s="12">
        <v>16220.7</v>
      </c>
      <c r="T177" s="1">
        <f t="shared" si="28"/>
        <v>5.6303358274561921</v>
      </c>
      <c r="V177" s="1">
        <v>58.5</v>
      </c>
      <c r="AD177"/>
      <c r="AE177"/>
      <c r="AJ177" s="30"/>
      <c r="AO177" s="12"/>
    </row>
    <row r="178" spans="1:41" x14ac:dyDescent="0.35">
      <c r="A178" s="10" t="s">
        <v>149</v>
      </c>
      <c r="C178" s="1" t="s">
        <v>314</v>
      </c>
      <c r="D178" s="11">
        <v>41274</v>
      </c>
      <c r="E178" s="12">
        <v>7.8</v>
      </c>
      <c r="F178" s="1">
        <f t="shared" si="24"/>
        <v>38.787878787878775</v>
      </c>
      <c r="G178" s="12">
        <f t="shared" si="29"/>
        <v>7.8</v>
      </c>
      <c r="H178" s="27">
        <v>12</v>
      </c>
      <c r="J178" s="13">
        <v>231.3596666666667</v>
      </c>
      <c r="K178" s="1">
        <f t="shared" si="25"/>
        <v>4.8381688336797346</v>
      </c>
      <c r="M178" s="13">
        <v>147.42666666666668</v>
      </c>
      <c r="N178" s="1">
        <f t="shared" si="26"/>
        <v>2.6121697086684881</v>
      </c>
      <c r="P178" s="13">
        <v>282.23499999999996</v>
      </c>
      <c r="Q178" s="1">
        <f t="shared" si="27"/>
        <v>5.6541547031231598</v>
      </c>
      <c r="S178" s="12">
        <v>16239.1</v>
      </c>
      <c r="T178" s="1">
        <f t="shared" si="28"/>
        <v>5.7501579177004576</v>
      </c>
      <c r="V178" s="1">
        <v>58.7</v>
      </c>
      <c r="AD178"/>
      <c r="AE178"/>
      <c r="AJ178" s="30"/>
      <c r="AO178" s="12"/>
    </row>
    <row r="179" spans="1:41" x14ac:dyDescent="0.35">
      <c r="A179" s="10" t="s">
        <v>150</v>
      </c>
      <c r="C179" s="1" t="s">
        <v>315</v>
      </c>
      <c r="D179" s="11">
        <v>41364</v>
      </c>
      <c r="E179" s="12">
        <v>7.7333333333333334</v>
      </c>
      <c r="F179" s="1">
        <f t="shared" si="24"/>
        <v>39.999999999999986</v>
      </c>
      <c r="G179" s="12">
        <f t="shared" si="29"/>
        <v>7.7333333333333334</v>
      </c>
      <c r="H179" s="27">
        <v>13</v>
      </c>
      <c r="J179" s="13">
        <v>232.53066666666666</v>
      </c>
      <c r="K179" s="1">
        <f t="shared" si="25"/>
        <v>5.3687950118420424</v>
      </c>
      <c r="M179" s="13">
        <v>147.45166666666668</v>
      </c>
      <c r="N179" s="1">
        <f t="shared" si="26"/>
        <v>2.629570252957536</v>
      </c>
      <c r="P179" s="13">
        <v>284.16566666666671</v>
      </c>
      <c r="Q179" s="1">
        <f t="shared" si="27"/>
        <v>6.3768962294404874</v>
      </c>
      <c r="S179" s="12">
        <v>16383</v>
      </c>
      <c r="T179" s="1">
        <f t="shared" si="28"/>
        <v>6.6872448082520926</v>
      </c>
      <c r="V179" s="1">
        <v>58.6</v>
      </c>
      <c r="AD179"/>
      <c r="AE179"/>
      <c r="AJ179" s="30"/>
      <c r="AO179" s="12"/>
    </row>
    <row r="180" spans="1:41" x14ac:dyDescent="0.35">
      <c r="A180" s="10" t="s">
        <v>151</v>
      </c>
      <c r="C180" s="1" t="s">
        <v>316</v>
      </c>
      <c r="D180" s="11">
        <v>41455</v>
      </c>
      <c r="E180" s="12">
        <v>7.5333333333333341</v>
      </c>
      <c r="F180" s="1">
        <f t="shared" si="24"/>
        <v>43.636363636363605</v>
      </c>
      <c r="G180" s="12">
        <f t="shared" si="29"/>
        <v>7.5333333333333341</v>
      </c>
      <c r="H180" s="27">
        <v>14</v>
      </c>
      <c r="J180" s="13">
        <v>233.05933333333334</v>
      </c>
      <c r="K180" s="1">
        <f t="shared" si="25"/>
        <v>5.6083546812315754</v>
      </c>
      <c r="M180" s="13">
        <v>147.14566666666667</v>
      </c>
      <c r="N180" s="1">
        <f t="shared" si="26"/>
        <v>2.4165875908598533</v>
      </c>
      <c r="P180" s="13">
        <v>285.221</v>
      </c>
      <c r="Q180" s="1">
        <f t="shared" si="27"/>
        <v>6.771958327562122</v>
      </c>
      <c r="S180" s="12">
        <v>16403.2</v>
      </c>
      <c r="T180" s="1">
        <f t="shared" si="28"/>
        <v>6.8187886247159133</v>
      </c>
      <c r="V180" s="1">
        <v>58.6</v>
      </c>
      <c r="AD180"/>
      <c r="AE180"/>
      <c r="AJ180" s="30"/>
      <c r="AO180" s="12"/>
    </row>
    <row r="181" spans="1:41" x14ac:dyDescent="0.35">
      <c r="A181" s="10" t="s">
        <v>152</v>
      </c>
      <c r="C181" s="1" t="s">
        <v>317</v>
      </c>
      <c r="D181" s="11">
        <v>41547</v>
      </c>
      <c r="E181" s="12">
        <v>7.2333333333333334</v>
      </c>
      <c r="F181" s="1">
        <f t="shared" si="24"/>
        <v>49.090909090909079</v>
      </c>
      <c r="G181" s="12">
        <f t="shared" si="29"/>
        <v>7.2333333333333334</v>
      </c>
      <c r="H181" s="27">
        <v>15</v>
      </c>
      <c r="J181" s="13">
        <v>234.30533333333332</v>
      </c>
      <c r="K181" s="1">
        <f t="shared" si="25"/>
        <v>6.1729663105998256</v>
      </c>
      <c r="M181" s="13">
        <v>147.23633333333333</v>
      </c>
      <c r="N181" s="1">
        <f t="shared" si="26"/>
        <v>2.4796935648147223</v>
      </c>
      <c r="P181" s="13">
        <v>287.21499999999997</v>
      </c>
      <c r="Q181" s="1">
        <f t="shared" si="27"/>
        <v>7.5184085710755966</v>
      </c>
      <c r="S181" s="12">
        <v>16531.7</v>
      </c>
      <c r="T181" s="1">
        <f t="shared" si="28"/>
        <v>7.6555896353891955</v>
      </c>
      <c r="V181" s="1">
        <v>58.7</v>
      </c>
      <c r="AD181"/>
      <c r="AE181"/>
      <c r="AJ181" s="30"/>
      <c r="AO181" s="12"/>
    </row>
    <row r="182" spans="1:41" x14ac:dyDescent="0.35">
      <c r="A182" s="10" t="s">
        <v>153</v>
      </c>
      <c r="C182" s="1" t="s">
        <v>318</v>
      </c>
      <c r="D182" s="11">
        <v>41639</v>
      </c>
      <c r="E182" s="12">
        <v>6.9333333333333336</v>
      </c>
      <c r="F182" s="1">
        <f t="shared" si="24"/>
        <v>54.545454545454533</v>
      </c>
      <c r="G182" s="12">
        <f t="shared" si="29"/>
        <v>6.9333333333333336</v>
      </c>
      <c r="H182" s="27">
        <v>16</v>
      </c>
      <c r="J182" s="13">
        <v>235.34633333333332</v>
      </c>
      <c r="K182" s="1">
        <f t="shared" si="25"/>
        <v>6.6446843733384719</v>
      </c>
      <c r="M182" s="13">
        <v>147.30833333333331</v>
      </c>
      <c r="N182" s="1">
        <f t="shared" si="26"/>
        <v>2.529807132367079</v>
      </c>
      <c r="P182" s="13">
        <v>288.88166666666666</v>
      </c>
      <c r="Q182" s="1">
        <f t="shared" si="27"/>
        <v>8.1423221815014379</v>
      </c>
      <c r="S182" s="12">
        <v>16663.599999999999</v>
      </c>
      <c r="T182" s="1">
        <f t="shared" si="28"/>
        <v>8.5145316844771664</v>
      </c>
      <c r="V182" s="1">
        <v>58.5</v>
      </c>
      <c r="AD182"/>
      <c r="AE182"/>
      <c r="AJ182" s="30"/>
      <c r="AO182" s="12"/>
    </row>
    <row r="183" spans="1:41" x14ac:dyDescent="0.35">
      <c r="A183" s="10" t="s">
        <v>154</v>
      </c>
      <c r="C183" s="1" t="s">
        <v>319</v>
      </c>
      <c r="D183" s="11">
        <v>41729</v>
      </c>
      <c r="E183" s="12">
        <v>6.666666666666667</v>
      </c>
      <c r="F183" s="1">
        <f t="shared" si="24"/>
        <v>59.393939393939377</v>
      </c>
      <c r="G183" s="12">
        <f t="shared" si="29"/>
        <v>6.666666666666667</v>
      </c>
      <c r="H183" s="27">
        <v>17</v>
      </c>
      <c r="J183" s="13">
        <v>236.25699999999998</v>
      </c>
      <c r="K183" s="1">
        <f t="shared" si="25"/>
        <v>7.0573432742036646</v>
      </c>
      <c r="M183" s="13">
        <v>146.89600000000002</v>
      </c>
      <c r="N183" s="1">
        <f t="shared" si="26"/>
        <v>2.24281415522678</v>
      </c>
      <c r="P183" s="13">
        <v>290.673</v>
      </c>
      <c r="Q183" s="1">
        <f t="shared" si="27"/>
        <v>8.8129045299871542</v>
      </c>
      <c r="S183" s="12">
        <v>16616.5</v>
      </c>
      <c r="T183" s="1">
        <f t="shared" si="28"/>
        <v>8.2078131817323392</v>
      </c>
      <c r="V183" s="1">
        <v>58.8</v>
      </c>
      <c r="AD183"/>
      <c r="AE183"/>
      <c r="AJ183" s="30"/>
      <c r="AO183" s="12"/>
    </row>
    <row r="184" spans="1:41" x14ac:dyDescent="0.35">
      <c r="A184" s="10" t="s">
        <v>155</v>
      </c>
      <c r="C184" s="1" t="s">
        <v>320</v>
      </c>
      <c r="D184" s="11">
        <v>41820</v>
      </c>
      <c r="E184" s="12">
        <v>6.2</v>
      </c>
      <c r="F184" s="1">
        <f t="shared" si="24"/>
        <v>67.878787878787875</v>
      </c>
      <c r="G184" s="12">
        <f t="shared" si="29"/>
        <v>6.2</v>
      </c>
      <c r="H184" s="27">
        <v>18</v>
      </c>
      <c r="J184" s="13">
        <v>237.47933333333333</v>
      </c>
      <c r="K184" s="1">
        <f t="shared" si="25"/>
        <v>7.6112306056358436</v>
      </c>
      <c r="M184" s="13">
        <v>146.82966666666667</v>
      </c>
      <c r="N184" s="1">
        <f t="shared" si="26"/>
        <v>2.1966447110465692</v>
      </c>
      <c r="P184" s="13">
        <v>292.71299999999997</v>
      </c>
      <c r="Q184" s="1">
        <f t="shared" si="27"/>
        <v>9.5765747891483741</v>
      </c>
      <c r="S184" s="12">
        <v>16841.5</v>
      </c>
      <c r="T184" s="1">
        <f t="shared" si="28"/>
        <v>9.6730289591758289</v>
      </c>
      <c r="V184" s="1">
        <v>58.9</v>
      </c>
      <c r="AD184"/>
      <c r="AE184"/>
      <c r="AJ184" s="30"/>
      <c r="AO184" s="12"/>
    </row>
    <row r="185" spans="1:41" x14ac:dyDescent="0.35">
      <c r="A185" s="10" t="s">
        <v>156</v>
      </c>
      <c r="C185" s="1" t="s">
        <v>321</v>
      </c>
      <c r="D185" s="11">
        <v>41912</v>
      </c>
      <c r="E185" s="12">
        <v>6.0666666666666673</v>
      </c>
      <c r="F185" s="1">
        <f t="shared" si="24"/>
        <v>70.303030303030283</v>
      </c>
      <c r="G185" s="12">
        <f t="shared" si="29"/>
        <v>6.0666666666666673</v>
      </c>
      <c r="H185" s="27">
        <v>19</v>
      </c>
      <c r="J185" s="13">
        <v>238.46199999999999</v>
      </c>
      <c r="K185" s="1">
        <f t="shared" si="25"/>
        <v>8.0565155396587365</v>
      </c>
      <c r="M185" s="13">
        <v>146.78833333333333</v>
      </c>
      <c r="N185" s="1">
        <f t="shared" si="26"/>
        <v>2.167875811155362</v>
      </c>
      <c r="P185" s="13">
        <v>294.37433333333337</v>
      </c>
      <c r="Q185" s="1">
        <f t="shared" si="27"/>
        <v>10.198491876020888</v>
      </c>
      <c r="S185" s="12">
        <v>17047.099999999999</v>
      </c>
      <c r="T185" s="1">
        <f t="shared" si="28"/>
        <v>11.011910576253072</v>
      </c>
      <c r="V185" s="1">
        <v>59</v>
      </c>
      <c r="AD185"/>
      <c r="AE185"/>
      <c r="AJ185" s="30"/>
      <c r="AO185" s="12"/>
    </row>
    <row r="186" spans="1:41" x14ac:dyDescent="0.35">
      <c r="A186" s="10" t="s">
        <v>157</v>
      </c>
      <c r="C186" s="1" t="s">
        <v>322</v>
      </c>
      <c r="D186" s="11">
        <v>42004</v>
      </c>
      <c r="E186" s="12">
        <v>5.7</v>
      </c>
      <c r="F186" s="1">
        <f t="shared" si="24"/>
        <v>76.969696969696969</v>
      </c>
      <c r="G186" s="12">
        <f t="shared" si="29"/>
        <v>5.7</v>
      </c>
      <c r="H186" s="27">
        <v>20</v>
      </c>
      <c r="J186" s="13">
        <v>239.41099999999997</v>
      </c>
      <c r="K186" s="1">
        <f t="shared" si="25"/>
        <v>8.4865447822514142</v>
      </c>
      <c r="M186" s="13">
        <v>146.61466666666669</v>
      </c>
      <c r="N186" s="1">
        <f t="shared" si="26"/>
        <v>2.0470000301609614</v>
      </c>
      <c r="P186" s="13">
        <v>296.05366666666669</v>
      </c>
      <c r="Q186" s="1">
        <f t="shared" si="27"/>
        <v>10.827147229885959</v>
      </c>
      <c r="S186" s="12">
        <v>17143</v>
      </c>
      <c r="T186" s="1">
        <f t="shared" si="28"/>
        <v>11.636418100950108</v>
      </c>
      <c r="V186" s="1">
        <v>59.3</v>
      </c>
      <c r="AD186"/>
      <c r="AE186"/>
      <c r="AJ186" s="30"/>
      <c r="AO186" s="12"/>
    </row>
    <row r="187" spans="1:41" x14ac:dyDescent="0.35">
      <c r="A187" s="10" t="s">
        <v>158</v>
      </c>
      <c r="C187" s="1" t="s">
        <v>323</v>
      </c>
      <c r="D187" s="11">
        <v>42094</v>
      </c>
      <c r="E187" s="12">
        <v>5.5333333333333341</v>
      </c>
      <c r="F187" s="1">
        <f t="shared" si="24"/>
        <v>79.999999999999986</v>
      </c>
      <c r="G187" s="12">
        <f t="shared" si="29"/>
        <v>5.5333333333333341</v>
      </c>
      <c r="H187" s="27">
        <v>21</v>
      </c>
      <c r="J187" s="13">
        <v>240.23500000000001</v>
      </c>
      <c r="K187" s="1">
        <f t="shared" si="25"/>
        <v>8.8599316061675371</v>
      </c>
      <c r="M187" s="13">
        <v>146.08099999999999</v>
      </c>
      <c r="N187" s="1">
        <f t="shared" si="26"/>
        <v>1.6755564114045551</v>
      </c>
      <c r="P187" s="13">
        <v>297.80500000000001</v>
      </c>
      <c r="Q187" s="1">
        <f t="shared" si="27"/>
        <v>11.482755651721433</v>
      </c>
      <c r="S187" s="12">
        <v>17277.599999999999</v>
      </c>
      <c r="T187" s="1">
        <f t="shared" si="28"/>
        <v>12.512942739367405</v>
      </c>
      <c r="V187" s="1">
        <v>59.2</v>
      </c>
      <c r="AD187"/>
      <c r="AE187"/>
      <c r="AJ187" s="30"/>
      <c r="AO187" s="12"/>
    </row>
    <row r="188" spans="1:41" x14ac:dyDescent="0.35">
      <c r="A188" s="10" t="s">
        <v>159</v>
      </c>
      <c r="C188" s="1" t="s">
        <v>324</v>
      </c>
      <c r="D188" s="11">
        <v>42185</v>
      </c>
      <c r="E188" s="12">
        <v>5.4333333333333336</v>
      </c>
      <c r="F188" s="1">
        <f t="shared" si="24"/>
        <v>81.818181818181813</v>
      </c>
      <c r="G188" s="12">
        <f t="shared" si="29"/>
        <v>5.4333333333333336</v>
      </c>
      <c r="H188" s="27">
        <v>22</v>
      </c>
      <c r="J188" s="13">
        <v>241.667</v>
      </c>
      <c r="K188" s="1">
        <f t="shared" si="25"/>
        <v>9.5088271545265677</v>
      </c>
      <c r="M188" s="13">
        <v>146.34466666666668</v>
      </c>
      <c r="N188" s="1">
        <f t="shared" si="26"/>
        <v>1.8590741518394793</v>
      </c>
      <c r="P188" s="13">
        <v>299.96366666666665</v>
      </c>
      <c r="Q188" s="1">
        <f t="shared" si="27"/>
        <v>12.290848559944978</v>
      </c>
      <c r="S188" s="12">
        <v>17405.7</v>
      </c>
      <c r="T188" s="1">
        <f t="shared" si="28"/>
        <v>13.347138921991913</v>
      </c>
      <c r="V188" s="1">
        <v>59.4</v>
      </c>
      <c r="AD188"/>
      <c r="AE188"/>
      <c r="AJ188" s="30"/>
      <c r="AO188" s="12"/>
    </row>
    <row r="189" spans="1:41" x14ac:dyDescent="0.35">
      <c r="A189" s="10" t="s">
        <v>160</v>
      </c>
      <c r="C189" s="1" t="s">
        <v>325</v>
      </c>
      <c r="D189" s="11">
        <v>42277</v>
      </c>
      <c r="E189" s="12">
        <v>5.1000000000000005</v>
      </c>
      <c r="F189" s="1">
        <f t="shared" si="24"/>
        <v>87.878787878787861</v>
      </c>
      <c r="G189" s="12">
        <f t="shared" si="29"/>
        <v>5.1000000000000005</v>
      </c>
      <c r="H189" s="27">
        <v>23</v>
      </c>
      <c r="J189" s="13">
        <v>242.87266666666665</v>
      </c>
      <c r="K189" s="1">
        <f t="shared" si="25"/>
        <v>10.05516216346849</v>
      </c>
      <c r="M189" s="13">
        <v>146.08000000000001</v>
      </c>
      <c r="N189" s="1">
        <f t="shared" si="26"/>
        <v>1.6748603896330039</v>
      </c>
      <c r="P189" s="13">
        <v>302.14066666666668</v>
      </c>
      <c r="Q189" s="1">
        <f t="shared" si="27"/>
        <v>13.105804517883236</v>
      </c>
      <c r="S189" s="12">
        <v>17463.2</v>
      </c>
      <c r="T189" s="1">
        <f t="shared" si="28"/>
        <v>13.721582954005251</v>
      </c>
      <c r="V189" s="1">
        <v>59.3</v>
      </c>
      <c r="AD189"/>
      <c r="AE189"/>
      <c r="AJ189" s="30"/>
      <c r="AO189" s="12"/>
    </row>
    <row r="190" spans="1:41" x14ac:dyDescent="0.35">
      <c r="A190" s="10" t="s">
        <v>161</v>
      </c>
      <c r="C190" s="1" t="s">
        <v>326</v>
      </c>
      <c r="D190" s="11">
        <v>42369</v>
      </c>
      <c r="E190" s="12">
        <v>5.0333333333333332</v>
      </c>
      <c r="F190" s="1">
        <f t="shared" si="24"/>
        <v>89.090909090909093</v>
      </c>
      <c r="G190" s="12">
        <f t="shared" si="29"/>
        <v>5.0333333333333332</v>
      </c>
      <c r="H190" s="27">
        <v>24</v>
      </c>
      <c r="J190" s="13">
        <v>244.24199999999999</v>
      </c>
      <c r="K190" s="1">
        <f t="shared" si="25"/>
        <v>10.675660979264334</v>
      </c>
      <c r="M190" s="13">
        <v>145.87</v>
      </c>
      <c r="N190" s="1">
        <f t="shared" si="26"/>
        <v>1.5286958176051746</v>
      </c>
      <c r="P190" s="13">
        <v>304.53766666666667</v>
      </c>
      <c r="Q190" s="1">
        <f t="shared" si="27"/>
        <v>14.003117072397675</v>
      </c>
      <c r="S190" s="12">
        <v>17468.900000000001</v>
      </c>
      <c r="T190" s="1">
        <f t="shared" si="28"/>
        <v>13.758701753700493</v>
      </c>
      <c r="V190" s="1">
        <v>59.4</v>
      </c>
      <c r="AD190"/>
      <c r="AE190"/>
      <c r="AJ190" s="30"/>
      <c r="AO190" s="12"/>
    </row>
    <row r="191" spans="1:41" x14ac:dyDescent="0.35">
      <c r="A191" s="10" t="s">
        <v>162</v>
      </c>
      <c r="C191" s="1" t="s">
        <v>327</v>
      </c>
      <c r="D191" s="11">
        <v>42460</v>
      </c>
      <c r="E191" s="12">
        <v>4.9333333333333336</v>
      </c>
      <c r="F191" s="1">
        <f t="shared" si="24"/>
        <v>90.909090909090907</v>
      </c>
      <c r="G191" s="12">
        <f t="shared" si="29"/>
        <v>4.9333333333333336</v>
      </c>
      <c r="H191" s="27">
        <v>25</v>
      </c>
      <c r="J191" s="13">
        <v>245.59266666666667</v>
      </c>
      <c r="K191" s="1">
        <f t="shared" si="25"/>
        <v>11.287701193871147</v>
      </c>
      <c r="M191" s="13">
        <v>145.84700000000001</v>
      </c>
      <c r="N191" s="1">
        <f t="shared" si="26"/>
        <v>1.5126873168592736</v>
      </c>
      <c r="P191" s="13">
        <v>306.82033333333334</v>
      </c>
      <c r="Q191" s="1">
        <f t="shared" si="27"/>
        <v>14.857629153236918</v>
      </c>
      <c r="S191" s="12">
        <v>17556.8</v>
      </c>
      <c r="T191" s="1">
        <f t="shared" si="28"/>
        <v>14.331112717421735</v>
      </c>
      <c r="V191" s="1">
        <v>59.7</v>
      </c>
      <c r="AD191"/>
      <c r="AE191"/>
      <c r="AJ191" s="30"/>
      <c r="AO191" s="12"/>
    </row>
    <row r="192" spans="1:41" x14ac:dyDescent="0.35">
      <c r="A192" s="1" t="s">
        <v>163</v>
      </c>
      <c r="C192" s="1" t="s">
        <v>328</v>
      </c>
      <c r="D192" s="11">
        <v>42551</v>
      </c>
      <c r="E192" s="12">
        <v>4.9000000000000004</v>
      </c>
      <c r="F192" s="1">
        <f t="shared" si="24"/>
        <v>91.515151515151501</v>
      </c>
      <c r="G192" s="12">
        <f t="shared" si="29"/>
        <v>4.9000000000000004</v>
      </c>
      <c r="H192" s="27">
        <v>26</v>
      </c>
      <c r="J192" s="13">
        <v>246.97533333333334</v>
      </c>
      <c r="K192" s="1">
        <f t="shared" si="25"/>
        <v>11.914241867659147</v>
      </c>
      <c r="M192" s="13">
        <v>145.46066666666664</v>
      </c>
      <c r="N192" s="1">
        <f t="shared" si="26"/>
        <v>1.2437909057795071</v>
      </c>
      <c r="P192" s="13">
        <v>309.35300000000001</v>
      </c>
      <c r="Q192" s="1">
        <f t="shared" si="27"/>
        <v>15.805728275640041</v>
      </c>
      <c r="S192" s="12">
        <v>17639.400000000001</v>
      </c>
      <c r="T192" s="1">
        <f t="shared" si="28"/>
        <v>14.869009709496558</v>
      </c>
      <c r="V192" s="1">
        <v>59.7</v>
      </c>
      <c r="AD192"/>
      <c r="AE192"/>
      <c r="AJ192" s="30"/>
    </row>
    <row r="193" spans="1:36" x14ac:dyDescent="0.35">
      <c r="A193" s="1" t="s">
        <v>164</v>
      </c>
      <c r="C193" s="1" t="s">
        <v>329</v>
      </c>
      <c r="D193" s="11">
        <v>42643</v>
      </c>
      <c r="E193" s="12">
        <v>4.8999999999999995</v>
      </c>
      <c r="F193" s="1">
        <f t="shared" si="24"/>
        <v>91.51515151515153</v>
      </c>
      <c r="G193" s="12">
        <f t="shared" si="29"/>
        <v>4.8999999999999995</v>
      </c>
      <c r="H193" s="27">
        <v>27</v>
      </c>
      <c r="J193" s="13">
        <v>248.29633333333334</v>
      </c>
      <c r="K193" s="1">
        <f t="shared" si="25"/>
        <v>12.512838948233362</v>
      </c>
      <c r="M193" s="13">
        <v>145.21366666666665</v>
      </c>
      <c r="N193" s="1">
        <f t="shared" si="26"/>
        <v>1.0718735282039482</v>
      </c>
      <c r="P193" s="13">
        <v>311.71866666666665</v>
      </c>
      <c r="Q193" s="1">
        <f t="shared" si="27"/>
        <v>16.691311254278475</v>
      </c>
      <c r="S193" s="12">
        <v>17735.099999999999</v>
      </c>
      <c r="T193" s="1">
        <f t="shared" si="28"/>
        <v>15.492214820169171</v>
      </c>
      <c r="V193" s="1">
        <v>59.8</v>
      </c>
      <c r="AD193"/>
      <c r="AE193"/>
      <c r="AJ193" s="30"/>
    </row>
    <row r="194" spans="1:36" x14ac:dyDescent="0.35">
      <c r="A194" s="1" t="s">
        <v>165</v>
      </c>
      <c r="C194" s="1" t="s">
        <v>330</v>
      </c>
      <c r="D194" s="11">
        <v>42735</v>
      </c>
      <c r="E194" s="12">
        <v>4.7666666666666666</v>
      </c>
      <c r="F194" s="1">
        <f t="shared" si="24"/>
        <v>93.939393939393938</v>
      </c>
      <c r="G194" s="12">
        <f t="shared" si="29"/>
        <v>4.7666666666666666</v>
      </c>
      <c r="H194" s="27">
        <v>28</v>
      </c>
      <c r="J194" s="13">
        <v>249.577</v>
      </c>
      <c r="K194" s="1">
        <f t="shared" si="25"/>
        <v>13.093159408381251</v>
      </c>
      <c r="M194" s="13">
        <v>145.12133333333333</v>
      </c>
      <c r="N194" s="1">
        <f t="shared" si="26"/>
        <v>1.0076075179631605</v>
      </c>
      <c r="P194" s="13">
        <v>313.89699999999999</v>
      </c>
      <c r="Q194" s="1">
        <f t="shared" si="27"/>
        <v>17.506766343105063</v>
      </c>
      <c r="S194" s="12">
        <v>17824.2</v>
      </c>
      <c r="T194" s="1">
        <f t="shared" si="28"/>
        <v>16.072440268036807</v>
      </c>
      <c r="V194" s="1">
        <v>59.7</v>
      </c>
      <c r="AD194"/>
      <c r="AE194"/>
      <c r="AJ194" s="30"/>
    </row>
    <row r="195" spans="1:36" x14ac:dyDescent="0.35">
      <c r="A195" s="1" t="s">
        <v>166</v>
      </c>
      <c r="C195" s="1" t="s">
        <v>331</v>
      </c>
      <c r="D195" s="11">
        <v>42825</v>
      </c>
      <c r="E195" s="12">
        <v>4.6000000000000005</v>
      </c>
      <c r="F195" s="1">
        <f t="shared" si="24"/>
        <v>96.969696969696955</v>
      </c>
      <c r="G195" s="12">
        <f t="shared" si="29"/>
        <v>4.6000000000000005</v>
      </c>
      <c r="H195" s="27">
        <v>29</v>
      </c>
      <c r="J195" s="13">
        <v>250.85566666666668</v>
      </c>
      <c r="K195" s="1">
        <f t="shared" si="25"/>
        <v>13.672573589830339</v>
      </c>
      <c r="M195" s="13">
        <v>145.13066666666666</v>
      </c>
      <c r="N195" s="1">
        <f t="shared" si="26"/>
        <v>1.0141037211643944</v>
      </c>
      <c r="P195" s="13">
        <v>316.06933333333336</v>
      </c>
      <c r="Q195" s="1">
        <f t="shared" si="27"/>
        <v>18.319975342934104</v>
      </c>
      <c r="S195" s="12">
        <v>17925.3</v>
      </c>
      <c r="T195" s="1">
        <f t="shared" si="28"/>
        <v>16.730810557368077</v>
      </c>
      <c r="V195" s="1">
        <v>60</v>
      </c>
      <c r="AD195"/>
      <c r="AE195"/>
      <c r="AJ195" s="30"/>
    </row>
    <row r="196" spans="1:36" x14ac:dyDescent="0.35">
      <c r="A196" s="1" t="s">
        <v>167</v>
      </c>
      <c r="C196" s="1" t="s">
        <v>332</v>
      </c>
      <c r="D196" s="11">
        <v>42916</v>
      </c>
      <c r="E196" s="12">
        <v>4.3666666666666671</v>
      </c>
      <c r="F196" s="1">
        <f t="shared" si="24"/>
        <v>101.2121212121212</v>
      </c>
      <c r="G196" s="12">
        <f t="shared" si="29"/>
        <v>4.3666666666666671</v>
      </c>
      <c r="H196" s="27">
        <v>30</v>
      </c>
      <c r="J196" s="13">
        <v>251.375</v>
      </c>
      <c r="K196" s="1">
        <f t="shared" si="25"/>
        <v>13.907903958625356</v>
      </c>
      <c r="M196" s="13">
        <v>144.47166666666666</v>
      </c>
      <c r="N196" s="1">
        <f t="shared" si="26"/>
        <v>0.555425373705698</v>
      </c>
      <c r="P196" s="13">
        <v>317.34999999999997</v>
      </c>
      <c r="Q196" s="1">
        <f t="shared" si="27"/>
        <v>18.799390561185312</v>
      </c>
      <c r="S196" s="12">
        <v>18021</v>
      </c>
      <c r="T196" s="1">
        <f t="shared" si="28"/>
        <v>17.354015668040713</v>
      </c>
      <c r="V196" s="1">
        <v>60.1</v>
      </c>
      <c r="AD196"/>
      <c r="AE196"/>
      <c r="AJ196" s="30"/>
    </row>
    <row r="197" spans="1:36" x14ac:dyDescent="0.35">
      <c r="A197" s="1" t="s">
        <v>168</v>
      </c>
      <c r="C197" s="1" t="s">
        <v>333</v>
      </c>
      <c r="D197" s="11">
        <v>43008</v>
      </c>
      <c r="E197" s="12">
        <v>4.3</v>
      </c>
      <c r="F197" s="1">
        <f t="shared" si="24"/>
        <v>102.42424242424244</v>
      </c>
      <c r="G197" s="12">
        <f t="shared" si="29"/>
        <v>4.3</v>
      </c>
      <c r="H197" s="27">
        <v>31</v>
      </c>
      <c r="J197" s="13">
        <v>252.51700000000002</v>
      </c>
      <c r="K197" s="1">
        <f t="shared" si="25"/>
        <v>14.425389095654694</v>
      </c>
      <c r="M197" s="13">
        <v>144.04299999999998</v>
      </c>
      <c r="N197" s="1">
        <f t="shared" si="26"/>
        <v>0.25706404096319524</v>
      </c>
      <c r="P197" s="13">
        <v>319.53933333333333</v>
      </c>
      <c r="Q197" s="1">
        <f t="shared" si="27"/>
        <v>19.618963479840712</v>
      </c>
      <c r="S197" s="12">
        <v>18163.599999999999</v>
      </c>
      <c r="T197" s="1">
        <f t="shared" si="28"/>
        <v>18.282636867433776</v>
      </c>
      <c r="V197" s="1">
        <v>60.2</v>
      </c>
      <c r="AD197"/>
      <c r="AE197"/>
      <c r="AJ197" s="30"/>
    </row>
    <row r="198" spans="1:36" x14ac:dyDescent="0.35">
      <c r="A198" s="1" t="s">
        <v>169</v>
      </c>
      <c r="C198" s="1" t="s">
        <v>334</v>
      </c>
      <c r="D198" s="11">
        <v>43100</v>
      </c>
      <c r="E198" s="12">
        <v>4.1333333333333337</v>
      </c>
      <c r="F198" s="1">
        <f t="shared" si="24"/>
        <v>105.45454545454544</v>
      </c>
      <c r="G198" s="12">
        <f t="shared" si="29"/>
        <v>4.1333333333333337</v>
      </c>
      <c r="H198" s="27">
        <v>32</v>
      </c>
      <c r="J198" s="13">
        <v>253.95533333333333</v>
      </c>
      <c r="K198" s="1">
        <f t="shared" si="25"/>
        <v>15.077154526559999</v>
      </c>
      <c r="M198" s="13">
        <v>143.91066666666666</v>
      </c>
      <c r="N198" s="1">
        <f t="shared" si="26"/>
        <v>0.16495715985995751</v>
      </c>
      <c r="P198" s="13">
        <v>322.01</v>
      </c>
      <c r="Q198" s="1">
        <f t="shared" si="27"/>
        <v>20.543853015935976</v>
      </c>
      <c r="S198" s="12">
        <v>18322.5</v>
      </c>
      <c r="T198" s="1">
        <f t="shared" si="28"/>
        <v>19.317404809814988</v>
      </c>
      <c r="V198" s="1">
        <v>60.1</v>
      </c>
      <c r="AD198"/>
      <c r="AE198"/>
      <c r="AJ198" s="30"/>
    </row>
    <row r="199" spans="1:36" x14ac:dyDescent="0.35">
      <c r="A199" s="1" t="s">
        <v>170</v>
      </c>
      <c r="C199" s="1" t="s">
        <v>335</v>
      </c>
      <c r="D199" s="11">
        <v>43190</v>
      </c>
      <c r="E199" s="12">
        <v>4.0666666666666664</v>
      </c>
      <c r="F199" s="1">
        <f t="shared" si="24"/>
        <v>106.66666666666669</v>
      </c>
      <c r="G199" s="12">
        <f t="shared" si="29"/>
        <v>4.0666666666666664</v>
      </c>
      <c r="H199" s="27">
        <v>33</v>
      </c>
      <c r="J199" s="13">
        <v>255.67466666666667</v>
      </c>
      <c r="K199" s="1">
        <f t="shared" si="25"/>
        <v>15.856252114650292</v>
      </c>
      <c r="M199" s="13">
        <v>144.375</v>
      </c>
      <c r="N199" s="1">
        <f t="shared" si="26"/>
        <v>0.48814326912145489</v>
      </c>
      <c r="P199" s="13">
        <v>324.57366666666667</v>
      </c>
      <c r="Q199" s="1">
        <f t="shared" si="27"/>
        <v>21.503556931493016</v>
      </c>
      <c r="S199" s="12">
        <v>18438.3</v>
      </c>
      <c r="T199" s="1">
        <f t="shared" si="28"/>
        <v>20.071502529939234</v>
      </c>
      <c r="V199" s="1">
        <v>60.3</v>
      </c>
      <c r="AD199"/>
      <c r="AE199"/>
      <c r="AJ199" s="30"/>
    </row>
    <row r="200" spans="1:36" x14ac:dyDescent="0.35">
      <c r="A200" s="1" t="s">
        <v>188</v>
      </c>
      <c r="C200" s="1" t="s">
        <v>336</v>
      </c>
      <c r="D200" s="11">
        <v>43281</v>
      </c>
      <c r="E200" s="12">
        <v>3.9</v>
      </c>
      <c r="F200" s="1">
        <f t="shared" si="24"/>
        <v>109.69696969696969</v>
      </c>
      <c r="G200" s="12">
        <f t="shared" si="29"/>
        <v>3.9</v>
      </c>
      <c r="H200" s="27">
        <v>34</v>
      </c>
      <c r="J200" s="13">
        <v>256.88433333333336</v>
      </c>
      <c r="K200" s="1">
        <f t="shared" si="25"/>
        <v>16.404399680989901</v>
      </c>
      <c r="M200" s="13">
        <v>144.00233333333333</v>
      </c>
      <c r="N200" s="1">
        <f t="shared" si="26"/>
        <v>0.22875915558637772</v>
      </c>
      <c r="P200" s="13">
        <v>326.86</v>
      </c>
      <c r="Q200" s="1">
        <f t="shared" si="27"/>
        <v>22.359441622275213</v>
      </c>
      <c r="S200" s="12">
        <v>18598.099999999999</v>
      </c>
      <c r="T200" s="1">
        <f t="shared" si="28"/>
        <v>21.112131335430206</v>
      </c>
      <c r="V200" s="1">
        <v>60.5</v>
      </c>
      <c r="AD200"/>
      <c r="AE200"/>
      <c r="AJ200" s="30"/>
    </row>
    <row r="201" spans="1:36" x14ac:dyDescent="0.35">
      <c r="A201" s="1" t="s">
        <v>189</v>
      </c>
      <c r="C201" s="1" t="s">
        <v>337</v>
      </c>
      <c r="D201" s="11">
        <v>43373</v>
      </c>
      <c r="E201" s="12">
        <v>3.7999999999999994</v>
      </c>
      <c r="F201" s="1">
        <f t="shared" si="24"/>
        <v>111.51515151515154</v>
      </c>
      <c r="G201" s="12">
        <f t="shared" si="29"/>
        <v>3.7999999999999994</v>
      </c>
      <c r="H201" s="27">
        <v>35</v>
      </c>
      <c r="J201" s="13">
        <v>258.15299999999996</v>
      </c>
      <c r="K201" s="1">
        <f t="shared" si="25"/>
        <v>16.979282468944824</v>
      </c>
      <c r="M201" s="13">
        <v>143.738</v>
      </c>
      <c r="N201" s="1">
        <f t="shared" si="26"/>
        <v>4.4777400637086018E-2</v>
      </c>
      <c r="P201" s="13">
        <v>329.20700000000005</v>
      </c>
      <c r="Q201" s="1">
        <f t="shared" si="27"/>
        <v>23.238036768476888</v>
      </c>
      <c r="S201" s="12">
        <v>18732.7</v>
      </c>
      <c r="T201" s="1">
        <f t="shared" si="28"/>
        <v>21.988655973847528</v>
      </c>
      <c r="V201" s="1">
        <v>60.4</v>
      </c>
      <c r="AD201"/>
      <c r="AE201"/>
      <c r="AJ201" s="30"/>
    </row>
    <row r="202" spans="1:36" x14ac:dyDescent="0.35">
      <c r="A202" s="1" t="s">
        <v>190</v>
      </c>
      <c r="C202" s="1" t="s">
        <v>338</v>
      </c>
      <c r="D202" s="11">
        <v>43465</v>
      </c>
      <c r="E202" s="12">
        <v>3.8000000000000003</v>
      </c>
      <c r="F202" s="1">
        <f t="shared" si="24"/>
        <v>111.5151515151515</v>
      </c>
      <c r="G202" s="12">
        <f t="shared" si="29"/>
        <v>3.8000000000000003</v>
      </c>
      <c r="H202" s="27">
        <v>36</v>
      </c>
      <c r="J202" s="13">
        <v>259.56333333333333</v>
      </c>
      <c r="K202" s="1">
        <f t="shared" si="25"/>
        <v>17.618359998066602</v>
      </c>
      <c r="M202" s="13">
        <v>144.12533333333332</v>
      </c>
      <c r="N202" s="1">
        <f t="shared" si="26"/>
        <v>0.31436983348838154</v>
      </c>
      <c r="P202" s="13">
        <v>331.29666666666668</v>
      </c>
      <c r="Q202" s="1">
        <f t="shared" si="27"/>
        <v>24.020299653228804</v>
      </c>
      <c r="S202" s="12">
        <v>18783.5</v>
      </c>
      <c r="T202" s="1">
        <f t="shared" si="28"/>
        <v>22.319469136043654</v>
      </c>
      <c r="V202" s="1">
        <v>60.5</v>
      </c>
      <c r="AD202"/>
      <c r="AE202"/>
      <c r="AJ202" s="30"/>
    </row>
    <row r="203" spans="1:36" x14ac:dyDescent="0.35">
      <c r="A203" s="1" t="s">
        <v>191</v>
      </c>
      <c r="C203" s="1" t="s">
        <v>339</v>
      </c>
      <c r="D203" s="11">
        <v>43555</v>
      </c>
      <c r="E203" s="12">
        <v>3.8666666666666667</v>
      </c>
      <c r="F203" s="1">
        <f t="shared" si="24"/>
        <v>110.3030303030303</v>
      </c>
      <c r="G203" s="12">
        <f t="shared" si="29"/>
        <v>3.8666666666666667</v>
      </c>
      <c r="H203" s="27">
        <v>37</v>
      </c>
      <c r="J203" s="13">
        <v>261.02133333333336</v>
      </c>
      <c r="K203" s="1">
        <f t="shared" si="25"/>
        <v>18.279037169510381</v>
      </c>
      <c r="M203" s="13">
        <v>144.58600000000001</v>
      </c>
      <c r="N203" s="1">
        <f t="shared" si="26"/>
        <v>0.63500386292083544</v>
      </c>
      <c r="P203" s="13">
        <v>333.48733333333337</v>
      </c>
      <c r="Q203" s="1">
        <f t="shared" si="27"/>
        <v>24.840371702772558</v>
      </c>
      <c r="S203" s="12">
        <v>18927.3</v>
      </c>
      <c r="T203" s="1">
        <f t="shared" si="28"/>
        <v>23.25590481958309</v>
      </c>
      <c r="V203" s="1">
        <v>60.7</v>
      </c>
      <c r="AD203"/>
      <c r="AE203"/>
      <c r="AJ203" s="30"/>
    </row>
    <row r="204" spans="1:36" x14ac:dyDescent="0.35">
      <c r="A204" s="1" t="s">
        <v>192</v>
      </c>
      <c r="C204" s="1" t="s">
        <v>340</v>
      </c>
      <c r="D204" s="11">
        <v>43646</v>
      </c>
      <c r="E204" s="12">
        <v>3.6333333333333333</v>
      </c>
      <c r="F204" s="1">
        <f t="shared" si="24"/>
        <v>114.54545454545458</v>
      </c>
      <c r="G204" s="12">
        <f t="shared" si="29"/>
        <v>3.6333333333333333</v>
      </c>
      <c r="H204" s="27">
        <v>38</v>
      </c>
      <c r="J204" s="13">
        <v>262.19</v>
      </c>
      <c r="K204" s="1">
        <f t="shared" si="25"/>
        <v>18.808606022524032</v>
      </c>
      <c r="M204" s="13">
        <v>143.89766666666665</v>
      </c>
      <c r="N204" s="1">
        <f t="shared" si="26"/>
        <v>0.15590887682965793</v>
      </c>
      <c r="P204" s="13">
        <v>335.94166666666666</v>
      </c>
      <c r="Q204" s="1">
        <f t="shared" si="27"/>
        <v>25.759146885485642</v>
      </c>
      <c r="S204" s="12">
        <v>19021.900000000001</v>
      </c>
      <c r="T204" s="1">
        <f t="shared" si="28"/>
        <v>23.871946653121569</v>
      </c>
      <c r="V204" s="1">
        <v>60.6</v>
      </c>
      <c r="AD204"/>
      <c r="AE204"/>
      <c r="AJ204" s="30"/>
    </row>
    <row r="205" spans="1:36" x14ac:dyDescent="0.35">
      <c r="A205" s="1" t="s">
        <v>193</v>
      </c>
      <c r="C205" s="1" t="s">
        <v>341</v>
      </c>
      <c r="D205" s="11">
        <v>43738</v>
      </c>
      <c r="E205" s="12">
        <v>3.6333333333333333</v>
      </c>
      <c r="F205" s="1">
        <f t="shared" si="24"/>
        <v>114.54545454545458</v>
      </c>
      <c r="G205" s="12">
        <f t="shared" si="29"/>
        <v>3.6333333333333333</v>
      </c>
      <c r="H205" s="27">
        <v>39</v>
      </c>
      <c r="J205" s="13">
        <v>264.13633333333337</v>
      </c>
      <c r="K205" s="1">
        <f t="shared" si="25"/>
        <v>19.690566242931041</v>
      </c>
      <c r="M205" s="13">
        <v>144.65466666666666</v>
      </c>
      <c r="N205" s="1">
        <f t="shared" si="26"/>
        <v>0.68279735790135465</v>
      </c>
      <c r="P205" s="13">
        <v>338.66399999999999</v>
      </c>
      <c r="Q205" s="1">
        <f t="shared" si="27"/>
        <v>26.778247376755203</v>
      </c>
      <c r="S205" s="12">
        <v>19122.099999999999</v>
      </c>
      <c r="T205" s="1">
        <f t="shared" si="28"/>
        <v>24.52445607934305</v>
      </c>
      <c r="V205" s="1">
        <v>60.9</v>
      </c>
      <c r="AD205"/>
      <c r="AE205"/>
      <c r="AJ205" s="30"/>
    </row>
    <row r="206" spans="1:36" x14ac:dyDescent="0.35">
      <c r="A206" s="1" t="s">
        <v>387</v>
      </c>
      <c r="C206" s="1" t="s">
        <v>395</v>
      </c>
      <c r="D206" s="11">
        <v>43830</v>
      </c>
      <c r="E206" s="12" t="e">
        <v>#N/A</v>
      </c>
      <c r="J206" s="13" t="e">
        <v>#N/A</v>
      </c>
      <c r="M206" s="13" t="e">
        <v>#N/A</v>
      </c>
      <c r="P206" s="13" t="e">
        <v>#N/A</v>
      </c>
      <c r="S206" s="12" t="e">
        <v>#N/A</v>
      </c>
      <c r="V206" s="1">
        <v>61</v>
      </c>
    </row>
    <row r="207" spans="1:36" x14ac:dyDescent="0.35">
      <c r="D207" s="11"/>
      <c r="E207" s="12"/>
      <c r="J207" s="13"/>
      <c r="M207" s="13"/>
      <c r="P207" s="13"/>
      <c r="S207" s="12"/>
    </row>
    <row r="208" spans="1:36" x14ac:dyDescent="0.35">
      <c r="D208" s="11"/>
      <c r="E208" s="12"/>
      <c r="J208" s="13"/>
      <c r="M208" s="13"/>
      <c r="P208" s="13"/>
      <c r="S208" s="12"/>
    </row>
    <row r="209" spans="4:16" x14ac:dyDescent="0.35">
      <c r="D209" s="11"/>
      <c r="E209" s="12"/>
      <c r="J209" s="13"/>
      <c r="M209" s="13"/>
      <c r="P209" s="13"/>
    </row>
    <row r="210" spans="4:16" x14ac:dyDescent="0.35">
      <c r="D210" s="11"/>
      <c r="E210" s="12"/>
      <c r="J210" s="13"/>
      <c r="M210" s="13"/>
      <c r="P210" s="13"/>
    </row>
    <row r="211" spans="4:16" x14ac:dyDescent="0.35">
      <c r="D211" s="11"/>
      <c r="E211" s="12"/>
      <c r="J211" s="13"/>
      <c r="M211" s="13"/>
      <c r="P211" s="13"/>
    </row>
    <row r="212" spans="4:16" x14ac:dyDescent="0.35">
      <c r="D212" s="11"/>
      <c r="E212" s="12"/>
      <c r="J212" s="13"/>
      <c r="M212" s="13"/>
      <c r="P212" s="13"/>
    </row>
    <row r="213" spans="4:16" x14ac:dyDescent="0.35">
      <c r="D213" s="11"/>
      <c r="E213" s="12"/>
      <c r="J213" s="13"/>
      <c r="M213" s="13"/>
      <c r="P213" s="13"/>
    </row>
    <row r="214" spans="4:16" x14ac:dyDescent="0.35">
      <c r="D214" s="11"/>
      <c r="E214" s="12"/>
      <c r="J214" s="13"/>
      <c r="M214" s="13"/>
      <c r="P214" s="13"/>
    </row>
    <row r="215" spans="4:16" x14ac:dyDescent="0.35">
      <c r="D215" s="11"/>
      <c r="E215" s="12"/>
      <c r="J215" s="13"/>
      <c r="M215" s="13"/>
      <c r="P215" s="13"/>
    </row>
    <row r="216" spans="4:16" x14ac:dyDescent="0.35">
      <c r="D216" s="11"/>
      <c r="E216" s="12"/>
      <c r="J216" s="13"/>
      <c r="M216" s="13"/>
      <c r="P216" s="13"/>
    </row>
    <row r="217" spans="4:16" x14ac:dyDescent="0.35">
      <c r="D217" s="11"/>
      <c r="E217" s="12"/>
      <c r="J217" s="13"/>
      <c r="M217" s="13"/>
      <c r="P217" s="13"/>
    </row>
    <row r="218" spans="4:16" x14ac:dyDescent="0.35">
      <c r="D218" s="11"/>
      <c r="E218" s="12"/>
      <c r="J218" s="13"/>
      <c r="M218" s="13"/>
      <c r="P218" s="13"/>
    </row>
    <row r="219" spans="4:16" x14ac:dyDescent="0.35">
      <c r="D219" s="11"/>
      <c r="E219" s="12"/>
      <c r="J219" s="13"/>
      <c r="M219" s="13"/>
      <c r="P219" s="13"/>
    </row>
    <row r="220" spans="4:16" x14ac:dyDescent="0.35">
      <c r="D220" s="11"/>
      <c r="E220" s="12"/>
      <c r="J220" s="13"/>
      <c r="M220" s="13"/>
      <c r="P220" s="13"/>
    </row>
    <row r="221" spans="4:16" x14ac:dyDescent="0.35">
      <c r="D221" s="11"/>
      <c r="E221" s="12"/>
      <c r="J221" s="13"/>
      <c r="M221" s="13"/>
      <c r="P221" s="13"/>
    </row>
    <row r="222" spans="4:16" x14ac:dyDescent="0.35">
      <c r="D222" s="11"/>
      <c r="E222" s="12"/>
      <c r="J222" s="13"/>
      <c r="M222" s="13"/>
      <c r="P222" s="13"/>
    </row>
    <row r="223" spans="4:16" x14ac:dyDescent="0.35">
      <c r="D223" s="11"/>
      <c r="E223" s="12"/>
      <c r="J223" s="13"/>
      <c r="M223" s="13"/>
      <c r="P223" s="13"/>
    </row>
    <row r="224" spans="4:16" x14ac:dyDescent="0.35">
      <c r="D224" s="11"/>
      <c r="E224" s="12"/>
      <c r="J224" s="13"/>
      <c r="M224" s="13"/>
      <c r="P224" s="13"/>
    </row>
    <row r="225" spans="4:16" x14ac:dyDescent="0.35">
      <c r="D225" s="11"/>
      <c r="E225" s="12"/>
      <c r="J225" s="13"/>
      <c r="M225" s="13"/>
      <c r="P225" s="13"/>
    </row>
    <row r="226" spans="4:16" x14ac:dyDescent="0.35">
      <c r="D226" s="11"/>
      <c r="E226" s="12"/>
      <c r="J226" s="13"/>
      <c r="M226" s="13"/>
      <c r="P226" s="13"/>
    </row>
    <row r="227" spans="4:16" x14ac:dyDescent="0.35">
      <c r="D227" s="11"/>
      <c r="E227" s="12"/>
      <c r="J227" s="13"/>
      <c r="M227" s="13"/>
      <c r="P227" s="13"/>
    </row>
    <row r="228" spans="4:16" x14ac:dyDescent="0.35">
      <c r="D228" s="11"/>
      <c r="E228" s="12"/>
      <c r="J228" s="13"/>
      <c r="M228" s="13"/>
      <c r="P228" s="13"/>
    </row>
    <row r="229" spans="4:16" x14ac:dyDescent="0.35">
      <c r="D229" s="11"/>
      <c r="E229" s="12"/>
      <c r="J229" s="13"/>
      <c r="M229" s="13"/>
      <c r="P229" s="13"/>
    </row>
    <row r="230" spans="4:16" x14ac:dyDescent="0.35">
      <c r="D230" s="11"/>
      <c r="E230" s="12"/>
      <c r="J230" s="13"/>
      <c r="M230" s="13"/>
      <c r="P230" s="13"/>
    </row>
    <row r="231" spans="4:16" x14ac:dyDescent="0.35">
      <c r="D231" s="11"/>
      <c r="E231" s="12"/>
      <c r="J231" s="13"/>
      <c r="M231" s="13"/>
      <c r="P231" s="13"/>
    </row>
    <row r="232" spans="4:16" x14ac:dyDescent="0.35">
      <c r="D232" s="11"/>
      <c r="E232" s="12"/>
      <c r="J232" s="13"/>
      <c r="M232" s="13"/>
      <c r="P232" s="13"/>
    </row>
    <row r="233" spans="4:16" x14ac:dyDescent="0.35">
      <c r="D233" s="11"/>
      <c r="E233" s="12"/>
      <c r="J233" s="13"/>
      <c r="M233" s="13"/>
      <c r="P233" s="13"/>
    </row>
    <row r="234" spans="4:16" x14ac:dyDescent="0.35">
      <c r="D234" s="11"/>
      <c r="E234" s="12"/>
      <c r="J234" s="13"/>
      <c r="M234" s="13"/>
      <c r="P234" s="13"/>
    </row>
    <row r="235" spans="4:16" x14ac:dyDescent="0.35">
      <c r="D235" s="11"/>
      <c r="E235" s="12"/>
      <c r="J235" s="13"/>
      <c r="M235" s="13"/>
      <c r="P235" s="13"/>
    </row>
    <row r="236" spans="4:16" x14ac:dyDescent="0.35">
      <c r="D236" s="11"/>
      <c r="E236" s="12"/>
      <c r="J236" s="13"/>
      <c r="M236" s="13"/>
      <c r="P236" s="13"/>
    </row>
    <row r="237" spans="4:16" x14ac:dyDescent="0.35">
      <c r="D237" s="11"/>
      <c r="E237" s="12"/>
      <c r="J237" s="13"/>
      <c r="M237" s="13"/>
      <c r="P237" s="13"/>
    </row>
    <row r="238" spans="4:16" x14ac:dyDescent="0.35">
      <c r="D238" s="11"/>
      <c r="E238" s="12"/>
      <c r="J238" s="13"/>
      <c r="M238" s="13"/>
      <c r="P238" s="13"/>
    </row>
    <row r="239" spans="4:16" x14ac:dyDescent="0.35">
      <c r="D239" s="11"/>
      <c r="E239" s="12"/>
      <c r="J239" s="13"/>
      <c r="M239" s="13"/>
      <c r="P239" s="13"/>
    </row>
    <row r="240" spans="4:16" x14ac:dyDescent="0.35">
      <c r="D240" s="11"/>
      <c r="E240" s="12"/>
      <c r="J240" s="13"/>
      <c r="M240" s="13"/>
      <c r="P240" s="13"/>
    </row>
    <row r="241" spans="4:16" x14ac:dyDescent="0.35">
      <c r="D241" s="11"/>
      <c r="E241" s="12"/>
      <c r="J241" s="13"/>
      <c r="M241" s="13"/>
      <c r="P241" s="13"/>
    </row>
    <row r="242" spans="4:16" x14ac:dyDescent="0.35">
      <c r="D242" s="11"/>
      <c r="E242" s="12"/>
      <c r="J242" s="13"/>
      <c r="M242" s="13"/>
      <c r="P242" s="13"/>
    </row>
    <row r="243" spans="4:16" x14ac:dyDescent="0.35">
      <c r="D243" s="11"/>
      <c r="E243" s="12"/>
      <c r="J243" s="13"/>
      <c r="M243" s="13"/>
      <c r="P243" s="13"/>
    </row>
    <row r="244" spans="4:16" x14ac:dyDescent="0.35">
      <c r="D244" s="11"/>
      <c r="E244" s="12"/>
      <c r="J244" s="13"/>
      <c r="M244" s="13"/>
      <c r="P244" s="13"/>
    </row>
    <row r="245" spans="4:16" x14ac:dyDescent="0.35">
      <c r="D245" s="11"/>
      <c r="E245" s="12"/>
      <c r="J245" s="13"/>
      <c r="M245" s="13"/>
      <c r="P245" s="13"/>
    </row>
    <row r="246" spans="4:16" x14ac:dyDescent="0.35">
      <c r="D246" s="11"/>
      <c r="E246" s="12"/>
      <c r="J246" s="13"/>
      <c r="M246" s="13"/>
      <c r="P246" s="13"/>
    </row>
    <row r="247" spans="4:16" x14ac:dyDescent="0.35">
      <c r="D247" s="11"/>
      <c r="E247" s="12"/>
      <c r="J247" s="13"/>
      <c r="M247" s="13"/>
      <c r="P247" s="13"/>
    </row>
    <row r="248" spans="4:16" x14ac:dyDescent="0.35">
      <c r="D248" s="11"/>
      <c r="E248" s="12"/>
      <c r="J248" s="13"/>
      <c r="M248" s="13"/>
      <c r="P248" s="13"/>
    </row>
    <row r="249" spans="4:16" x14ac:dyDescent="0.35">
      <c r="D249" s="11"/>
      <c r="E249" s="12"/>
      <c r="J249" s="13"/>
      <c r="M249" s="13"/>
      <c r="P249" s="13"/>
    </row>
    <row r="250" spans="4:16" x14ac:dyDescent="0.35">
      <c r="D250" s="11"/>
      <c r="E250" s="12"/>
      <c r="J250" s="13"/>
      <c r="M250" s="13"/>
      <c r="P250" s="13"/>
    </row>
    <row r="251" spans="4:16" x14ac:dyDescent="0.35">
      <c r="D251" s="11"/>
      <c r="E251" s="12"/>
      <c r="J251" s="13"/>
      <c r="M251" s="13"/>
      <c r="P251" s="13"/>
    </row>
    <row r="252" spans="4:16" x14ac:dyDescent="0.35">
      <c r="D252" s="11"/>
      <c r="E252" s="12"/>
      <c r="J252" s="13"/>
      <c r="M252" s="13"/>
      <c r="P252" s="13"/>
    </row>
    <row r="253" spans="4:16" x14ac:dyDescent="0.35">
      <c r="D253" s="11"/>
      <c r="E253" s="12"/>
      <c r="J253" s="13"/>
      <c r="M253" s="13"/>
      <c r="P253" s="13"/>
    </row>
    <row r="254" spans="4:16" x14ac:dyDescent="0.35">
      <c r="D254" s="11"/>
      <c r="E254" s="12"/>
      <c r="J254" s="13"/>
      <c r="M254" s="13"/>
      <c r="P254" s="13"/>
    </row>
    <row r="255" spans="4:16" x14ac:dyDescent="0.35">
      <c r="D255" s="11"/>
      <c r="E255" s="12"/>
      <c r="J255" s="13"/>
      <c r="M255" s="13"/>
      <c r="P255" s="13"/>
    </row>
    <row r="256" spans="4:16" x14ac:dyDescent="0.35">
      <c r="D256" s="11"/>
      <c r="E256" s="12"/>
      <c r="J256" s="13"/>
      <c r="M256" s="13"/>
      <c r="P256" s="13"/>
    </row>
    <row r="257" spans="4:16" x14ac:dyDescent="0.35">
      <c r="D257" s="11"/>
      <c r="E257" s="12"/>
      <c r="J257" s="13"/>
      <c r="M257" s="13"/>
      <c r="P257" s="13"/>
    </row>
    <row r="258" spans="4:16" x14ac:dyDescent="0.35">
      <c r="D258" s="11"/>
      <c r="E258" s="12"/>
      <c r="J258" s="13"/>
      <c r="M258" s="13"/>
      <c r="P258" s="13"/>
    </row>
    <row r="259" spans="4:16" x14ac:dyDescent="0.35">
      <c r="D259" s="11"/>
      <c r="E259" s="12"/>
      <c r="J259" s="13"/>
      <c r="M259" s="13"/>
      <c r="P259" s="13"/>
    </row>
    <row r="260" spans="4:16" x14ac:dyDescent="0.35">
      <c r="D260" s="11"/>
      <c r="E260" s="12"/>
      <c r="J260" s="13"/>
      <c r="M260" s="13"/>
      <c r="P260" s="13"/>
    </row>
    <row r="261" spans="4:16" x14ac:dyDescent="0.35">
      <c r="D261" s="11"/>
      <c r="E261" s="12"/>
      <c r="J261" s="13"/>
      <c r="M261" s="13"/>
      <c r="P261" s="13"/>
    </row>
    <row r="262" spans="4:16" x14ac:dyDescent="0.35">
      <c r="D262" s="11"/>
      <c r="E262" s="12"/>
      <c r="J262" s="13"/>
      <c r="M262" s="13"/>
      <c r="P262" s="13"/>
    </row>
    <row r="263" spans="4:16" x14ac:dyDescent="0.35">
      <c r="D263" s="11"/>
      <c r="E263" s="12"/>
      <c r="J263" s="13"/>
      <c r="M263" s="13"/>
      <c r="P263" s="13"/>
    </row>
    <row r="264" spans="4:16" x14ac:dyDescent="0.35">
      <c r="D264" s="11"/>
      <c r="E264" s="12"/>
      <c r="J264" s="13"/>
      <c r="M264" s="13"/>
      <c r="P264" s="13"/>
    </row>
    <row r="265" spans="4:16" x14ac:dyDescent="0.35">
      <c r="D265" s="11"/>
      <c r="E265" s="12"/>
      <c r="J265" s="13"/>
      <c r="M265" s="13"/>
      <c r="P265" s="13"/>
    </row>
    <row r="266" spans="4:16" x14ac:dyDescent="0.35">
      <c r="D266" s="11"/>
      <c r="E266" s="12"/>
      <c r="J266" s="13"/>
      <c r="M266" s="13"/>
      <c r="P266" s="13"/>
    </row>
    <row r="267" spans="4:16" x14ac:dyDescent="0.35">
      <c r="D267" s="11"/>
      <c r="E267" s="12"/>
      <c r="J267" s="13"/>
      <c r="M267" s="13"/>
      <c r="P267" s="13"/>
    </row>
    <row r="268" spans="4:16" x14ac:dyDescent="0.35">
      <c r="D268" s="11"/>
      <c r="E268" s="12"/>
      <c r="J268" s="13"/>
      <c r="M268" s="13"/>
      <c r="P268" s="13"/>
    </row>
    <row r="269" spans="4:16" x14ac:dyDescent="0.35">
      <c r="D269" s="11"/>
      <c r="E269" s="12"/>
      <c r="J269" s="13"/>
      <c r="M269" s="13"/>
      <c r="P269" s="13"/>
    </row>
    <row r="270" spans="4:16" x14ac:dyDescent="0.35">
      <c r="D270" s="11"/>
      <c r="E270" s="12"/>
      <c r="J270" s="13"/>
      <c r="M270" s="13"/>
      <c r="P270" s="13"/>
    </row>
    <row r="271" spans="4:16" x14ac:dyDescent="0.35">
      <c r="D271" s="11"/>
      <c r="E271" s="12"/>
      <c r="J271" s="13"/>
      <c r="M271" s="13"/>
      <c r="P271" s="13"/>
    </row>
    <row r="272" spans="4:16" x14ac:dyDescent="0.35">
      <c r="D272" s="11"/>
      <c r="E272" s="12"/>
      <c r="J272" s="13"/>
      <c r="M272" s="13"/>
      <c r="P272" s="13"/>
    </row>
    <row r="273" spans="4:16" x14ac:dyDescent="0.35">
      <c r="D273" s="11"/>
      <c r="E273" s="12"/>
      <c r="J273" s="13"/>
      <c r="M273" s="13"/>
      <c r="P273" s="13"/>
    </row>
    <row r="274" spans="4:16" x14ac:dyDescent="0.35">
      <c r="D274" s="11"/>
      <c r="E274" s="12"/>
      <c r="J274" s="13"/>
      <c r="M274" s="13"/>
      <c r="P274" s="13"/>
    </row>
    <row r="275" spans="4:16" x14ac:dyDescent="0.35">
      <c r="D275" s="11"/>
      <c r="E275" s="12"/>
      <c r="J275" s="13"/>
      <c r="M275" s="13"/>
      <c r="P275" s="13"/>
    </row>
    <row r="276" spans="4:16" x14ac:dyDescent="0.35">
      <c r="D276" s="11"/>
      <c r="E276" s="12"/>
      <c r="J276" s="13"/>
      <c r="M276" s="13"/>
      <c r="P276" s="13"/>
    </row>
    <row r="277" spans="4:16" x14ac:dyDescent="0.35">
      <c r="D277" s="11"/>
      <c r="E277" s="12"/>
      <c r="J277" s="13"/>
      <c r="M277" s="13"/>
      <c r="P277" s="13"/>
    </row>
    <row r="278" spans="4:16" x14ac:dyDescent="0.35">
      <c r="D278" s="11"/>
      <c r="E278" s="12"/>
      <c r="J278" s="13"/>
      <c r="M278" s="13"/>
      <c r="P278" s="13"/>
    </row>
    <row r="279" spans="4:16" x14ac:dyDescent="0.35">
      <c r="D279" s="11"/>
      <c r="E279" s="12"/>
      <c r="J279" s="13"/>
      <c r="M279" s="13"/>
      <c r="P279" s="13"/>
    </row>
    <row r="280" spans="4:16" x14ac:dyDescent="0.35">
      <c r="D280" s="11"/>
      <c r="E280" s="12"/>
      <c r="J280" s="13"/>
      <c r="M280" s="13"/>
      <c r="P280" s="13"/>
    </row>
    <row r="281" spans="4:16" x14ac:dyDescent="0.35">
      <c r="D281" s="11"/>
      <c r="E281" s="12"/>
      <c r="J281" s="13"/>
      <c r="M281" s="13"/>
      <c r="P281" s="13"/>
    </row>
    <row r="282" spans="4:16" x14ac:dyDescent="0.35">
      <c r="D282" s="11"/>
      <c r="E282" s="12"/>
      <c r="J282" s="13"/>
      <c r="M282" s="13"/>
      <c r="P282" s="13"/>
    </row>
    <row r="283" spans="4:16" x14ac:dyDescent="0.35">
      <c r="D283" s="11"/>
      <c r="E283" s="12"/>
      <c r="J283" s="13"/>
      <c r="M283" s="13"/>
      <c r="P283" s="13"/>
    </row>
    <row r="284" spans="4:16" x14ac:dyDescent="0.35">
      <c r="D284" s="11"/>
      <c r="E284" s="12"/>
      <c r="J284" s="13"/>
      <c r="M284" s="13"/>
      <c r="P284" s="13"/>
    </row>
    <row r="285" spans="4:16" x14ac:dyDescent="0.35">
      <c r="D285" s="11"/>
      <c r="E285" s="12"/>
      <c r="J285" s="13"/>
      <c r="M285" s="13"/>
      <c r="P285" s="13"/>
    </row>
    <row r="286" spans="4:16" x14ac:dyDescent="0.35">
      <c r="D286" s="11"/>
      <c r="E286" s="12"/>
      <c r="J286" s="13"/>
      <c r="M286" s="13"/>
      <c r="P286" s="13"/>
    </row>
    <row r="287" spans="4:16" x14ac:dyDescent="0.35">
      <c r="D287" s="11"/>
      <c r="E287" s="12"/>
      <c r="J287" s="13"/>
      <c r="M287" s="13"/>
      <c r="P287" s="13"/>
    </row>
    <row r="288" spans="4:16" x14ac:dyDescent="0.35">
      <c r="D288" s="11"/>
      <c r="E288" s="12"/>
      <c r="J288" s="13"/>
      <c r="M288" s="13"/>
      <c r="P288" s="13"/>
    </row>
    <row r="289" spans="4:16" x14ac:dyDescent="0.35">
      <c r="D289" s="11"/>
      <c r="E289" s="12"/>
      <c r="J289" s="13"/>
      <c r="M289" s="13"/>
      <c r="P289" s="13"/>
    </row>
    <row r="290" spans="4:16" x14ac:dyDescent="0.35">
      <c r="D290" s="11"/>
      <c r="E290" s="12"/>
      <c r="J290" s="13"/>
      <c r="M290" s="13"/>
      <c r="P290" s="13"/>
    </row>
    <row r="291" spans="4:16" x14ac:dyDescent="0.35">
      <c r="D291" s="11"/>
      <c r="E291" s="12"/>
      <c r="J291" s="13"/>
      <c r="M291" s="13"/>
      <c r="P291" s="13"/>
    </row>
    <row r="292" spans="4:16" x14ac:dyDescent="0.35">
      <c r="D292" s="11"/>
      <c r="E292" s="12"/>
      <c r="J292" s="13"/>
      <c r="M292" s="13"/>
      <c r="P292" s="13"/>
    </row>
    <row r="293" spans="4:16" x14ac:dyDescent="0.35">
      <c r="D293" s="11"/>
      <c r="E293" s="12"/>
      <c r="J293" s="13"/>
      <c r="M293" s="13"/>
      <c r="P293" s="13"/>
    </row>
    <row r="294" spans="4:16" x14ac:dyDescent="0.35">
      <c r="D294" s="11"/>
      <c r="E294" s="12"/>
      <c r="J294" s="13"/>
      <c r="M294" s="13"/>
      <c r="P294" s="13"/>
    </row>
    <row r="295" spans="4:16" x14ac:dyDescent="0.35">
      <c r="D295" s="11"/>
      <c r="E295" s="12"/>
      <c r="J295" s="13"/>
      <c r="M295" s="13"/>
      <c r="P295" s="13"/>
    </row>
    <row r="296" spans="4:16" x14ac:dyDescent="0.35">
      <c r="D296" s="11"/>
      <c r="E296" s="12"/>
      <c r="J296" s="13"/>
      <c r="M296" s="13"/>
      <c r="P296" s="13"/>
    </row>
    <row r="297" spans="4:16" x14ac:dyDescent="0.35">
      <c r="D297" s="11"/>
      <c r="E297" s="12"/>
      <c r="J297" s="13"/>
      <c r="M297" s="13"/>
      <c r="P297" s="13"/>
    </row>
    <row r="298" spans="4:16" x14ac:dyDescent="0.35">
      <c r="D298" s="11"/>
      <c r="E298" s="12"/>
      <c r="J298" s="13"/>
      <c r="M298" s="13"/>
      <c r="P298" s="13"/>
    </row>
    <row r="299" spans="4:16" x14ac:dyDescent="0.35">
      <c r="D299" s="11"/>
      <c r="E299" s="12"/>
      <c r="J299" s="13"/>
      <c r="M299" s="13"/>
      <c r="P299" s="13"/>
    </row>
    <row r="300" spans="4:16" x14ac:dyDescent="0.35">
      <c r="D300" s="11"/>
      <c r="E300" s="12"/>
      <c r="J300" s="13"/>
      <c r="M300" s="13"/>
      <c r="P300" s="13"/>
    </row>
    <row r="301" spans="4:16" x14ac:dyDescent="0.35">
      <c r="D301" s="11"/>
      <c r="E301" s="12"/>
      <c r="J301" s="13"/>
      <c r="M301" s="13"/>
      <c r="P301" s="13"/>
    </row>
    <row r="302" spans="4:16" x14ac:dyDescent="0.35">
      <c r="D302" s="11"/>
      <c r="E302" s="12"/>
      <c r="J302" s="13"/>
      <c r="M302" s="13"/>
      <c r="P302" s="13"/>
    </row>
    <row r="303" spans="4:16" x14ac:dyDescent="0.35">
      <c r="D303" s="11"/>
      <c r="E303" s="12"/>
      <c r="J303" s="13"/>
      <c r="M303" s="13"/>
      <c r="P303" s="13"/>
    </row>
    <row r="304" spans="4:16" x14ac:dyDescent="0.35">
      <c r="D304" s="11"/>
      <c r="E304" s="12"/>
      <c r="J304" s="13"/>
      <c r="M304" s="13"/>
      <c r="P304" s="13"/>
    </row>
    <row r="305" spans="4:16" x14ac:dyDescent="0.35">
      <c r="D305" s="11"/>
      <c r="E305" s="12"/>
      <c r="J305" s="13"/>
      <c r="M305" s="13"/>
      <c r="P305" s="13"/>
    </row>
    <row r="306" spans="4:16" x14ac:dyDescent="0.35">
      <c r="D306" s="11"/>
      <c r="E306" s="12"/>
      <c r="J306" s="13"/>
      <c r="M306" s="13"/>
      <c r="P306" s="13"/>
    </row>
    <row r="307" spans="4:16" x14ac:dyDescent="0.35">
      <c r="D307" s="11"/>
      <c r="E307" s="12"/>
      <c r="J307" s="13"/>
      <c r="M307" s="13"/>
      <c r="P307" s="13"/>
    </row>
    <row r="308" spans="4:16" x14ac:dyDescent="0.35">
      <c r="D308" s="11"/>
      <c r="E308" s="12"/>
      <c r="J308" s="13"/>
      <c r="M308" s="13"/>
      <c r="P308" s="13"/>
    </row>
    <row r="309" spans="4:16" x14ac:dyDescent="0.35">
      <c r="D309" s="11"/>
      <c r="E309" s="12"/>
      <c r="J309" s="13"/>
      <c r="M309" s="13"/>
      <c r="P309" s="13"/>
    </row>
    <row r="310" spans="4:16" x14ac:dyDescent="0.35">
      <c r="D310" s="11"/>
      <c r="E310" s="12"/>
      <c r="J310" s="13"/>
      <c r="M310" s="13"/>
      <c r="P310" s="13"/>
    </row>
    <row r="311" spans="4:16" x14ac:dyDescent="0.35">
      <c r="D311" s="11"/>
      <c r="E311" s="12"/>
      <c r="J311" s="13"/>
      <c r="M311" s="13"/>
      <c r="P311" s="13"/>
    </row>
    <row r="312" spans="4:16" x14ac:dyDescent="0.35">
      <c r="D312" s="11"/>
      <c r="E312" s="12"/>
      <c r="J312" s="13"/>
      <c r="M312" s="13"/>
      <c r="P312" s="13"/>
    </row>
    <row r="313" spans="4:16" x14ac:dyDescent="0.35">
      <c r="D313" s="11"/>
      <c r="E313" s="12"/>
      <c r="J313" s="13"/>
      <c r="M313" s="13"/>
      <c r="P313" s="13"/>
    </row>
    <row r="314" spans="4:16" x14ac:dyDescent="0.35">
      <c r="D314" s="11"/>
      <c r="E314" s="12"/>
      <c r="J314" s="13"/>
      <c r="M314" s="13"/>
      <c r="P314" s="13"/>
    </row>
    <row r="315" spans="4:16" x14ac:dyDescent="0.35">
      <c r="D315" s="11"/>
      <c r="E315" s="12"/>
      <c r="J315" s="13"/>
      <c r="M315" s="13"/>
      <c r="P315" s="13"/>
    </row>
    <row r="316" spans="4:16" x14ac:dyDescent="0.35">
      <c r="D316" s="11"/>
      <c r="E316" s="12"/>
      <c r="J316" s="13"/>
      <c r="M316" s="13"/>
      <c r="P316" s="13"/>
    </row>
    <row r="317" spans="4:16" x14ac:dyDescent="0.35">
      <c r="D317" s="11"/>
      <c r="E317" s="12"/>
      <c r="J317" s="13"/>
      <c r="M317" s="13"/>
      <c r="P317" s="13"/>
    </row>
    <row r="318" spans="4:16" x14ac:dyDescent="0.35">
      <c r="D318" s="11"/>
      <c r="E318" s="12"/>
      <c r="J318" s="13"/>
      <c r="M318" s="13"/>
      <c r="P318" s="13"/>
    </row>
    <row r="319" spans="4:16" x14ac:dyDescent="0.35">
      <c r="D319" s="11"/>
      <c r="E319" s="12"/>
      <c r="J319" s="13"/>
      <c r="M319" s="13"/>
      <c r="P319" s="13"/>
    </row>
    <row r="320" spans="4:16" x14ac:dyDescent="0.35">
      <c r="D320" s="11"/>
      <c r="E320" s="12"/>
      <c r="J320" s="13"/>
      <c r="M320" s="13"/>
      <c r="P320" s="13"/>
    </row>
    <row r="321" spans="4:16" x14ac:dyDescent="0.35">
      <c r="D321" s="11"/>
      <c r="E321" s="12"/>
      <c r="J321" s="13"/>
      <c r="M321" s="13"/>
      <c r="P321" s="13"/>
    </row>
    <row r="322" spans="4:16" x14ac:dyDescent="0.35">
      <c r="D322" s="11"/>
      <c r="E322" s="12"/>
      <c r="J322" s="13"/>
      <c r="M322" s="13"/>
      <c r="P322" s="13"/>
    </row>
    <row r="323" spans="4:16" x14ac:dyDescent="0.35">
      <c r="D323" s="11"/>
      <c r="E323" s="12"/>
      <c r="J323" s="13"/>
      <c r="M323" s="13"/>
      <c r="P323" s="13"/>
    </row>
    <row r="324" spans="4:16" x14ac:dyDescent="0.35">
      <c r="D324" s="11"/>
      <c r="E324" s="12"/>
      <c r="J324" s="13"/>
      <c r="M324" s="13"/>
      <c r="P324" s="13"/>
    </row>
    <row r="325" spans="4:16" x14ac:dyDescent="0.35">
      <c r="D325" s="11"/>
      <c r="E325" s="12"/>
      <c r="J325" s="13"/>
      <c r="M325" s="13"/>
      <c r="P325" s="13"/>
    </row>
    <row r="326" spans="4:16" x14ac:dyDescent="0.35">
      <c r="D326" s="11"/>
      <c r="E326" s="12"/>
      <c r="J326" s="13"/>
      <c r="M326" s="13"/>
      <c r="P326" s="13"/>
    </row>
    <row r="327" spans="4:16" x14ac:dyDescent="0.35">
      <c r="D327" s="11"/>
      <c r="E327" s="12"/>
      <c r="J327" s="13"/>
      <c r="M327" s="13"/>
      <c r="P327" s="13"/>
    </row>
    <row r="328" spans="4:16" x14ac:dyDescent="0.35">
      <c r="D328" s="11"/>
      <c r="E328" s="12"/>
      <c r="J328" s="13"/>
      <c r="M328" s="13"/>
      <c r="P328" s="13"/>
    </row>
    <row r="329" spans="4:16" x14ac:dyDescent="0.35">
      <c r="D329" s="11"/>
      <c r="E329" s="12"/>
      <c r="J329" s="13"/>
      <c r="M329" s="13"/>
      <c r="P329" s="13"/>
    </row>
    <row r="330" spans="4:16" x14ac:dyDescent="0.35">
      <c r="D330" s="11"/>
      <c r="E330" s="12"/>
      <c r="J330" s="13"/>
      <c r="M330" s="13"/>
      <c r="P330" s="13"/>
    </row>
    <row r="331" spans="4:16" x14ac:dyDescent="0.35">
      <c r="D331" s="11"/>
      <c r="E331" s="12"/>
      <c r="J331" s="13"/>
      <c r="M331" s="13"/>
      <c r="P331" s="13"/>
    </row>
    <row r="332" spans="4:16" x14ac:dyDescent="0.35">
      <c r="D332" s="11"/>
      <c r="E332" s="12"/>
      <c r="J332" s="13"/>
      <c r="M332" s="13"/>
      <c r="P332" s="13"/>
    </row>
    <row r="333" spans="4:16" x14ac:dyDescent="0.35">
      <c r="D333" s="11"/>
      <c r="E333" s="12"/>
      <c r="J333" s="13"/>
      <c r="M333" s="13"/>
      <c r="P333" s="13"/>
    </row>
    <row r="334" spans="4:16" x14ac:dyDescent="0.35">
      <c r="D334" s="11"/>
      <c r="E334" s="12"/>
      <c r="J334" s="13"/>
      <c r="M334" s="13"/>
      <c r="P334" s="13"/>
    </row>
    <row r="335" spans="4:16" x14ac:dyDescent="0.35">
      <c r="D335" s="11"/>
      <c r="E335" s="12"/>
      <c r="J335" s="13"/>
      <c r="M335" s="13"/>
      <c r="P335" s="13"/>
    </row>
    <row r="336" spans="4:16" x14ac:dyDescent="0.35">
      <c r="D336" s="11"/>
      <c r="E336" s="12"/>
      <c r="J336" s="13"/>
      <c r="M336" s="13"/>
      <c r="P336" s="13"/>
    </row>
    <row r="337" spans="4:16" x14ac:dyDescent="0.35">
      <c r="D337" s="11"/>
      <c r="E337" s="12"/>
      <c r="J337" s="13"/>
      <c r="M337" s="13"/>
      <c r="P337" s="13"/>
    </row>
    <row r="338" spans="4:16" x14ac:dyDescent="0.35">
      <c r="D338" s="11"/>
      <c r="E338" s="12"/>
      <c r="J338" s="13"/>
      <c r="M338" s="13"/>
      <c r="P338" s="13"/>
    </row>
    <row r="339" spans="4:16" x14ac:dyDescent="0.35">
      <c r="D339" s="11"/>
      <c r="E339" s="12"/>
      <c r="J339" s="13"/>
      <c r="M339" s="13"/>
      <c r="P339" s="13"/>
    </row>
    <row r="340" spans="4:16" x14ac:dyDescent="0.35">
      <c r="D340" s="11"/>
      <c r="E340" s="12"/>
      <c r="J340" s="13"/>
      <c r="M340" s="13"/>
      <c r="P340" s="13"/>
    </row>
    <row r="341" spans="4:16" x14ac:dyDescent="0.35">
      <c r="D341" s="11"/>
      <c r="E341" s="12"/>
      <c r="J341" s="13"/>
      <c r="M341" s="13"/>
      <c r="P341" s="13"/>
    </row>
    <row r="342" spans="4:16" x14ac:dyDescent="0.35">
      <c r="D342" s="11"/>
      <c r="E342" s="12"/>
      <c r="J342" s="13"/>
      <c r="M342" s="13"/>
      <c r="P342" s="13"/>
    </row>
    <row r="343" spans="4:16" x14ac:dyDescent="0.35">
      <c r="D343" s="11"/>
      <c r="E343" s="12"/>
      <c r="J343" s="13"/>
      <c r="M343" s="13"/>
      <c r="P343" s="13"/>
    </row>
    <row r="344" spans="4:16" x14ac:dyDescent="0.35">
      <c r="D344" s="11"/>
      <c r="E344" s="12"/>
      <c r="J344" s="13"/>
      <c r="M344" s="13"/>
      <c r="P344" s="13"/>
    </row>
    <row r="345" spans="4:16" x14ac:dyDescent="0.35">
      <c r="D345" s="11"/>
      <c r="E345" s="12"/>
      <c r="J345" s="13"/>
      <c r="M345" s="13"/>
      <c r="P345" s="13"/>
    </row>
    <row r="346" spans="4:16" x14ac:dyDescent="0.35">
      <c r="D346" s="11"/>
      <c r="E346" s="12"/>
      <c r="J346" s="13"/>
      <c r="M346" s="13"/>
      <c r="P346" s="13"/>
    </row>
    <row r="347" spans="4:16" x14ac:dyDescent="0.35">
      <c r="D347" s="11"/>
      <c r="E347" s="12"/>
      <c r="J347" s="13"/>
      <c r="M347" s="13"/>
      <c r="P347" s="13"/>
    </row>
    <row r="348" spans="4:16" x14ac:dyDescent="0.35">
      <c r="D348" s="11"/>
      <c r="E348" s="12"/>
      <c r="J348" s="13"/>
      <c r="M348" s="13"/>
      <c r="P348" s="13"/>
    </row>
    <row r="349" spans="4:16" x14ac:dyDescent="0.35">
      <c r="D349" s="11"/>
      <c r="E349" s="12"/>
      <c r="J349" s="13"/>
      <c r="M349" s="13"/>
      <c r="P349" s="13"/>
    </row>
    <row r="350" spans="4:16" x14ac:dyDescent="0.35">
      <c r="D350" s="11"/>
      <c r="E350" s="12"/>
      <c r="J350" s="13"/>
      <c r="M350" s="13"/>
      <c r="P350" s="13"/>
    </row>
    <row r="351" spans="4:16" x14ac:dyDescent="0.35">
      <c r="D351" s="11"/>
      <c r="E351" s="12"/>
      <c r="J351" s="13"/>
      <c r="M351" s="13"/>
      <c r="P351" s="13"/>
    </row>
    <row r="352" spans="4:16" x14ac:dyDescent="0.35">
      <c r="D352" s="11"/>
      <c r="E352" s="12"/>
      <c r="J352" s="13"/>
      <c r="M352" s="13"/>
      <c r="P352" s="13"/>
    </row>
    <row r="353" spans="4:16" x14ac:dyDescent="0.35">
      <c r="D353" s="11"/>
      <c r="E353" s="12"/>
      <c r="J353" s="13"/>
      <c r="M353" s="13"/>
      <c r="P353" s="13"/>
    </row>
    <row r="354" spans="4:16" x14ac:dyDescent="0.35">
      <c r="D354" s="11"/>
      <c r="E354" s="12"/>
      <c r="J354" s="13"/>
      <c r="M354" s="13"/>
      <c r="P354" s="13"/>
    </row>
    <row r="355" spans="4:16" x14ac:dyDescent="0.35">
      <c r="D355" s="11"/>
      <c r="E355" s="12"/>
      <c r="J355" s="13"/>
      <c r="M355" s="13"/>
      <c r="P355" s="13"/>
    </row>
    <row r="356" spans="4:16" x14ac:dyDescent="0.35">
      <c r="D356" s="11"/>
      <c r="E356" s="12"/>
      <c r="J356" s="13"/>
      <c r="M356" s="13"/>
      <c r="P356" s="13"/>
    </row>
    <row r="357" spans="4:16" x14ac:dyDescent="0.35">
      <c r="D357" s="11"/>
      <c r="E357" s="12"/>
      <c r="J357" s="13"/>
      <c r="M357" s="13"/>
      <c r="P357" s="13"/>
    </row>
    <row r="358" spans="4:16" x14ac:dyDescent="0.35">
      <c r="D358" s="11"/>
      <c r="E358" s="12"/>
      <c r="J358" s="13"/>
      <c r="M358" s="13"/>
      <c r="P358" s="13"/>
    </row>
    <row r="359" spans="4:16" x14ac:dyDescent="0.35">
      <c r="D359" s="11"/>
      <c r="E359" s="12"/>
      <c r="J359" s="13"/>
      <c r="M359" s="13"/>
      <c r="P359" s="13"/>
    </row>
    <row r="360" spans="4:16" x14ac:dyDescent="0.35">
      <c r="D360" s="11"/>
      <c r="E360" s="12"/>
      <c r="J360" s="13"/>
      <c r="M360" s="13"/>
      <c r="P360" s="13"/>
    </row>
    <row r="361" spans="4:16" x14ac:dyDescent="0.35">
      <c r="D361" s="11"/>
      <c r="E361" s="12"/>
      <c r="J361" s="13"/>
      <c r="M361" s="13"/>
      <c r="P361" s="13"/>
    </row>
    <row r="362" spans="4:16" x14ac:dyDescent="0.35">
      <c r="D362" s="11"/>
      <c r="E362" s="12"/>
      <c r="J362" s="13"/>
      <c r="M362" s="13"/>
      <c r="P362" s="13"/>
    </row>
    <row r="363" spans="4:16" x14ac:dyDescent="0.35">
      <c r="D363" s="11"/>
      <c r="E363" s="12"/>
      <c r="J363" s="13"/>
      <c r="M363" s="13"/>
      <c r="P363" s="13"/>
    </row>
    <row r="364" spans="4:16" x14ac:dyDescent="0.35">
      <c r="D364" s="11"/>
      <c r="E364" s="12"/>
      <c r="J364" s="13"/>
      <c r="M364" s="13"/>
      <c r="P364" s="13"/>
    </row>
    <row r="365" spans="4:16" x14ac:dyDescent="0.35">
      <c r="D365" s="11"/>
      <c r="E365" s="12"/>
      <c r="J365" s="13"/>
      <c r="M365" s="13"/>
      <c r="P365" s="13"/>
    </row>
    <row r="366" spans="4:16" x14ac:dyDescent="0.35">
      <c r="D366" s="11"/>
      <c r="E366" s="12"/>
      <c r="J366" s="13"/>
      <c r="M366" s="13"/>
      <c r="P366" s="13"/>
    </row>
    <row r="367" spans="4:16" x14ac:dyDescent="0.35">
      <c r="D367" s="11"/>
      <c r="E367" s="12"/>
      <c r="J367" s="13"/>
      <c r="M367" s="13"/>
      <c r="P367" s="13"/>
    </row>
    <row r="368" spans="4:16" x14ac:dyDescent="0.35">
      <c r="D368" s="11"/>
      <c r="E368" s="12"/>
      <c r="J368" s="13"/>
      <c r="M368" s="13"/>
      <c r="P368" s="13"/>
    </row>
    <row r="369" spans="4:16" x14ac:dyDescent="0.35">
      <c r="D369" s="11"/>
      <c r="E369" s="12"/>
      <c r="J369" s="13"/>
      <c r="M369" s="13"/>
      <c r="P369" s="13"/>
    </row>
    <row r="370" spans="4:16" x14ac:dyDescent="0.35">
      <c r="D370" s="11"/>
      <c r="E370" s="12"/>
      <c r="J370" s="13"/>
      <c r="M370" s="13"/>
      <c r="P370" s="13"/>
    </row>
    <row r="371" spans="4:16" x14ac:dyDescent="0.35">
      <c r="D371" s="11"/>
      <c r="E371" s="12"/>
      <c r="J371" s="13"/>
      <c r="M371" s="13"/>
      <c r="P371" s="13"/>
    </row>
    <row r="372" spans="4:16" x14ac:dyDescent="0.35">
      <c r="D372" s="11"/>
      <c r="E372" s="12"/>
      <c r="J372" s="13"/>
      <c r="M372" s="13"/>
      <c r="P372" s="13"/>
    </row>
    <row r="373" spans="4:16" x14ac:dyDescent="0.35">
      <c r="D373" s="11"/>
      <c r="E373" s="12"/>
      <c r="J373" s="13"/>
      <c r="M373" s="13"/>
      <c r="P373" s="13"/>
    </row>
    <row r="374" spans="4:16" x14ac:dyDescent="0.35">
      <c r="D374" s="11"/>
      <c r="E374" s="12"/>
      <c r="J374" s="13"/>
      <c r="M374" s="13"/>
      <c r="P374" s="13"/>
    </row>
    <row r="375" spans="4:16" x14ac:dyDescent="0.35">
      <c r="D375" s="11"/>
      <c r="E375" s="12"/>
      <c r="J375" s="13"/>
      <c r="M375" s="13"/>
      <c r="P375" s="13"/>
    </row>
    <row r="376" spans="4:16" x14ac:dyDescent="0.35">
      <c r="D376" s="11"/>
      <c r="E376" s="12"/>
      <c r="J376" s="13"/>
      <c r="M376" s="13"/>
      <c r="P376" s="13"/>
    </row>
    <row r="377" spans="4:16" x14ac:dyDescent="0.35">
      <c r="D377" s="11"/>
      <c r="E377" s="12"/>
      <c r="J377" s="13"/>
      <c r="M377" s="13"/>
      <c r="P377" s="13"/>
    </row>
    <row r="378" spans="4:16" x14ac:dyDescent="0.35">
      <c r="D378" s="11"/>
      <c r="E378" s="12"/>
      <c r="J378" s="13"/>
      <c r="M378" s="13"/>
      <c r="P378" s="13"/>
    </row>
    <row r="379" spans="4:16" x14ac:dyDescent="0.35">
      <c r="D379" s="11"/>
      <c r="E379" s="12"/>
      <c r="J379" s="13"/>
      <c r="M379" s="13"/>
      <c r="P379" s="13"/>
    </row>
    <row r="380" spans="4:16" x14ac:dyDescent="0.35">
      <c r="D380" s="11"/>
      <c r="E380" s="12"/>
      <c r="J380" s="13"/>
      <c r="M380" s="13"/>
      <c r="P380" s="13"/>
    </row>
    <row r="381" spans="4:16" x14ac:dyDescent="0.35">
      <c r="D381" s="11"/>
      <c r="E381" s="12"/>
      <c r="J381" s="13"/>
      <c r="M381" s="13"/>
      <c r="P381" s="13"/>
    </row>
    <row r="382" spans="4:16" x14ac:dyDescent="0.35">
      <c r="D382" s="11"/>
      <c r="E382" s="12"/>
      <c r="J382" s="13"/>
      <c r="M382" s="13"/>
      <c r="P382" s="13"/>
    </row>
    <row r="383" spans="4:16" x14ac:dyDescent="0.35">
      <c r="D383" s="11"/>
      <c r="E383" s="12"/>
      <c r="J383" s="13"/>
      <c r="M383" s="13"/>
      <c r="P383" s="13"/>
    </row>
    <row r="384" spans="4:16" x14ac:dyDescent="0.35">
      <c r="D384" s="11"/>
      <c r="E384" s="12"/>
      <c r="J384" s="13"/>
      <c r="M384" s="13"/>
      <c r="P384" s="13"/>
    </row>
    <row r="385" spans="4:16" x14ac:dyDescent="0.35">
      <c r="D385" s="11"/>
      <c r="E385" s="12"/>
      <c r="J385" s="13"/>
      <c r="M385" s="13"/>
      <c r="P385" s="13"/>
    </row>
    <row r="386" spans="4:16" x14ac:dyDescent="0.35">
      <c r="D386" s="11"/>
      <c r="E386" s="12"/>
      <c r="J386" s="13"/>
      <c r="M386" s="13"/>
      <c r="P386" s="13"/>
    </row>
    <row r="387" spans="4:16" x14ac:dyDescent="0.35">
      <c r="D387" s="11"/>
      <c r="E387" s="12"/>
      <c r="J387" s="13"/>
      <c r="M387" s="13"/>
      <c r="P387" s="13"/>
    </row>
    <row r="388" spans="4:16" x14ac:dyDescent="0.35">
      <c r="D388" s="11"/>
      <c r="E388" s="12"/>
      <c r="J388" s="13"/>
      <c r="M388" s="13"/>
      <c r="P388" s="13"/>
    </row>
    <row r="389" spans="4:16" x14ac:dyDescent="0.35">
      <c r="D389" s="11"/>
      <c r="E389" s="12"/>
      <c r="J389" s="13"/>
      <c r="M389" s="13"/>
      <c r="P389" s="13"/>
    </row>
    <row r="390" spans="4:16" x14ac:dyDescent="0.35">
      <c r="D390" s="11"/>
      <c r="E390" s="12"/>
      <c r="J390" s="13"/>
      <c r="M390" s="13"/>
      <c r="P390" s="13"/>
    </row>
    <row r="391" spans="4:16" x14ac:dyDescent="0.35">
      <c r="D391" s="11"/>
      <c r="E391" s="12"/>
      <c r="J391" s="13"/>
      <c r="M391" s="13"/>
      <c r="P391" s="13"/>
    </row>
    <row r="392" spans="4:16" x14ac:dyDescent="0.35">
      <c r="D392" s="11"/>
      <c r="E392" s="12"/>
      <c r="J392" s="13"/>
      <c r="M392" s="13"/>
      <c r="P392" s="13"/>
    </row>
    <row r="393" spans="4:16" x14ac:dyDescent="0.35">
      <c r="D393" s="11"/>
      <c r="E393" s="12"/>
      <c r="J393" s="13"/>
      <c r="M393" s="13"/>
      <c r="P393" s="13"/>
    </row>
    <row r="394" spans="4:16" x14ac:dyDescent="0.35">
      <c r="D394" s="11"/>
      <c r="E394" s="12"/>
      <c r="J394" s="13"/>
      <c r="M394" s="13"/>
      <c r="P394" s="13"/>
    </row>
    <row r="395" spans="4:16" x14ac:dyDescent="0.35">
      <c r="D395" s="11"/>
      <c r="E395" s="12"/>
      <c r="J395" s="13"/>
      <c r="M395" s="13"/>
      <c r="P395" s="13"/>
    </row>
    <row r="396" spans="4:16" x14ac:dyDescent="0.35">
      <c r="D396" s="11"/>
      <c r="E396" s="12"/>
      <c r="J396" s="13"/>
      <c r="M396" s="13"/>
      <c r="P396" s="13"/>
    </row>
    <row r="397" spans="4:16" x14ac:dyDescent="0.35">
      <c r="D397" s="11"/>
      <c r="E397" s="12"/>
      <c r="J397" s="13"/>
      <c r="M397" s="13"/>
      <c r="P397" s="13"/>
    </row>
    <row r="398" spans="4:16" x14ac:dyDescent="0.35">
      <c r="D398" s="11"/>
      <c r="E398" s="12"/>
      <c r="J398" s="13"/>
      <c r="M398" s="13"/>
      <c r="P398" s="13"/>
    </row>
    <row r="399" spans="4:16" x14ac:dyDescent="0.35">
      <c r="D399" s="11"/>
      <c r="E399" s="12"/>
      <c r="J399" s="13"/>
      <c r="M399" s="13"/>
      <c r="P399" s="13"/>
    </row>
    <row r="400" spans="4:16" x14ac:dyDescent="0.35">
      <c r="D400" s="11"/>
      <c r="E400" s="12"/>
      <c r="J400" s="13"/>
      <c r="M400" s="13"/>
      <c r="P400" s="13"/>
    </row>
    <row r="401" spans="4:16" x14ac:dyDescent="0.35">
      <c r="D401" s="11"/>
      <c r="E401" s="12"/>
      <c r="J401" s="13"/>
      <c r="M401" s="13"/>
      <c r="P401" s="13"/>
    </row>
    <row r="402" spans="4:16" x14ac:dyDescent="0.35">
      <c r="D402" s="11"/>
      <c r="E402" s="12"/>
      <c r="J402" s="13"/>
      <c r="M402" s="13"/>
      <c r="P402" s="13"/>
    </row>
    <row r="403" spans="4:16" x14ac:dyDescent="0.35">
      <c r="D403" s="11"/>
      <c r="E403" s="12"/>
      <c r="J403" s="13"/>
      <c r="M403" s="13"/>
      <c r="P403" s="13"/>
    </row>
    <row r="404" spans="4:16" x14ac:dyDescent="0.35">
      <c r="D404" s="11"/>
      <c r="E404" s="12"/>
      <c r="J404" s="13"/>
      <c r="M404" s="13"/>
      <c r="P404" s="13"/>
    </row>
    <row r="405" spans="4:16" x14ac:dyDescent="0.35">
      <c r="D405" s="11"/>
      <c r="E405" s="12"/>
      <c r="J405" s="13"/>
      <c r="M405" s="13"/>
      <c r="P405" s="13"/>
    </row>
    <row r="406" spans="4:16" x14ac:dyDescent="0.35">
      <c r="D406" s="11"/>
      <c r="E406" s="12"/>
      <c r="J406" s="13"/>
      <c r="M406" s="13"/>
      <c r="P406" s="13"/>
    </row>
    <row r="407" spans="4:16" x14ac:dyDescent="0.35">
      <c r="D407" s="11"/>
      <c r="E407" s="12"/>
      <c r="J407" s="13"/>
      <c r="M407" s="13"/>
      <c r="P407" s="13"/>
    </row>
    <row r="408" spans="4:16" x14ac:dyDescent="0.35">
      <c r="D408" s="11"/>
      <c r="E408" s="12"/>
      <c r="J408" s="13"/>
      <c r="M408" s="13"/>
      <c r="P408" s="13"/>
    </row>
    <row r="409" spans="4:16" x14ac:dyDescent="0.35">
      <c r="D409" s="11"/>
      <c r="E409" s="12"/>
      <c r="J409" s="13"/>
      <c r="M409" s="13"/>
      <c r="P409" s="13"/>
    </row>
    <row r="410" spans="4:16" x14ac:dyDescent="0.35">
      <c r="D410" s="11"/>
      <c r="E410" s="12"/>
      <c r="J410" s="13"/>
      <c r="M410" s="13"/>
      <c r="P410" s="13"/>
    </row>
    <row r="411" spans="4:16" x14ac:dyDescent="0.35">
      <c r="D411" s="11"/>
      <c r="E411" s="12"/>
      <c r="J411" s="13"/>
      <c r="M411" s="13"/>
      <c r="P411" s="13"/>
    </row>
    <row r="412" spans="4:16" x14ac:dyDescent="0.35">
      <c r="D412" s="11"/>
      <c r="E412" s="12"/>
      <c r="J412" s="13"/>
      <c r="M412" s="13"/>
      <c r="P412" s="13"/>
    </row>
    <row r="413" spans="4:16" x14ac:dyDescent="0.35">
      <c r="D413" s="11"/>
      <c r="E413" s="12"/>
      <c r="J413" s="13"/>
      <c r="M413" s="13"/>
      <c r="P413" s="13"/>
    </row>
    <row r="414" spans="4:16" x14ac:dyDescent="0.35">
      <c r="D414" s="11"/>
      <c r="E414" s="12"/>
      <c r="J414" s="13"/>
      <c r="M414" s="13"/>
      <c r="P414" s="13"/>
    </row>
    <row r="415" spans="4:16" x14ac:dyDescent="0.35">
      <c r="D415" s="11"/>
      <c r="E415" s="12"/>
      <c r="J415" s="13"/>
      <c r="M415" s="13"/>
      <c r="P415" s="13"/>
    </row>
    <row r="416" spans="4:16" x14ac:dyDescent="0.35">
      <c r="D416" s="11"/>
      <c r="E416" s="12"/>
      <c r="J416" s="13"/>
      <c r="M416" s="13"/>
      <c r="P416" s="13"/>
    </row>
    <row r="417" spans="4:16" x14ac:dyDescent="0.35">
      <c r="D417" s="11"/>
      <c r="E417" s="12"/>
      <c r="J417" s="13"/>
      <c r="M417" s="13"/>
      <c r="P417" s="13"/>
    </row>
    <row r="418" spans="4:16" x14ac:dyDescent="0.35">
      <c r="D418" s="11"/>
      <c r="E418" s="12"/>
      <c r="J418" s="13"/>
      <c r="M418" s="13"/>
      <c r="P418" s="13"/>
    </row>
    <row r="419" spans="4:16" x14ac:dyDescent="0.35">
      <c r="D419" s="11"/>
      <c r="E419" s="12"/>
      <c r="J419" s="13"/>
      <c r="M419" s="13"/>
      <c r="P419" s="13"/>
    </row>
    <row r="420" spans="4:16" x14ac:dyDescent="0.35">
      <c r="D420" s="11"/>
      <c r="E420" s="12"/>
      <c r="J420" s="13"/>
      <c r="M420" s="13"/>
      <c r="P420" s="13"/>
    </row>
    <row r="421" spans="4:16" x14ac:dyDescent="0.35">
      <c r="D421" s="11"/>
      <c r="E421" s="12"/>
      <c r="J421" s="13"/>
      <c r="M421" s="13"/>
      <c r="P421" s="13"/>
    </row>
    <row r="422" spans="4:16" x14ac:dyDescent="0.35">
      <c r="D422" s="11"/>
      <c r="E422" s="12"/>
      <c r="J422" s="13"/>
      <c r="M422" s="13"/>
      <c r="P422" s="13"/>
    </row>
    <row r="423" spans="4:16" x14ac:dyDescent="0.35">
      <c r="D423" s="11"/>
      <c r="E423" s="12"/>
      <c r="J423" s="13"/>
      <c r="M423" s="13"/>
      <c r="P423" s="13"/>
    </row>
    <row r="424" spans="4:16" x14ac:dyDescent="0.35">
      <c r="D424" s="11"/>
      <c r="E424" s="12"/>
      <c r="J424" s="13"/>
      <c r="M424" s="13"/>
      <c r="P424" s="13"/>
    </row>
    <row r="425" spans="4:16" x14ac:dyDescent="0.35">
      <c r="D425" s="11"/>
      <c r="E425" s="12"/>
      <c r="J425" s="13"/>
      <c r="M425" s="13"/>
      <c r="P425" s="13"/>
    </row>
    <row r="426" spans="4:16" x14ac:dyDescent="0.35">
      <c r="D426" s="11"/>
      <c r="E426" s="12"/>
      <c r="J426" s="13"/>
      <c r="M426" s="13"/>
      <c r="P426" s="13"/>
    </row>
    <row r="427" spans="4:16" x14ac:dyDescent="0.35">
      <c r="D427" s="11"/>
      <c r="E427" s="12"/>
      <c r="J427" s="13"/>
      <c r="M427" s="13"/>
      <c r="P427" s="13"/>
    </row>
    <row r="428" spans="4:16" x14ac:dyDescent="0.35">
      <c r="D428" s="11"/>
      <c r="E428" s="12"/>
      <c r="J428" s="13"/>
      <c r="M428" s="13"/>
      <c r="P428" s="13"/>
    </row>
    <row r="429" spans="4:16" x14ac:dyDescent="0.35">
      <c r="D429" s="11"/>
      <c r="E429" s="12"/>
      <c r="J429" s="13"/>
      <c r="M429" s="13"/>
      <c r="P429" s="13"/>
    </row>
    <row r="430" spans="4:16" x14ac:dyDescent="0.35">
      <c r="D430" s="11"/>
      <c r="E430" s="12"/>
      <c r="J430" s="13"/>
      <c r="M430" s="13"/>
      <c r="P430" s="13"/>
    </row>
    <row r="431" spans="4:16" x14ac:dyDescent="0.35">
      <c r="D431" s="11"/>
      <c r="E431" s="12"/>
      <c r="J431" s="13"/>
      <c r="M431" s="13"/>
      <c r="P431" s="13"/>
    </row>
    <row r="432" spans="4:16" x14ac:dyDescent="0.35">
      <c r="D432" s="11"/>
      <c r="E432" s="12"/>
      <c r="J432" s="13"/>
      <c r="M432" s="13"/>
      <c r="P432" s="13"/>
    </row>
    <row r="433" spans="4:16" x14ac:dyDescent="0.35">
      <c r="D433" s="11"/>
      <c r="E433" s="12"/>
      <c r="J433" s="13"/>
      <c r="M433" s="13"/>
      <c r="P433" s="13"/>
    </row>
    <row r="434" spans="4:16" x14ac:dyDescent="0.35">
      <c r="D434" s="11"/>
      <c r="E434" s="12"/>
      <c r="J434" s="13"/>
      <c r="M434" s="13"/>
      <c r="P434" s="13"/>
    </row>
    <row r="435" spans="4:16" x14ac:dyDescent="0.35">
      <c r="D435" s="11"/>
      <c r="E435" s="12"/>
      <c r="J435" s="13"/>
      <c r="M435" s="13"/>
      <c r="P435" s="13"/>
    </row>
    <row r="436" spans="4:16" x14ac:dyDescent="0.35">
      <c r="D436" s="11"/>
      <c r="E436" s="12"/>
      <c r="J436" s="13"/>
      <c r="M436" s="13"/>
      <c r="P436" s="13"/>
    </row>
    <row r="437" spans="4:16" x14ac:dyDescent="0.35">
      <c r="D437" s="11"/>
      <c r="E437" s="12"/>
      <c r="J437" s="13"/>
      <c r="M437" s="13"/>
      <c r="P437" s="13"/>
    </row>
    <row r="438" spans="4:16" x14ac:dyDescent="0.35">
      <c r="D438" s="11"/>
      <c r="E438" s="12"/>
      <c r="J438" s="13"/>
      <c r="M438" s="13"/>
      <c r="P438" s="13"/>
    </row>
    <row r="439" spans="4:16" x14ac:dyDescent="0.35">
      <c r="D439" s="11"/>
      <c r="E439" s="12"/>
      <c r="J439" s="13"/>
      <c r="M439" s="13"/>
      <c r="P439" s="13"/>
    </row>
    <row r="440" spans="4:16" x14ac:dyDescent="0.35">
      <c r="D440" s="11"/>
      <c r="E440" s="12"/>
      <c r="J440" s="13"/>
      <c r="M440" s="13"/>
      <c r="P440" s="13"/>
    </row>
    <row r="441" spans="4:16" x14ac:dyDescent="0.35">
      <c r="D441" s="11"/>
      <c r="E441" s="12"/>
      <c r="J441" s="13"/>
      <c r="M441" s="13"/>
      <c r="P441" s="13"/>
    </row>
    <row r="442" spans="4:16" x14ac:dyDescent="0.35">
      <c r="D442" s="11"/>
      <c r="E442" s="12"/>
      <c r="J442" s="13"/>
      <c r="M442" s="13"/>
      <c r="P442" s="13"/>
    </row>
    <row r="443" spans="4:16" x14ac:dyDescent="0.35">
      <c r="D443" s="11"/>
      <c r="E443" s="12"/>
      <c r="J443" s="13"/>
      <c r="M443" s="13"/>
      <c r="P443" s="13"/>
    </row>
    <row r="444" spans="4:16" x14ac:dyDescent="0.35">
      <c r="D444" s="11"/>
      <c r="E444" s="12"/>
      <c r="J444" s="13"/>
      <c r="M444" s="13"/>
      <c r="P444" s="13"/>
    </row>
    <row r="445" spans="4:16" x14ac:dyDescent="0.35">
      <c r="D445" s="11"/>
      <c r="E445" s="12"/>
      <c r="J445" s="13"/>
      <c r="M445" s="13"/>
      <c r="P445" s="13"/>
    </row>
    <row r="446" spans="4:16" x14ac:dyDescent="0.35">
      <c r="D446" s="11"/>
      <c r="E446" s="12"/>
      <c r="J446" s="13"/>
      <c r="M446" s="13"/>
      <c r="P446" s="13"/>
    </row>
    <row r="447" spans="4:16" x14ac:dyDescent="0.35">
      <c r="D447" s="11"/>
      <c r="E447" s="12"/>
      <c r="J447" s="13"/>
      <c r="M447" s="13"/>
      <c r="P447" s="13"/>
    </row>
    <row r="448" spans="4:16" x14ac:dyDescent="0.35">
      <c r="D448" s="11"/>
      <c r="E448" s="12"/>
      <c r="J448" s="13"/>
      <c r="M448" s="13"/>
      <c r="P448" s="13"/>
    </row>
    <row r="449" spans="4:16" x14ac:dyDescent="0.35">
      <c r="D449" s="11"/>
      <c r="E449" s="12"/>
      <c r="J449" s="13"/>
      <c r="M449" s="13"/>
      <c r="P449" s="13"/>
    </row>
    <row r="450" spans="4:16" x14ac:dyDescent="0.35">
      <c r="D450" s="11"/>
      <c r="E450" s="12"/>
      <c r="J450" s="13"/>
      <c r="M450" s="13"/>
      <c r="P450" s="13"/>
    </row>
    <row r="451" spans="4:16" x14ac:dyDescent="0.35">
      <c r="D451" s="11"/>
      <c r="E451" s="12"/>
      <c r="J451" s="13"/>
      <c r="M451" s="13"/>
      <c r="P451" s="13"/>
    </row>
    <row r="452" spans="4:16" x14ac:dyDescent="0.35">
      <c r="D452" s="11"/>
      <c r="E452" s="12"/>
      <c r="J452" s="13"/>
      <c r="M452" s="13"/>
      <c r="P452" s="13"/>
    </row>
    <row r="453" spans="4:16" x14ac:dyDescent="0.35">
      <c r="D453" s="11"/>
      <c r="E453" s="12"/>
      <c r="J453" s="13"/>
      <c r="M453" s="13"/>
      <c r="P453" s="13"/>
    </row>
    <row r="454" spans="4:16" x14ac:dyDescent="0.35">
      <c r="D454" s="11"/>
      <c r="E454" s="12"/>
      <c r="J454" s="13"/>
      <c r="M454" s="13"/>
      <c r="P454" s="13"/>
    </row>
    <row r="455" spans="4:16" x14ac:dyDescent="0.35">
      <c r="D455" s="11"/>
      <c r="E455" s="12"/>
      <c r="J455" s="13"/>
      <c r="M455" s="13"/>
      <c r="P455" s="13"/>
    </row>
    <row r="456" spans="4:16" x14ac:dyDescent="0.35">
      <c r="D456" s="11"/>
      <c r="E456" s="12"/>
      <c r="J456" s="13"/>
      <c r="M456" s="13"/>
      <c r="P456" s="13"/>
    </row>
    <row r="457" spans="4:16" x14ac:dyDescent="0.35">
      <c r="D457" s="11"/>
      <c r="E457" s="12"/>
      <c r="J457" s="13"/>
      <c r="M457" s="13"/>
      <c r="P457" s="13"/>
    </row>
    <row r="458" spans="4:16" x14ac:dyDescent="0.35">
      <c r="D458" s="11"/>
      <c r="E458" s="12"/>
      <c r="J458" s="13"/>
      <c r="M458" s="13"/>
      <c r="P458" s="13"/>
    </row>
    <row r="459" spans="4:16" x14ac:dyDescent="0.35">
      <c r="D459" s="11"/>
      <c r="E459" s="12"/>
      <c r="J459" s="13"/>
      <c r="M459" s="13"/>
      <c r="P459" s="13"/>
    </row>
    <row r="460" spans="4:16" x14ac:dyDescent="0.35">
      <c r="D460" s="11"/>
      <c r="E460" s="12"/>
      <c r="J460" s="13"/>
      <c r="M460" s="13"/>
      <c r="P460" s="13"/>
    </row>
    <row r="461" spans="4:16" x14ac:dyDescent="0.35">
      <c r="D461" s="11"/>
      <c r="E461" s="12"/>
      <c r="J461" s="13"/>
      <c r="M461" s="13"/>
      <c r="P461" s="13"/>
    </row>
    <row r="462" spans="4:16" x14ac:dyDescent="0.35">
      <c r="D462" s="11"/>
      <c r="E462" s="12"/>
      <c r="J462" s="13"/>
      <c r="M462" s="13"/>
      <c r="P462" s="13"/>
    </row>
    <row r="463" spans="4:16" x14ac:dyDescent="0.35">
      <c r="D463" s="11"/>
      <c r="E463" s="12"/>
      <c r="J463" s="13"/>
      <c r="M463" s="13"/>
      <c r="P463" s="13"/>
    </row>
    <row r="464" spans="4:16" x14ac:dyDescent="0.35">
      <c r="D464" s="11"/>
      <c r="E464" s="12"/>
      <c r="J464" s="13"/>
      <c r="M464" s="13"/>
      <c r="P464" s="13"/>
    </row>
    <row r="465" spans="4:16" x14ac:dyDescent="0.35">
      <c r="D465" s="11"/>
      <c r="E465" s="12"/>
      <c r="J465" s="13"/>
      <c r="M465" s="13"/>
      <c r="P465" s="13"/>
    </row>
    <row r="466" spans="4:16" x14ac:dyDescent="0.35">
      <c r="D466" s="11"/>
      <c r="E466" s="12"/>
      <c r="J466" s="13"/>
      <c r="M466" s="13"/>
      <c r="P466" s="13"/>
    </row>
    <row r="467" spans="4:16" x14ac:dyDescent="0.35">
      <c r="D467" s="11"/>
      <c r="E467" s="12"/>
      <c r="J467" s="13"/>
      <c r="M467" s="13"/>
      <c r="P467" s="13"/>
    </row>
  </sheetData>
  <mergeCells count="4">
    <mergeCell ref="W26:Y26"/>
    <mergeCell ref="AA26:AB26"/>
    <mergeCell ref="W56:Y56"/>
    <mergeCell ref="AA56:AB5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467"/>
  <sheetViews>
    <sheetView workbookViewId="0">
      <selection activeCell="F28" sqref="F28"/>
    </sheetView>
  </sheetViews>
  <sheetFormatPr defaultColWidth="9.1796875" defaultRowHeight="14.5" x14ac:dyDescent="0.35"/>
  <cols>
    <col min="1" max="5" width="9.1796875" style="1"/>
    <col min="6" max="6" width="12.81640625" style="1" customWidth="1"/>
    <col min="7" max="7" width="8.1796875" style="1" customWidth="1"/>
    <col min="8" max="8" width="6.453125" style="27" customWidth="1"/>
    <col min="9" max="12" width="9.1796875" style="1"/>
    <col min="13" max="13" width="15.1796875" style="1" customWidth="1"/>
    <col min="14" max="35" width="9.1796875" style="1"/>
    <col min="36" max="36" width="16.7265625" style="1" bestFit="1" customWidth="1"/>
    <col min="37" max="40" width="9.1796875" style="1"/>
    <col min="41" max="41" width="12.81640625" style="1" customWidth="1"/>
    <col min="42" max="16384" width="9.1796875" style="1"/>
  </cols>
  <sheetData>
    <row r="1" spans="1:19" x14ac:dyDescent="0.35">
      <c r="A1" s="9" t="s">
        <v>176</v>
      </c>
      <c r="B1" s="9" t="s">
        <v>3</v>
      </c>
      <c r="C1" s="9" t="s">
        <v>17</v>
      </c>
      <c r="D1" s="9" t="s">
        <v>3</v>
      </c>
      <c r="E1" s="1" t="s">
        <v>0</v>
      </c>
      <c r="J1" s="1" t="s">
        <v>353</v>
      </c>
      <c r="M1" s="1" t="s">
        <v>4</v>
      </c>
      <c r="P1" s="1" t="s">
        <v>15</v>
      </c>
      <c r="S1" s="1" t="s">
        <v>351</v>
      </c>
    </row>
    <row r="2" spans="1:19" x14ac:dyDescent="0.35">
      <c r="A2" s="1" t="s">
        <v>1</v>
      </c>
      <c r="C2" s="1" t="s">
        <v>1</v>
      </c>
      <c r="E2" s="1" t="s">
        <v>2</v>
      </c>
      <c r="J2" s="1" t="s">
        <v>354</v>
      </c>
      <c r="M2" s="1" t="s">
        <v>14</v>
      </c>
      <c r="P2" s="1" t="s">
        <v>16</v>
      </c>
      <c r="S2" s="1" t="s">
        <v>352</v>
      </c>
    </row>
    <row r="3" spans="1:19" x14ac:dyDescent="0.35">
      <c r="A3" s="1" t="s">
        <v>10</v>
      </c>
      <c r="C3" s="1" t="s">
        <v>10</v>
      </c>
      <c r="E3" s="1" t="s">
        <v>194</v>
      </c>
      <c r="J3" s="1" t="s">
        <v>195</v>
      </c>
      <c r="M3" s="1" t="s">
        <v>195</v>
      </c>
      <c r="P3" s="1" t="s">
        <v>196</v>
      </c>
      <c r="S3" s="1" t="s">
        <v>350</v>
      </c>
    </row>
    <row r="4" spans="1:19" x14ac:dyDescent="0.35">
      <c r="A4" s="1" t="s">
        <v>9</v>
      </c>
      <c r="C4" s="1" t="s">
        <v>9</v>
      </c>
      <c r="E4" s="1" t="s">
        <v>345</v>
      </c>
      <c r="J4" s="1" t="s">
        <v>345</v>
      </c>
      <c r="M4" s="1" t="s">
        <v>345</v>
      </c>
      <c r="P4" s="1" t="s">
        <v>345</v>
      </c>
      <c r="S4" s="1" t="s">
        <v>349</v>
      </c>
    </row>
    <row r="5" spans="1:19" x14ac:dyDescent="0.35">
      <c r="A5" s="1" t="s">
        <v>8</v>
      </c>
      <c r="C5" s="1" t="s">
        <v>8</v>
      </c>
      <c r="E5" s="1" t="s">
        <v>13</v>
      </c>
      <c r="J5" s="1" t="s">
        <v>13</v>
      </c>
      <c r="M5" s="1" t="s">
        <v>13</v>
      </c>
      <c r="P5" s="1" t="s">
        <v>13</v>
      </c>
      <c r="S5" s="1" t="s">
        <v>348</v>
      </c>
    </row>
    <row r="6" spans="1:19" x14ac:dyDescent="0.35">
      <c r="A6" s="1" t="s">
        <v>7</v>
      </c>
      <c r="C6" s="1" t="s">
        <v>7</v>
      </c>
      <c r="E6" s="1" t="s">
        <v>12</v>
      </c>
      <c r="J6" s="1" t="s">
        <v>12</v>
      </c>
      <c r="M6" s="1" t="s">
        <v>12</v>
      </c>
      <c r="P6" s="1" t="s">
        <v>12</v>
      </c>
      <c r="S6" s="1" t="s">
        <v>347</v>
      </c>
    </row>
    <row r="7" spans="1:19" x14ac:dyDescent="0.35">
      <c r="A7" s="1" t="s">
        <v>6</v>
      </c>
      <c r="C7" s="1" t="s">
        <v>6</v>
      </c>
      <c r="E7" s="1" t="s">
        <v>11</v>
      </c>
      <c r="J7" s="1" t="s">
        <v>11</v>
      </c>
      <c r="M7" s="1" t="s">
        <v>11</v>
      </c>
      <c r="P7" s="1" t="s">
        <v>11</v>
      </c>
      <c r="S7" s="1" t="s">
        <v>11</v>
      </c>
    </row>
    <row r="8" spans="1:19" x14ac:dyDescent="0.35">
      <c r="A8" s="1" t="s">
        <v>5</v>
      </c>
      <c r="C8" s="1" t="s">
        <v>5</v>
      </c>
      <c r="E8" s="1" t="s">
        <v>171</v>
      </c>
      <c r="F8" s="1" t="s">
        <v>181</v>
      </c>
      <c r="J8" s="1" t="s">
        <v>171</v>
      </c>
      <c r="K8" s="1" t="s">
        <v>182</v>
      </c>
      <c r="M8" s="1" t="s">
        <v>171</v>
      </c>
      <c r="P8" s="1" t="s">
        <v>171</v>
      </c>
      <c r="S8" s="1" t="s">
        <v>346</v>
      </c>
    </row>
    <row r="9" spans="1:19" x14ac:dyDescent="0.35">
      <c r="A9" s="10" t="s">
        <v>177</v>
      </c>
      <c r="D9" s="11">
        <v>28580</v>
      </c>
      <c r="E9" s="12">
        <v>6.333333333333333</v>
      </c>
      <c r="J9" s="13">
        <v>63.433333333333337</v>
      </c>
      <c r="M9" s="13">
        <v>68.466666666666669</v>
      </c>
      <c r="P9" s="13">
        <v>59.266666666666659</v>
      </c>
      <c r="S9" s="12">
        <v>6329.8</v>
      </c>
    </row>
    <row r="10" spans="1:19" x14ac:dyDescent="0.35">
      <c r="A10" s="10" t="s">
        <v>178</v>
      </c>
      <c r="D10" s="11">
        <v>28671</v>
      </c>
      <c r="E10" s="12">
        <v>6</v>
      </c>
      <c r="J10" s="13">
        <v>64.733333333333334</v>
      </c>
      <c r="M10" s="13">
        <v>69.86666666666666</v>
      </c>
      <c r="P10" s="13">
        <v>60.566666666666663</v>
      </c>
      <c r="S10" s="12">
        <v>6574.4</v>
      </c>
    </row>
    <row r="11" spans="1:19" x14ac:dyDescent="0.35">
      <c r="A11" s="10" t="s">
        <v>179</v>
      </c>
      <c r="D11" s="11">
        <v>28763</v>
      </c>
      <c r="E11" s="14">
        <v>6.0333333333333341</v>
      </c>
      <c r="J11" s="13">
        <v>66.133333333333326</v>
      </c>
      <c r="M11" s="13">
        <v>71.066666666666663</v>
      </c>
      <c r="P11" s="13">
        <v>62.20000000000001</v>
      </c>
      <c r="S11" s="12">
        <v>6640.5</v>
      </c>
    </row>
    <row r="12" spans="1:19" x14ac:dyDescent="0.35">
      <c r="A12" s="10" t="s">
        <v>180</v>
      </c>
      <c r="D12" s="11">
        <v>28855</v>
      </c>
      <c r="E12" s="12">
        <v>5.8999999999999995</v>
      </c>
      <c r="J12" s="13">
        <v>67.600000000000009</v>
      </c>
      <c r="M12" s="13">
        <v>72.400000000000006</v>
      </c>
      <c r="P12" s="13">
        <v>63.699999999999996</v>
      </c>
      <c r="Q12" s="8"/>
      <c r="S12" s="12">
        <v>6729.8</v>
      </c>
    </row>
    <row r="13" spans="1:19" x14ac:dyDescent="0.35">
      <c r="A13" s="10" t="s">
        <v>172</v>
      </c>
      <c r="D13" s="11">
        <v>28945</v>
      </c>
      <c r="E13" s="12">
        <v>5.8666666666666671</v>
      </c>
      <c r="J13" s="13">
        <v>69.166666666666671</v>
      </c>
      <c r="M13" s="13">
        <v>74.100000000000009</v>
      </c>
      <c r="P13" s="13">
        <v>65.066666666666663</v>
      </c>
      <c r="Q13" s="8"/>
      <c r="S13" s="12">
        <v>6741.9</v>
      </c>
    </row>
    <row r="14" spans="1:19" x14ac:dyDescent="0.35">
      <c r="A14" s="15" t="s">
        <v>173</v>
      </c>
      <c r="B14" s="16"/>
      <c r="C14" s="16"/>
      <c r="D14" s="17">
        <v>29036</v>
      </c>
      <c r="E14" s="18">
        <v>5.6999999999999993</v>
      </c>
      <c r="F14" s="16"/>
      <c r="G14" s="16"/>
      <c r="H14" s="28"/>
      <c r="I14" s="16"/>
      <c r="J14" s="19">
        <v>70.8</v>
      </c>
      <c r="K14" s="16"/>
      <c r="L14" s="16"/>
      <c r="M14" s="19">
        <v>75.766666666666666</v>
      </c>
      <c r="N14" s="16"/>
      <c r="O14" s="16"/>
      <c r="P14" s="19">
        <v>66.866666666666674</v>
      </c>
      <c r="Q14" s="25"/>
      <c r="R14" s="16"/>
      <c r="S14" s="16"/>
    </row>
    <row r="15" spans="1:19" x14ac:dyDescent="0.35">
      <c r="A15" s="10" t="s">
        <v>174</v>
      </c>
      <c r="D15" s="11">
        <v>29128</v>
      </c>
      <c r="E15" s="12">
        <v>5.8666666666666671</v>
      </c>
      <c r="J15" s="13">
        <v>72.63333333333334</v>
      </c>
      <c r="M15" s="13">
        <v>76.966666666666669</v>
      </c>
      <c r="P15" s="13">
        <v>69.13333333333334</v>
      </c>
      <c r="Q15" s="8"/>
      <c r="S15" s="12">
        <v>6799.2</v>
      </c>
    </row>
    <row r="16" spans="1:19" x14ac:dyDescent="0.35">
      <c r="A16" s="10" t="s">
        <v>175</v>
      </c>
      <c r="D16" s="11">
        <v>29220</v>
      </c>
      <c r="E16" s="12">
        <v>5.9666666666666659</v>
      </c>
      <c r="J16" s="13">
        <v>74.833333333333329</v>
      </c>
      <c r="M16" s="13">
        <v>78.600000000000009</v>
      </c>
      <c r="P16" s="13">
        <v>71.766666666666666</v>
      </c>
      <c r="Q16" s="8"/>
      <c r="S16" s="12">
        <v>6816.2</v>
      </c>
    </row>
    <row r="17" spans="1:31" x14ac:dyDescent="0.35">
      <c r="A17" s="10" t="s">
        <v>18</v>
      </c>
      <c r="D17" s="11">
        <v>29311</v>
      </c>
      <c r="E17" s="12">
        <v>6.3</v>
      </c>
      <c r="J17" s="13">
        <v>77.599999999999994</v>
      </c>
      <c r="M17" s="13">
        <v>80.833333333333329</v>
      </c>
      <c r="P17" s="13">
        <v>74.933333333333337</v>
      </c>
      <c r="Q17" s="8"/>
      <c r="S17" s="12">
        <v>6837.6</v>
      </c>
    </row>
    <row r="18" spans="1:31" x14ac:dyDescent="0.35">
      <c r="A18" s="10" t="s">
        <v>19</v>
      </c>
      <c r="D18" s="11">
        <v>29402</v>
      </c>
      <c r="E18" s="12">
        <v>7.333333333333333</v>
      </c>
      <c r="J18" s="13">
        <v>80.2</v>
      </c>
      <c r="M18" s="13">
        <v>82.533333333333331</v>
      </c>
      <c r="P18" s="13">
        <v>78.5</v>
      </c>
      <c r="Q18" s="8"/>
      <c r="S18" s="12">
        <v>6696.8</v>
      </c>
    </row>
    <row r="19" spans="1:31" x14ac:dyDescent="0.35">
      <c r="A19" s="10" t="s">
        <v>20</v>
      </c>
      <c r="D19" s="11">
        <v>29494</v>
      </c>
      <c r="E19" s="12">
        <v>7.666666666666667</v>
      </c>
      <c r="J19" s="13">
        <v>81.399999999999991</v>
      </c>
      <c r="M19" s="13">
        <v>84.233333333333334</v>
      </c>
      <c r="P19" s="13">
        <v>79.233333333333334</v>
      </c>
      <c r="Q19" s="8"/>
      <c r="S19" s="12">
        <v>6688.8</v>
      </c>
    </row>
    <row r="20" spans="1:31" x14ac:dyDescent="0.35">
      <c r="A20" s="10" t="s">
        <v>21</v>
      </c>
      <c r="D20" s="11">
        <v>29586</v>
      </c>
      <c r="E20" s="12">
        <v>7.3999999999999995</v>
      </c>
      <c r="J20" s="13">
        <v>83.933333333333337</v>
      </c>
      <c r="M20" s="13">
        <v>86.633333333333326</v>
      </c>
      <c r="P20" s="13">
        <v>81.733333333333334</v>
      </c>
      <c r="Q20" s="8"/>
      <c r="S20" s="12">
        <v>6813.5</v>
      </c>
    </row>
    <row r="21" spans="1:31" x14ac:dyDescent="0.35">
      <c r="A21" s="10" t="s">
        <v>22</v>
      </c>
      <c r="D21" s="11">
        <v>29676</v>
      </c>
      <c r="E21" s="12">
        <v>7.4333333333333336</v>
      </c>
      <c r="J21" s="13">
        <v>85.90000000000002</v>
      </c>
      <c r="M21" s="13">
        <v>87.766666666666666</v>
      </c>
      <c r="P21" s="13">
        <v>84.333333333333329</v>
      </c>
      <c r="Q21" s="8"/>
      <c r="S21" s="12">
        <v>6947</v>
      </c>
    </row>
    <row r="22" spans="1:31" x14ac:dyDescent="0.35">
      <c r="A22" s="10" t="s">
        <v>23</v>
      </c>
      <c r="D22" s="11">
        <v>29767</v>
      </c>
      <c r="E22" s="12">
        <v>7.3999999999999995</v>
      </c>
      <c r="J22" s="13">
        <v>87.8</v>
      </c>
      <c r="M22" s="13">
        <v>89.033333333333346</v>
      </c>
      <c r="P22" s="13">
        <v>87.033333333333346</v>
      </c>
      <c r="Q22" s="8"/>
      <c r="S22" s="12">
        <v>6895.6</v>
      </c>
    </row>
    <row r="23" spans="1:31" x14ac:dyDescent="0.35">
      <c r="A23" s="10" t="s">
        <v>24</v>
      </c>
      <c r="D23" s="11">
        <v>29859</v>
      </c>
      <c r="E23" s="12">
        <v>7.4000000000000012</v>
      </c>
      <c r="J23" s="13">
        <v>90.766666666666666</v>
      </c>
      <c r="M23" s="13">
        <v>91.066666666666663</v>
      </c>
      <c r="P23" s="13">
        <v>90.7</v>
      </c>
      <c r="Q23" s="8"/>
      <c r="S23" s="12">
        <v>6978.1</v>
      </c>
    </row>
    <row r="24" spans="1:31" x14ac:dyDescent="0.35">
      <c r="A24" s="10" t="s">
        <v>25</v>
      </c>
      <c r="D24" s="11">
        <v>29951</v>
      </c>
      <c r="E24" s="12">
        <v>8.2333333333333343</v>
      </c>
      <c r="J24" s="13">
        <v>92.533333333333346</v>
      </c>
      <c r="M24" s="13">
        <v>92</v>
      </c>
      <c r="P24" s="13">
        <v>93.033333333333346</v>
      </c>
      <c r="Q24" s="8"/>
      <c r="S24" s="12">
        <v>6902.1</v>
      </c>
    </row>
    <row r="25" spans="1:31" x14ac:dyDescent="0.35">
      <c r="A25" s="10" t="s">
        <v>26</v>
      </c>
      <c r="D25" s="11">
        <v>30041</v>
      </c>
      <c r="E25" s="12">
        <v>8.8333333333333339</v>
      </c>
      <c r="J25" s="13">
        <v>93.666666666666671</v>
      </c>
      <c r="M25" s="13">
        <v>93.033333333333346</v>
      </c>
      <c r="P25" s="13">
        <v>94.233333333333334</v>
      </c>
      <c r="Q25" s="8"/>
      <c r="S25" s="12">
        <v>6794.9</v>
      </c>
    </row>
    <row r="26" spans="1:31" x14ac:dyDescent="0.35">
      <c r="A26" s="10" t="s">
        <v>27</v>
      </c>
      <c r="D26" s="11">
        <v>30132</v>
      </c>
      <c r="E26" s="12">
        <v>9.4333333333333353</v>
      </c>
      <c r="J26" s="13">
        <v>95.40000000000002</v>
      </c>
      <c r="M26" s="13">
        <v>94.86666666666666</v>
      </c>
      <c r="P26" s="13">
        <v>96.133333333333326</v>
      </c>
      <c r="Q26" s="8"/>
      <c r="S26" s="12">
        <v>6825.9</v>
      </c>
      <c r="W26" s="31"/>
      <c r="X26" s="32"/>
      <c r="Y26" s="32"/>
      <c r="AA26" s="31"/>
      <c r="AB26" s="31"/>
    </row>
    <row r="27" spans="1:31" x14ac:dyDescent="0.35">
      <c r="A27" s="10" t="s">
        <v>28</v>
      </c>
      <c r="D27" s="11">
        <v>30224</v>
      </c>
      <c r="E27" s="12">
        <v>9.9</v>
      </c>
      <c r="F27" s="1" t="s">
        <v>183</v>
      </c>
      <c r="G27" s="1" t="s">
        <v>186</v>
      </c>
      <c r="H27" s="27" t="s">
        <v>187</v>
      </c>
      <c r="J27" s="13">
        <v>97</v>
      </c>
      <c r="K27" s="1" t="s">
        <v>355</v>
      </c>
      <c r="M27" s="13">
        <v>96.2</v>
      </c>
      <c r="N27" s="1" t="s">
        <v>184</v>
      </c>
      <c r="P27" s="13">
        <v>97.8</v>
      </c>
      <c r="Q27" s="8" t="s">
        <v>185</v>
      </c>
      <c r="S27" s="12">
        <v>6799.8</v>
      </c>
    </row>
    <row r="28" spans="1:31" x14ac:dyDescent="0.35">
      <c r="A28" s="3" t="s">
        <v>29</v>
      </c>
      <c r="B28" s="4"/>
      <c r="C28" s="4" t="s">
        <v>197</v>
      </c>
      <c r="D28" s="5">
        <v>30316</v>
      </c>
      <c r="E28" s="2">
        <v>10.666666666666666</v>
      </c>
      <c r="F28" s="2">
        <f>($E$28-E28)/($E$28-$E$14)*100</f>
        <v>0</v>
      </c>
      <c r="G28" s="2">
        <f>E28</f>
        <v>10.666666666666666</v>
      </c>
      <c r="H28" s="26">
        <v>0</v>
      </c>
      <c r="I28" s="4"/>
      <c r="J28" s="6">
        <v>97.333333333333329</v>
      </c>
      <c r="K28" s="4">
        <f>(J28/$J$28-1)*100</f>
        <v>0</v>
      </c>
      <c r="M28" s="6">
        <v>97.233333333333348</v>
      </c>
      <c r="N28" s="4">
        <f>(M28/$M$28-1)*100</f>
        <v>0</v>
      </c>
      <c r="P28" s="6">
        <v>97.466666666666654</v>
      </c>
      <c r="Q28" s="7">
        <f>(P28/$P$28-1)*100</f>
        <v>0</v>
      </c>
      <c r="S28" s="12">
        <v>6802.5</v>
      </c>
      <c r="T28" s="1">
        <f>(S28-$S$28)/$S$28*100</f>
        <v>0</v>
      </c>
      <c r="AD28"/>
      <c r="AE28"/>
    </row>
    <row r="29" spans="1:31" x14ac:dyDescent="0.35">
      <c r="A29" s="10" t="s">
        <v>30</v>
      </c>
      <c r="C29" s="1" t="s">
        <v>203</v>
      </c>
      <c r="D29" s="11">
        <v>30406</v>
      </c>
      <c r="E29" s="12">
        <v>10.366666666666667</v>
      </c>
      <c r="F29" s="12">
        <f t="shared" ref="F29:F53" si="0">($E$28-E29)/($E$28-$E$14)*100</f>
        <v>6.0402684563758173</v>
      </c>
      <c r="G29" s="12">
        <f t="shared" ref="G29:G53" si="1">E29</f>
        <v>10.366666666666667</v>
      </c>
      <c r="H29" s="27">
        <v>1</v>
      </c>
      <c r="J29" s="13">
        <v>97.933333333333337</v>
      </c>
      <c r="K29" s="1">
        <f t="shared" ref="K29:K53" si="2">(J29/$J$28-1)*100</f>
        <v>0.6164383561643838</v>
      </c>
      <c r="M29" s="13">
        <v>98.533333333333346</v>
      </c>
      <c r="N29" s="1">
        <f t="shared" ref="N29:N53" si="3">(M29/$M$28-1)*100</f>
        <v>1.3369900582790528</v>
      </c>
      <c r="P29" s="13">
        <v>97.600000000000009</v>
      </c>
      <c r="Q29" s="8">
        <f>(P29/$P$28-1)*100</f>
        <v>0.1367989056087815</v>
      </c>
      <c r="S29" s="12">
        <v>6892.1</v>
      </c>
      <c r="T29" s="1">
        <f>(S29/$S$28-1)*100</f>
        <v>1.3171628077912612</v>
      </c>
      <c r="AD29"/>
      <c r="AE29"/>
    </row>
    <row r="30" spans="1:31" x14ac:dyDescent="0.35">
      <c r="A30" s="10" t="s">
        <v>31</v>
      </c>
      <c r="C30" s="1" t="s">
        <v>204</v>
      </c>
      <c r="D30" s="11">
        <v>30497</v>
      </c>
      <c r="E30" s="12">
        <v>10.133333333333333</v>
      </c>
      <c r="F30" s="12">
        <f t="shared" si="0"/>
        <v>10.738255033557044</v>
      </c>
      <c r="G30" s="12">
        <f t="shared" si="1"/>
        <v>10.133333333333333</v>
      </c>
      <c r="H30" s="27">
        <v>2</v>
      </c>
      <c r="J30" s="13">
        <v>98.899999999999991</v>
      </c>
      <c r="K30" s="1">
        <f t="shared" si="2"/>
        <v>1.6095890410958935</v>
      </c>
      <c r="M30" s="13">
        <v>99.466666666666683</v>
      </c>
      <c r="N30" s="1">
        <f t="shared" si="3"/>
        <v>2.2968803565306839</v>
      </c>
      <c r="P30" s="13">
        <v>98.7</v>
      </c>
      <c r="Q30" s="8">
        <f>(P30/$P$28-1)*100</f>
        <v>1.2653898768810068</v>
      </c>
      <c r="S30" s="12">
        <v>7049</v>
      </c>
      <c r="T30" s="1">
        <f>(S30/$S$28-1)*100</f>
        <v>3.6236677692025099</v>
      </c>
      <c r="AD30"/>
      <c r="AE30"/>
    </row>
    <row r="31" spans="1:31" x14ac:dyDescent="0.35">
      <c r="A31" s="10" t="s">
        <v>32</v>
      </c>
      <c r="C31" s="1" t="s">
        <v>205</v>
      </c>
      <c r="D31" s="11">
        <v>30589</v>
      </c>
      <c r="E31" s="12">
        <v>9.3666666666666654</v>
      </c>
      <c r="F31" s="12">
        <f t="shared" si="0"/>
        <v>26.174496644295314</v>
      </c>
      <c r="G31" s="12">
        <f t="shared" si="1"/>
        <v>9.3666666666666654</v>
      </c>
      <c r="H31" s="27">
        <v>3</v>
      </c>
      <c r="J31" s="13">
        <v>100.13333333333333</v>
      </c>
      <c r="K31" s="1">
        <f t="shared" si="2"/>
        <v>2.876712328767117</v>
      </c>
      <c r="M31" s="13">
        <v>100.86666666666667</v>
      </c>
      <c r="N31" s="1">
        <f t="shared" si="3"/>
        <v>3.7367158039081083</v>
      </c>
      <c r="P31" s="13">
        <v>99.733333333333348</v>
      </c>
      <c r="Q31" s="8">
        <f t="shared" ref="Q31:Q53" si="4">(P31/$P$28-1)*100</f>
        <v>2.3255813953488635</v>
      </c>
      <c r="S31" s="12">
        <v>7189.9</v>
      </c>
      <c r="T31" s="1">
        <f t="shared" ref="T31:T53" si="5">(S31/$S$28-1)*100</f>
        <v>5.6949650863653112</v>
      </c>
      <c r="AD31"/>
      <c r="AE31"/>
    </row>
    <row r="32" spans="1:31" x14ac:dyDescent="0.35">
      <c r="A32" s="10" t="s">
        <v>33</v>
      </c>
      <c r="C32" s="1" t="s">
        <v>198</v>
      </c>
      <c r="D32" s="11">
        <v>30681</v>
      </c>
      <c r="E32" s="12">
        <v>8.5333333333333332</v>
      </c>
      <c r="F32" s="12">
        <f t="shared" si="0"/>
        <v>42.953020134228176</v>
      </c>
      <c r="G32" s="12">
        <f t="shared" si="1"/>
        <v>8.5333333333333332</v>
      </c>
      <c r="H32" s="27">
        <v>4</v>
      </c>
      <c r="J32" s="13">
        <v>101.43333333333334</v>
      </c>
      <c r="K32" s="1">
        <f t="shared" si="2"/>
        <v>4.2123287671232967</v>
      </c>
      <c r="M32" s="13">
        <v>102.13333333333333</v>
      </c>
      <c r="N32" s="1">
        <f t="shared" si="3"/>
        <v>5.0394240658210299</v>
      </c>
      <c r="P32" s="13">
        <v>101.03333333333335</v>
      </c>
      <c r="Q32" s="8">
        <f t="shared" si="4"/>
        <v>3.6593707250342167</v>
      </c>
      <c r="S32" s="12">
        <v>7339.9</v>
      </c>
      <c r="T32" s="1">
        <f t="shared" si="5"/>
        <v>7.900036751194417</v>
      </c>
      <c r="AD32"/>
      <c r="AE32"/>
    </row>
    <row r="33" spans="1:31" x14ac:dyDescent="0.35">
      <c r="A33" s="10" t="s">
        <v>34</v>
      </c>
      <c r="C33" s="1" t="s">
        <v>206</v>
      </c>
      <c r="D33" s="11">
        <v>30772</v>
      </c>
      <c r="E33" s="12">
        <v>7.8666666666666671</v>
      </c>
      <c r="F33" s="12">
        <f t="shared" si="0"/>
        <v>56.375838926174474</v>
      </c>
      <c r="G33" s="12">
        <f t="shared" si="1"/>
        <v>7.8666666666666671</v>
      </c>
      <c r="H33" s="27">
        <v>5</v>
      </c>
      <c r="J33" s="13">
        <v>102.83333333333333</v>
      </c>
      <c r="K33" s="1">
        <f t="shared" si="2"/>
        <v>5.6506849315068441</v>
      </c>
      <c r="M33" s="13">
        <v>102.86666666666667</v>
      </c>
      <c r="N33" s="1">
        <f t="shared" si="3"/>
        <v>5.7936235858758955</v>
      </c>
      <c r="P33" s="13">
        <v>102.56666666666666</v>
      </c>
      <c r="Q33" s="8">
        <f t="shared" si="4"/>
        <v>5.232558139534893</v>
      </c>
      <c r="S33" s="12">
        <v>7483.4</v>
      </c>
      <c r="T33" s="1">
        <f t="shared" si="5"/>
        <v>10.00955531054759</v>
      </c>
      <c r="AD33"/>
      <c r="AE33"/>
    </row>
    <row r="34" spans="1:31" x14ac:dyDescent="0.35">
      <c r="A34" s="10" t="s">
        <v>35</v>
      </c>
      <c r="C34" s="1" t="s">
        <v>207</v>
      </c>
      <c r="D34" s="11">
        <v>30863</v>
      </c>
      <c r="E34" s="12">
        <v>7.4333333333333336</v>
      </c>
      <c r="F34" s="12">
        <f t="shared" si="0"/>
        <v>65.100671140939582</v>
      </c>
      <c r="G34" s="12">
        <f t="shared" si="1"/>
        <v>7.4333333333333336</v>
      </c>
      <c r="H34" s="27">
        <v>6</v>
      </c>
      <c r="J34" s="13">
        <v>104.10000000000001</v>
      </c>
      <c r="K34" s="1">
        <f t="shared" si="2"/>
        <v>6.952054794520568</v>
      </c>
      <c r="M34" s="13">
        <v>103.96666666666665</v>
      </c>
      <c r="N34" s="1">
        <f t="shared" si="3"/>
        <v>6.9249228659581386</v>
      </c>
      <c r="P34" s="13">
        <v>103.86666666666667</v>
      </c>
      <c r="Q34" s="8">
        <f t="shared" si="4"/>
        <v>6.5663474692202684</v>
      </c>
      <c r="S34" s="12">
        <v>7612.7</v>
      </c>
      <c r="T34" s="1">
        <f t="shared" si="5"/>
        <v>11.910327085630289</v>
      </c>
      <c r="AD34"/>
      <c r="AE34"/>
    </row>
    <row r="35" spans="1:31" x14ac:dyDescent="0.35">
      <c r="A35" s="10" t="s">
        <v>36</v>
      </c>
      <c r="C35" s="1" t="s">
        <v>208</v>
      </c>
      <c r="D35" s="11">
        <v>30955</v>
      </c>
      <c r="E35" s="12">
        <v>7.4333333333333336</v>
      </c>
      <c r="F35" s="12">
        <f t="shared" si="0"/>
        <v>65.100671140939582</v>
      </c>
      <c r="G35" s="12">
        <f t="shared" si="1"/>
        <v>7.4333333333333336</v>
      </c>
      <c r="H35" s="27">
        <v>7</v>
      </c>
      <c r="J35" s="13">
        <v>105.39999999999999</v>
      </c>
      <c r="K35" s="1">
        <f t="shared" si="2"/>
        <v>8.2876712328767042</v>
      </c>
      <c r="M35" s="13">
        <v>105.03333333333335</v>
      </c>
      <c r="N35" s="1">
        <f t="shared" si="3"/>
        <v>8.0219403496743169</v>
      </c>
      <c r="P35" s="13">
        <v>105.33333333333333</v>
      </c>
      <c r="Q35" s="8">
        <f t="shared" si="4"/>
        <v>8.0711354309165539</v>
      </c>
      <c r="S35" s="12">
        <v>7686.1</v>
      </c>
      <c r="T35" s="1">
        <f t="shared" si="5"/>
        <v>12.989342153619997</v>
      </c>
      <c r="AD35"/>
      <c r="AE35"/>
    </row>
    <row r="36" spans="1:31" x14ac:dyDescent="0.35">
      <c r="A36" s="10" t="s">
        <v>37</v>
      </c>
      <c r="C36" s="1" t="s">
        <v>199</v>
      </c>
      <c r="D36" s="11">
        <v>31047</v>
      </c>
      <c r="E36" s="12">
        <v>7.3000000000000007</v>
      </c>
      <c r="F36" s="12">
        <f t="shared" si="0"/>
        <v>67.785234899328827</v>
      </c>
      <c r="G36" s="12">
        <f t="shared" si="1"/>
        <v>7.3000000000000007</v>
      </c>
      <c r="H36" s="27">
        <v>8</v>
      </c>
      <c r="J36" s="13">
        <v>106.46666666666668</v>
      </c>
      <c r="K36" s="1">
        <f t="shared" si="2"/>
        <v>9.3835616438356482</v>
      </c>
      <c r="M36" s="13">
        <v>105.60000000000001</v>
      </c>
      <c r="N36" s="1">
        <f t="shared" si="3"/>
        <v>8.6047308878985262</v>
      </c>
      <c r="P36" s="13">
        <v>106.7</v>
      </c>
      <c r="Q36" s="8">
        <f t="shared" si="4"/>
        <v>9.47332421340632</v>
      </c>
      <c r="S36" s="12">
        <v>7749.2</v>
      </c>
      <c r="T36" s="1">
        <f t="shared" si="5"/>
        <v>13.916942300624768</v>
      </c>
      <c r="AD36"/>
      <c r="AE36"/>
    </row>
    <row r="37" spans="1:31" x14ac:dyDescent="0.35">
      <c r="A37" s="10" t="s">
        <v>38</v>
      </c>
      <c r="C37" s="1" t="s">
        <v>209</v>
      </c>
      <c r="D37" s="11">
        <v>31137</v>
      </c>
      <c r="E37" s="12">
        <v>7.2333333333333334</v>
      </c>
      <c r="F37" s="12">
        <f t="shared" si="0"/>
        <v>69.127516778523486</v>
      </c>
      <c r="G37" s="12">
        <f t="shared" si="1"/>
        <v>7.2333333333333334</v>
      </c>
      <c r="H37" s="27">
        <v>9</v>
      </c>
      <c r="J37" s="13">
        <v>107.63333333333333</v>
      </c>
      <c r="K37" s="1">
        <f t="shared" si="2"/>
        <v>10.582191780821915</v>
      </c>
      <c r="M37" s="13">
        <v>106.60000000000001</v>
      </c>
      <c r="N37" s="1">
        <f t="shared" si="3"/>
        <v>9.6331847788823985</v>
      </c>
      <c r="P37" s="13">
        <v>108</v>
      </c>
      <c r="Q37" s="8">
        <f t="shared" si="4"/>
        <v>10.807113543091674</v>
      </c>
      <c r="S37" s="12">
        <v>7824.2</v>
      </c>
      <c r="T37" s="1">
        <f t="shared" si="5"/>
        <v>15.019478133039321</v>
      </c>
      <c r="AD37"/>
      <c r="AE37"/>
    </row>
    <row r="38" spans="1:31" x14ac:dyDescent="0.35">
      <c r="A38" s="10" t="s">
        <v>39</v>
      </c>
      <c r="C38" s="1" t="s">
        <v>210</v>
      </c>
      <c r="D38" s="11">
        <v>31228</v>
      </c>
      <c r="E38" s="12">
        <v>7.3</v>
      </c>
      <c r="F38" s="12">
        <f t="shared" si="0"/>
        <v>67.785234899328856</v>
      </c>
      <c r="G38" s="12">
        <f t="shared" si="1"/>
        <v>7.3</v>
      </c>
      <c r="H38" s="27">
        <v>10</v>
      </c>
      <c r="J38" s="13">
        <v>108.76666666666665</v>
      </c>
      <c r="K38" s="1">
        <f t="shared" si="2"/>
        <v>11.746575342465748</v>
      </c>
      <c r="M38" s="13">
        <v>106.96666666666665</v>
      </c>
      <c r="N38" s="1">
        <f t="shared" si="3"/>
        <v>10.010284538909819</v>
      </c>
      <c r="P38" s="13">
        <v>109.5</v>
      </c>
      <c r="Q38" s="8">
        <f t="shared" si="4"/>
        <v>12.346101231190154</v>
      </c>
      <c r="S38" s="12">
        <v>7893.1</v>
      </c>
      <c r="T38" s="1">
        <f t="shared" si="5"/>
        <v>16.032341051084174</v>
      </c>
      <c r="AD38"/>
      <c r="AE38"/>
    </row>
    <row r="39" spans="1:31" x14ac:dyDescent="0.35">
      <c r="A39" s="10" t="s">
        <v>40</v>
      </c>
      <c r="C39" s="1" t="s">
        <v>211</v>
      </c>
      <c r="D39" s="11">
        <v>31320</v>
      </c>
      <c r="E39" s="12">
        <v>7.2</v>
      </c>
      <c r="F39" s="12">
        <f t="shared" si="0"/>
        <v>69.798657718120793</v>
      </c>
      <c r="G39" s="12">
        <f t="shared" si="1"/>
        <v>7.2</v>
      </c>
      <c r="H39" s="27">
        <v>11</v>
      </c>
      <c r="J39" s="13">
        <v>109.73333333333333</v>
      </c>
      <c r="K39" s="1">
        <f t="shared" si="2"/>
        <v>12.739726027397257</v>
      </c>
      <c r="M39" s="13">
        <v>106.96666666666665</v>
      </c>
      <c r="N39" s="1">
        <f t="shared" si="3"/>
        <v>10.010284538909819</v>
      </c>
      <c r="P39" s="13">
        <v>111.13333333333333</v>
      </c>
      <c r="Q39" s="8">
        <f t="shared" si="4"/>
        <v>14.021887824897416</v>
      </c>
      <c r="S39" s="12">
        <v>8013.7</v>
      </c>
      <c r="T39" s="1">
        <f t="shared" si="5"/>
        <v>17.805218669606759</v>
      </c>
      <c r="AD39"/>
      <c r="AE39"/>
    </row>
    <row r="40" spans="1:31" x14ac:dyDescent="0.35">
      <c r="A40" s="10" t="s">
        <v>41</v>
      </c>
      <c r="C40" s="1" t="s">
        <v>200</v>
      </c>
      <c r="D40" s="11">
        <v>31412</v>
      </c>
      <c r="E40" s="12">
        <v>7.0333333333333341</v>
      </c>
      <c r="F40" s="12">
        <f t="shared" si="0"/>
        <v>73.154362416107361</v>
      </c>
      <c r="G40" s="12">
        <f t="shared" si="1"/>
        <v>7.0333333333333341</v>
      </c>
      <c r="H40" s="27">
        <v>12</v>
      </c>
      <c r="J40" s="13">
        <v>111</v>
      </c>
      <c r="K40" s="1">
        <f t="shared" si="2"/>
        <v>14.04109589041096</v>
      </c>
      <c r="M40" s="13">
        <v>107.8</v>
      </c>
      <c r="N40" s="1">
        <f t="shared" si="3"/>
        <v>10.867329448063057</v>
      </c>
      <c r="P40" s="13">
        <v>112.66666666666667</v>
      </c>
      <c r="Q40" s="8">
        <f t="shared" si="4"/>
        <v>15.595075239398115</v>
      </c>
      <c r="S40" s="12">
        <v>8073.2</v>
      </c>
      <c r="T40" s="1">
        <f t="shared" si="5"/>
        <v>18.67989709665563</v>
      </c>
      <c r="AD40"/>
      <c r="AE40"/>
    </row>
    <row r="41" spans="1:31" x14ac:dyDescent="0.35">
      <c r="A41" s="10" t="s">
        <v>42</v>
      </c>
      <c r="C41" s="1" t="s">
        <v>212</v>
      </c>
      <c r="D41" s="11">
        <v>31502</v>
      </c>
      <c r="E41" s="12">
        <v>7.0333333333333341</v>
      </c>
      <c r="F41" s="12">
        <f t="shared" si="0"/>
        <v>73.154362416107361</v>
      </c>
      <c r="G41" s="12">
        <f t="shared" si="1"/>
        <v>7.0333333333333341</v>
      </c>
      <c r="H41" s="27">
        <v>13</v>
      </c>
      <c r="J41" s="13">
        <v>112.2</v>
      </c>
      <c r="K41" s="1">
        <f t="shared" si="2"/>
        <v>15.273972602739727</v>
      </c>
      <c r="M41" s="13">
        <v>108.2</v>
      </c>
      <c r="N41" s="1">
        <f t="shared" si="3"/>
        <v>11.278711004456611</v>
      </c>
      <c r="P41" s="13">
        <v>114.36666666666667</v>
      </c>
      <c r="Q41" s="8">
        <f t="shared" si="4"/>
        <v>17.339261285909746</v>
      </c>
      <c r="S41" s="12">
        <v>8148.6</v>
      </c>
      <c r="T41" s="1">
        <f t="shared" si="5"/>
        <v>19.788313120176415</v>
      </c>
      <c r="AD41"/>
      <c r="AE41"/>
    </row>
    <row r="42" spans="1:31" x14ac:dyDescent="0.35">
      <c r="A42" s="10" t="s">
        <v>43</v>
      </c>
      <c r="C42" s="1" t="s">
        <v>213</v>
      </c>
      <c r="D42" s="11">
        <v>31593</v>
      </c>
      <c r="E42" s="12">
        <v>7.166666666666667</v>
      </c>
      <c r="F42" s="12">
        <f t="shared" si="0"/>
        <v>70.469798657718101</v>
      </c>
      <c r="G42" s="12">
        <f t="shared" si="1"/>
        <v>7.166666666666667</v>
      </c>
      <c r="H42" s="27">
        <v>14</v>
      </c>
      <c r="J42" s="13">
        <v>113.13333333333333</v>
      </c>
      <c r="K42" s="1">
        <f t="shared" si="2"/>
        <v>16.232876712328761</v>
      </c>
      <c r="M42" s="13">
        <v>108</v>
      </c>
      <c r="N42" s="1">
        <f t="shared" si="3"/>
        <v>11.073020226259844</v>
      </c>
      <c r="P42" s="13">
        <v>115.96666666666665</v>
      </c>
      <c r="Q42" s="8">
        <f t="shared" si="4"/>
        <v>18.980848153214769</v>
      </c>
      <c r="S42" s="12">
        <v>8185.3</v>
      </c>
      <c r="T42" s="1">
        <f t="shared" si="5"/>
        <v>20.327820654171269</v>
      </c>
      <c r="AD42"/>
      <c r="AE42"/>
    </row>
    <row r="43" spans="1:31" x14ac:dyDescent="0.35">
      <c r="A43" s="10" t="s">
        <v>44</v>
      </c>
      <c r="C43" s="1" t="s">
        <v>214</v>
      </c>
      <c r="D43" s="11">
        <v>31685</v>
      </c>
      <c r="E43" s="12">
        <v>6.9666666666666659</v>
      </c>
      <c r="F43" s="12">
        <f t="shared" si="0"/>
        <v>74.496644295302019</v>
      </c>
      <c r="G43" s="12">
        <f t="shared" si="1"/>
        <v>6.9666666666666659</v>
      </c>
      <c r="H43" s="27">
        <v>15</v>
      </c>
      <c r="J43" s="13">
        <v>114.2</v>
      </c>
      <c r="K43" s="1">
        <f t="shared" si="2"/>
        <v>17.32876712328768</v>
      </c>
      <c r="M43" s="13">
        <v>108.66666666666667</v>
      </c>
      <c r="N43" s="1">
        <f t="shared" si="3"/>
        <v>11.758656153582425</v>
      </c>
      <c r="P43" s="13">
        <v>117.23333333333333</v>
      </c>
      <c r="Q43" s="8">
        <f t="shared" si="4"/>
        <v>20.280437756497971</v>
      </c>
      <c r="S43" s="12">
        <v>8263.6</v>
      </c>
      <c r="T43" s="1">
        <f t="shared" si="5"/>
        <v>21.478868063212065</v>
      </c>
      <c r="AD43"/>
      <c r="AE43"/>
    </row>
    <row r="44" spans="1:31" x14ac:dyDescent="0.35">
      <c r="A44" s="10" t="s">
        <v>45</v>
      </c>
      <c r="C44" s="1" t="s">
        <v>201</v>
      </c>
      <c r="D44" s="11">
        <v>31777</v>
      </c>
      <c r="E44" s="12">
        <v>6.833333333333333</v>
      </c>
      <c r="F44" s="12">
        <f t="shared" si="0"/>
        <v>77.181208053691265</v>
      </c>
      <c r="G44" s="12">
        <f t="shared" si="1"/>
        <v>6.833333333333333</v>
      </c>
      <c r="H44" s="27">
        <v>16</v>
      </c>
      <c r="J44" s="13">
        <v>115.3</v>
      </c>
      <c r="K44" s="1">
        <f t="shared" si="2"/>
        <v>18.458904109589035</v>
      </c>
      <c r="M44" s="13">
        <v>109.2</v>
      </c>
      <c r="N44" s="1">
        <f t="shared" si="3"/>
        <v>12.307164895440504</v>
      </c>
      <c r="P44" s="13">
        <v>118.7</v>
      </c>
      <c r="Q44" s="8">
        <f t="shared" si="4"/>
        <v>21.78522571819428</v>
      </c>
      <c r="S44" s="12">
        <v>8308</v>
      </c>
      <c r="T44" s="1">
        <f t="shared" si="5"/>
        <v>22.131569276001461</v>
      </c>
      <c r="AD44"/>
      <c r="AE44"/>
    </row>
    <row r="45" spans="1:31" x14ac:dyDescent="0.35">
      <c r="A45" s="10" t="s">
        <v>46</v>
      </c>
      <c r="C45" s="1" t="s">
        <v>215</v>
      </c>
      <c r="D45" s="11">
        <v>31867</v>
      </c>
      <c r="E45" s="12">
        <v>6.5999999999999988</v>
      </c>
      <c r="F45" s="12">
        <f t="shared" si="0"/>
        <v>81.879194630872504</v>
      </c>
      <c r="G45" s="12">
        <f t="shared" si="1"/>
        <v>6.5999999999999988</v>
      </c>
      <c r="H45" s="27">
        <v>17</v>
      </c>
      <c r="J45" s="13">
        <v>116.23333333333335</v>
      </c>
      <c r="K45" s="1">
        <f t="shared" si="2"/>
        <v>19.417808219178113</v>
      </c>
      <c r="M45" s="13">
        <v>110.23333333333333</v>
      </c>
      <c r="N45" s="1">
        <f t="shared" si="3"/>
        <v>13.369900582790528</v>
      </c>
      <c r="P45" s="13">
        <v>119.83333333333333</v>
      </c>
      <c r="Q45" s="8">
        <f t="shared" si="4"/>
        <v>22.948016415868679</v>
      </c>
      <c r="S45" s="12">
        <v>8369.9</v>
      </c>
      <c r="T45" s="1">
        <f t="shared" si="5"/>
        <v>23.041528849687619</v>
      </c>
    </row>
    <row r="46" spans="1:31" x14ac:dyDescent="0.35">
      <c r="A46" s="10" t="s">
        <v>47</v>
      </c>
      <c r="C46" s="1" t="s">
        <v>216</v>
      </c>
      <c r="D46" s="11">
        <v>31958</v>
      </c>
      <c r="E46" s="12">
        <v>6.2666666666666666</v>
      </c>
      <c r="F46" s="12">
        <f t="shared" si="0"/>
        <v>88.590604026845625</v>
      </c>
      <c r="G46" s="12">
        <f t="shared" si="1"/>
        <v>6.2666666666666666</v>
      </c>
      <c r="H46" s="27">
        <v>18</v>
      </c>
      <c r="J46" s="13">
        <v>117.63333333333333</v>
      </c>
      <c r="K46" s="1">
        <f t="shared" si="2"/>
        <v>20.856164383561637</v>
      </c>
      <c r="M46" s="13">
        <v>111.43333333333334</v>
      </c>
      <c r="N46" s="1">
        <f t="shared" si="3"/>
        <v>14.604045251971186</v>
      </c>
      <c r="P46" s="13">
        <v>121.3</v>
      </c>
      <c r="Q46" s="8">
        <f t="shared" si="4"/>
        <v>24.452804377564984</v>
      </c>
      <c r="S46" s="12">
        <v>8460.2000000000007</v>
      </c>
      <c r="T46" s="1">
        <f t="shared" si="5"/>
        <v>24.368981991914751</v>
      </c>
    </row>
    <row r="47" spans="1:31" x14ac:dyDescent="0.35">
      <c r="A47" s="10" t="s">
        <v>48</v>
      </c>
      <c r="C47" s="1" t="s">
        <v>217</v>
      </c>
      <c r="D47" s="11">
        <v>32050</v>
      </c>
      <c r="E47" s="12">
        <v>6</v>
      </c>
      <c r="F47" s="12">
        <f t="shared" si="0"/>
        <v>93.959731543624144</v>
      </c>
      <c r="G47" s="12">
        <f t="shared" si="1"/>
        <v>6</v>
      </c>
      <c r="H47" s="27">
        <v>19</v>
      </c>
      <c r="J47" s="13">
        <v>118.73333333333333</v>
      </c>
      <c r="K47" s="1">
        <f t="shared" si="2"/>
        <v>21.986301369863014</v>
      </c>
      <c r="M47" s="13">
        <v>112.33333333333333</v>
      </c>
      <c r="N47" s="1">
        <f t="shared" si="3"/>
        <v>15.529653753856687</v>
      </c>
      <c r="P47" s="13">
        <v>122.56666666666666</v>
      </c>
      <c r="Q47" s="8">
        <f t="shared" si="4"/>
        <v>25.752393980848165</v>
      </c>
      <c r="S47" s="12">
        <v>8533.6</v>
      </c>
      <c r="T47" s="1">
        <f t="shared" si="5"/>
        <v>25.447997059904459</v>
      </c>
    </row>
    <row r="48" spans="1:31" x14ac:dyDescent="0.35">
      <c r="A48" s="10" t="s">
        <v>49</v>
      </c>
      <c r="C48" s="1" t="s">
        <v>202</v>
      </c>
      <c r="D48" s="11">
        <v>32142</v>
      </c>
      <c r="E48" s="12">
        <v>5.833333333333333</v>
      </c>
      <c r="F48" s="12">
        <f t="shared" si="0"/>
        <v>97.315436241610726</v>
      </c>
      <c r="G48" s="12">
        <f t="shared" si="1"/>
        <v>5.833333333333333</v>
      </c>
      <c r="H48" s="27">
        <v>20</v>
      </c>
      <c r="J48" s="13">
        <v>120.09999999999998</v>
      </c>
      <c r="K48" s="1">
        <f t="shared" si="2"/>
        <v>23.390410958904084</v>
      </c>
      <c r="M48" s="13">
        <v>113.3</v>
      </c>
      <c r="N48" s="1">
        <f t="shared" si="3"/>
        <v>16.523825848474448</v>
      </c>
      <c r="P48" s="13">
        <v>124.16666666666667</v>
      </c>
      <c r="Q48" s="8">
        <f t="shared" si="4"/>
        <v>27.393980848153234</v>
      </c>
      <c r="S48" s="12">
        <v>8680.2000000000007</v>
      </c>
      <c r="T48" s="1">
        <f t="shared" si="5"/>
        <v>27.603087100330768</v>
      </c>
    </row>
    <row r="49" spans="1:20" x14ac:dyDescent="0.35">
      <c r="A49" s="10" t="s">
        <v>50</v>
      </c>
      <c r="C49" s="1" t="s">
        <v>218</v>
      </c>
      <c r="D49" s="11">
        <v>32233</v>
      </c>
      <c r="E49" s="12">
        <v>5.7</v>
      </c>
      <c r="F49" s="12">
        <f t="shared" si="0"/>
        <v>99.999999999999972</v>
      </c>
      <c r="G49" s="12">
        <f t="shared" si="1"/>
        <v>5.7</v>
      </c>
      <c r="H49" s="27">
        <v>21</v>
      </c>
      <c r="J49" s="13">
        <v>121.26666666666667</v>
      </c>
      <c r="K49" s="1">
        <f t="shared" si="2"/>
        <v>24.589041095890419</v>
      </c>
      <c r="M49" s="13">
        <v>113.86666666666667</v>
      </c>
      <c r="N49" s="1">
        <f t="shared" si="3"/>
        <v>17.106616386698658</v>
      </c>
      <c r="P49" s="13">
        <v>125.59999999999998</v>
      </c>
      <c r="Q49" s="8">
        <f t="shared" si="4"/>
        <v>28.864569083447321</v>
      </c>
      <c r="S49" s="12">
        <v>8725</v>
      </c>
      <c r="T49" s="1">
        <f t="shared" si="5"/>
        <v>28.261668504226378</v>
      </c>
    </row>
    <row r="50" spans="1:20" x14ac:dyDescent="0.35">
      <c r="A50" s="10" t="s">
        <v>51</v>
      </c>
      <c r="C50" s="1" t="s">
        <v>219</v>
      </c>
      <c r="D50" s="11">
        <v>32324</v>
      </c>
      <c r="E50" s="12">
        <v>5.4666666666666659</v>
      </c>
      <c r="F50" s="12">
        <f t="shared" si="0"/>
        <v>104.69798657718121</v>
      </c>
      <c r="G50" s="12">
        <f t="shared" si="1"/>
        <v>5.4666666666666659</v>
      </c>
      <c r="H50" s="27">
        <v>22</v>
      </c>
      <c r="J50" s="13">
        <v>122.73333333333333</v>
      </c>
      <c r="K50" s="1">
        <f t="shared" si="2"/>
        <v>26.095890410958923</v>
      </c>
      <c r="M50" s="13">
        <v>115.26666666666665</v>
      </c>
      <c r="N50" s="1">
        <f t="shared" si="3"/>
        <v>18.546451834076059</v>
      </c>
      <c r="P50" s="13">
        <v>127.2</v>
      </c>
      <c r="Q50" s="8">
        <f t="shared" si="4"/>
        <v>30.506155950752412</v>
      </c>
      <c r="S50" s="12">
        <v>8839.6</v>
      </c>
      <c r="T50" s="1">
        <f t="shared" si="5"/>
        <v>29.946343256155838</v>
      </c>
    </row>
    <row r="51" spans="1:20" x14ac:dyDescent="0.35">
      <c r="A51" s="10" t="s">
        <v>52</v>
      </c>
      <c r="C51" s="1" t="s">
        <v>220</v>
      </c>
      <c r="D51" s="11">
        <v>32416</v>
      </c>
      <c r="E51" s="12">
        <v>5.4666666666666659</v>
      </c>
      <c r="F51" s="12">
        <f t="shared" si="0"/>
        <v>104.69798657718121</v>
      </c>
      <c r="G51" s="12">
        <f t="shared" si="1"/>
        <v>5.4666666666666659</v>
      </c>
      <c r="H51" s="27">
        <v>23</v>
      </c>
      <c r="J51" s="13">
        <v>124.10000000000001</v>
      </c>
      <c r="K51" s="1">
        <f t="shared" si="2"/>
        <v>27.500000000000014</v>
      </c>
      <c r="M51" s="13">
        <v>116.23333333333333</v>
      </c>
      <c r="N51" s="1">
        <f t="shared" si="3"/>
        <v>19.540623928693847</v>
      </c>
      <c r="P51" s="13">
        <v>128.66666666666666</v>
      </c>
      <c r="Q51" s="8">
        <f t="shared" si="4"/>
        <v>32.010943912448695</v>
      </c>
      <c r="S51" s="12">
        <v>8891.4</v>
      </c>
      <c r="T51" s="1">
        <f t="shared" si="5"/>
        <v>30.707828004410143</v>
      </c>
    </row>
    <row r="52" spans="1:20" x14ac:dyDescent="0.35">
      <c r="A52" s="10" t="s">
        <v>53</v>
      </c>
      <c r="C52" s="1" t="s">
        <v>221</v>
      </c>
      <c r="D52" s="11">
        <v>32508</v>
      </c>
      <c r="E52" s="12">
        <v>5.333333333333333</v>
      </c>
      <c r="F52" s="12">
        <f t="shared" si="0"/>
        <v>107.38255033557047</v>
      </c>
      <c r="G52" s="12">
        <f t="shared" si="1"/>
        <v>5.333333333333333</v>
      </c>
      <c r="H52" s="27">
        <v>24</v>
      </c>
      <c r="J52" s="13">
        <v>125.60000000000001</v>
      </c>
      <c r="K52" s="1">
        <f t="shared" si="2"/>
        <v>29.041095890410972</v>
      </c>
      <c r="M52" s="13">
        <v>117.59999999999998</v>
      </c>
      <c r="N52" s="1">
        <f t="shared" si="3"/>
        <v>20.946177579705139</v>
      </c>
      <c r="P52" s="13">
        <v>130.23333333333332</v>
      </c>
      <c r="Q52" s="8">
        <f t="shared" si="4"/>
        <v>33.618331053351568</v>
      </c>
      <c r="S52" s="12">
        <v>9009.9</v>
      </c>
      <c r="T52" s="1">
        <f t="shared" si="5"/>
        <v>32.449834619625136</v>
      </c>
    </row>
    <row r="53" spans="1:20" x14ac:dyDescent="0.35">
      <c r="A53" s="15" t="s">
        <v>54</v>
      </c>
      <c r="B53" s="16"/>
      <c r="C53" s="16" t="s">
        <v>222</v>
      </c>
      <c r="D53" s="17">
        <v>32598</v>
      </c>
      <c r="E53" s="18">
        <v>5.2</v>
      </c>
      <c r="F53" s="12">
        <f t="shared" si="0"/>
        <v>110.0671140939597</v>
      </c>
      <c r="G53" s="12">
        <f t="shared" si="1"/>
        <v>5.2</v>
      </c>
      <c r="H53" s="27">
        <v>25</v>
      </c>
      <c r="I53" s="16"/>
      <c r="J53" s="19">
        <v>126.93333333333334</v>
      </c>
      <c r="K53" s="1">
        <f t="shared" si="2"/>
        <v>30.410958904109609</v>
      </c>
      <c r="M53" s="19">
        <v>118.43333333333332</v>
      </c>
      <c r="N53" s="1">
        <f t="shared" si="3"/>
        <v>21.803222488858374</v>
      </c>
      <c r="P53" s="19">
        <v>131.9</v>
      </c>
      <c r="Q53" s="8">
        <f t="shared" si="4"/>
        <v>35.328317373461026</v>
      </c>
      <c r="S53" s="12">
        <v>9101.5</v>
      </c>
      <c r="T53" s="1">
        <f t="shared" si="5"/>
        <v>33.796398382947459</v>
      </c>
    </row>
    <row r="54" spans="1:20" x14ac:dyDescent="0.35">
      <c r="A54" s="10" t="s">
        <v>55</v>
      </c>
      <c r="C54" s="1" t="s">
        <v>223</v>
      </c>
      <c r="D54" s="11">
        <v>32689</v>
      </c>
      <c r="E54" s="12">
        <v>5.2333333333333334</v>
      </c>
      <c r="F54" s="12"/>
      <c r="G54" s="12"/>
      <c r="J54" s="13">
        <v>128.30000000000001</v>
      </c>
      <c r="M54" s="13">
        <v>119.26666666666667</v>
      </c>
      <c r="P54" s="13">
        <v>133.56666666666666</v>
      </c>
      <c r="S54" s="12">
        <v>9171</v>
      </c>
    </row>
    <row r="55" spans="1:20" x14ac:dyDescent="0.35">
      <c r="A55" s="10" t="s">
        <v>56</v>
      </c>
      <c r="C55" s="1" t="s">
        <v>224</v>
      </c>
      <c r="D55" s="11">
        <v>32781</v>
      </c>
      <c r="E55" s="12">
        <v>5.2333333333333334</v>
      </c>
      <c r="F55" s="12"/>
      <c r="G55" s="12"/>
      <c r="J55" s="13">
        <v>129.53333333333333</v>
      </c>
      <c r="M55" s="13">
        <v>119.7</v>
      </c>
      <c r="P55" s="13">
        <v>135.30000000000001</v>
      </c>
      <c r="S55" s="12">
        <v>9238.9</v>
      </c>
    </row>
    <row r="56" spans="1:20" x14ac:dyDescent="0.35">
      <c r="A56" s="10" t="s">
        <v>57</v>
      </c>
      <c r="C56" s="1" t="s">
        <v>225</v>
      </c>
      <c r="D56" s="11">
        <v>32873</v>
      </c>
      <c r="E56" s="12">
        <v>5.3666666666666671</v>
      </c>
      <c r="F56" s="12"/>
      <c r="G56" s="12"/>
      <c r="J56" s="13">
        <v>131.1</v>
      </c>
      <c r="M56" s="13">
        <v>121</v>
      </c>
      <c r="P56" s="13">
        <v>137</v>
      </c>
      <c r="S56" s="12">
        <v>9257.1</v>
      </c>
    </row>
    <row r="57" spans="1:20" x14ac:dyDescent="0.35">
      <c r="A57" s="10" t="s">
        <v>58</v>
      </c>
      <c r="C57" s="1" t="s">
        <v>226</v>
      </c>
      <c r="D57" s="11">
        <v>32963</v>
      </c>
      <c r="E57" s="12">
        <v>5.3</v>
      </c>
      <c r="F57" s="12"/>
      <c r="G57" s="12"/>
      <c r="J57" s="13">
        <v>132.76666666666665</v>
      </c>
      <c r="M57" s="13">
        <v>122.26666666666667</v>
      </c>
      <c r="P57" s="13">
        <v>138.86666666666665</v>
      </c>
      <c r="S57" s="12">
        <v>9358.2999999999993</v>
      </c>
    </row>
    <row r="58" spans="1:20" x14ac:dyDescent="0.35">
      <c r="A58" s="10" t="s">
        <v>59</v>
      </c>
      <c r="C58" s="1" t="s">
        <v>227</v>
      </c>
      <c r="D58" s="11">
        <v>33054</v>
      </c>
      <c r="E58" s="12">
        <v>5.333333333333333</v>
      </c>
      <c r="F58" s="12"/>
      <c r="G58" s="12"/>
      <c r="J58" s="13">
        <v>134.5</v>
      </c>
      <c r="M58" s="13">
        <v>123.16666666666667</v>
      </c>
      <c r="P58" s="13">
        <v>141.1</v>
      </c>
      <c r="S58" s="12">
        <v>9392.2999999999993</v>
      </c>
    </row>
    <row r="59" spans="1:20" x14ac:dyDescent="0.35">
      <c r="A59" s="10" t="s">
        <v>60</v>
      </c>
      <c r="C59" s="1" t="s">
        <v>228</v>
      </c>
      <c r="D59" s="11">
        <v>33146</v>
      </c>
      <c r="E59" s="12">
        <v>5.7</v>
      </c>
      <c r="F59" s="12"/>
      <c r="G59" s="12"/>
      <c r="J59" s="13">
        <v>136.5</v>
      </c>
      <c r="M59" s="13">
        <v>124.10000000000001</v>
      </c>
      <c r="P59" s="13">
        <v>143.70000000000002</v>
      </c>
      <c r="S59" s="12">
        <v>9398.5</v>
      </c>
    </row>
    <row r="60" spans="1:20" x14ac:dyDescent="0.35">
      <c r="A60" s="10" t="s">
        <v>61</v>
      </c>
      <c r="C60" s="1" t="s">
        <v>229</v>
      </c>
      <c r="D60" s="11">
        <v>33238</v>
      </c>
      <c r="E60" s="12">
        <v>6.1333333333333337</v>
      </c>
      <c r="F60" s="12"/>
      <c r="G60" s="12"/>
      <c r="J60" s="13">
        <v>138.06666666666669</v>
      </c>
      <c r="M60" s="13">
        <v>125.06666666666666</v>
      </c>
      <c r="P60" s="13">
        <v>145.53333333333333</v>
      </c>
      <c r="S60" s="12">
        <v>9312.9</v>
      </c>
    </row>
    <row r="61" spans="1:20" x14ac:dyDescent="0.35">
      <c r="A61" s="10" t="s">
        <v>62</v>
      </c>
      <c r="C61" s="1" t="s">
        <v>230</v>
      </c>
      <c r="D61" s="11">
        <v>33328</v>
      </c>
      <c r="E61" s="12">
        <v>6.6000000000000005</v>
      </c>
      <c r="F61" s="12"/>
      <c r="G61" s="12"/>
      <c r="J61" s="13">
        <v>140.06666666666666</v>
      </c>
      <c r="M61" s="13">
        <v>127.13333333333333</v>
      </c>
      <c r="P61" s="13">
        <v>147.56666666666669</v>
      </c>
      <c r="S61" s="12">
        <v>9269.4</v>
      </c>
    </row>
    <row r="62" spans="1:20" x14ac:dyDescent="0.35">
      <c r="A62" s="10" t="s">
        <v>63</v>
      </c>
      <c r="C62" s="1" t="s">
        <v>231</v>
      </c>
      <c r="D62" s="11">
        <v>33419</v>
      </c>
      <c r="E62" s="12">
        <v>6.833333333333333</v>
      </c>
      <c r="F62" s="12"/>
      <c r="G62" s="12"/>
      <c r="J62" s="13">
        <v>141.33333333333334</v>
      </c>
      <c r="M62" s="13">
        <v>128.23333333333335</v>
      </c>
      <c r="P62" s="13">
        <v>148.9</v>
      </c>
      <c r="S62" s="12">
        <v>9341.6</v>
      </c>
    </row>
    <row r="63" spans="1:20" x14ac:dyDescent="0.35">
      <c r="A63" s="10" t="s">
        <v>64</v>
      </c>
      <c r="C63" s="1" t="s">
        <v>232</v>
      </c>
      <c r="D63" s="11">
        <v>33511</v>
      </c>
      <c r="E63" s="12">
        <v>6.8666666666666671</v>
      </c>
      <c r="F63" s="12"/>
      <c r="G63" s="12"/>
      <c r="J63" s="13">
        <v>142.86666666666667</v>
      </c>
      <c r="M63" s="13">
        <v>129.43333333333334</v>
      </c>
      <c r="P63" s="13">
        <v>150.6</v>
      </c>
      <c r="S63" s="12">
        <v>9388.7999999999993</v>
      </c>
    </row>
    <row r="64" spans="1:20" x14ac:dyDescent="0.35">
      <c r="A64" s="10" t="s">
        <v>65</v>
      </c>
      <c r="C64" s="1" t="s">
        <v>233</v>
      </c>
      <c r="D64" s="11">
        <v>33603</v>
      </c>
      <c r="E64" s="12">
        <v>7.1000000000000005</v>
      </c>
      <c r="F64" s="12"/>
      <c r="G64" s="12"/>
      <c r="J64" s="13">
        <v>144.19999999999999</v>
      </c>
      <c r="M64" s="13">
        <v>130.29999999999998</v>
      </c>
      <c r="P64" s="13">
        <v>152.19999999999999</v>
      </c>
      <c r="S64" s="12">
        <v>9421.6</v>
      </c>
    </row>
    <row r="65" spans="1:20" x14ac:dyDescent="0.35">
      <c r="A65" s="10" t="s">
        <v>66</v>
      </c>
      <c r="C65" s="1" t="s">
        <v>234</v>
      </c>
      <c r="D65" s="11">
        <v>33694</v>
      </c>
      <c r="E65" s="12">
        <v>7.3666666666666671</v>
      </c>
      <c r="J65" s="13">
        <v>145.46666666666667</v>
      </c>
      <c r="M65" s="13">
        <v>131.06666666666669</v>
      </c>
      <c r="P65" s="13">
        <v>153.76666666666668</v>
      </c>
      <c r="S65" s="12">
        <v>9534.2999999999993</v>
      </c>
    </row>
    <row r="66" spans="1:20" x14ac:dyDescent="0.35">
      <c r="A66" s="10" t="s">
        <v>67</v>
      </c>
      <c r="C66" s="1" t="s">
        <v>342</v>
      </c>
      <c r="D66" s="11">
        <v>33785</v>
      </c>
      <c r="E66" s="12">
        <v>7.6000000000000005</v>
      </c>
      <c r="F66" s="1" t="s">
        <v>183</v>
      </c>
      <c r="G66" s="1" t="s">
        <v>186</v>
      </c>
      <c r="H66" s="27" t="s">
        <v>187</v>
      </c>
      <c r="J66" s="13">
        <v>146.73333333333335</v>
      </c>
      <c r="K66" s="1" t="s">
        <v>355</v>
      </c>
      <c r="M66" s="13">
        <v>132.1</v>
      </c>
      <c r="N66" s="1" t="s">
        <v>184</v>
      </c>
      <c r="P66" s="13">
        <v>155.20000000000002</v>
      </c>
      <c r="Q66" s="8" t="s">
        <v>185</v>
      </c>
      <c r="S66" s="12">
        <v>9637.7000000000007</v>
      </c>
    </row>
    <row r="67" spans="1:20" x14ac:dyDescent="0.35">
      <c r="A67" s="3" t="s">
        <v>68</v>
      </c>
      <c r="B67" s="4"/>
      <c r="C67" s="4" t="s">
        <v>235</v>
      </c>
      <c r="D67" s="5">
        <v>33877</v>
      </c>
      <c r="E67" s="2">
        <v>7.6333333333333329</v>
      </c>
      <c r="F67" s="4">
        <f>($E$67-E67)/($E$67-$E$53)*100</f>
        <v>0</v>
      </c>
      <c r="G67" s="2">
        <f>E67</f>
        <v>7.6333333333333329</v>
      </c>
      <c r="H67" s="26">
        <v>0</v>
      </c>
      <c r="I67" s="4"/>
      <c r="J67" s="6">
        <v>147.86666666666667</v>
      </c>
      <c r="K67" s="4">
        <f>(J67/$J$67-1)*100</f>
        <v>0</v>
      </c>
      <c r="M67" s="6">
        <v>132.96666666666667</v>
      </c>
      <c r="N67" s="4">
        <f>(M67/$M$67-1)*100</f>
        <v>0</v>
      </c>
      <c r="P67" s="6">
        <v>156.43333333333334</v>
      </c>
      <c r="Q67" s="4">
        <f>(P67/$P$67-1)*100</f>
        <v>0</v>
      </c>
      <c r="S67" s="12">
        <v>9733</v>
      </c>
      <c r="T67" s="1">
        <f>(S67-$S$67)/$S$67*100</f>
        <v>0</v>
      </c>
    </row>
    <row r="68" spans="1:20" x14ac:dyDescent="0.35">
      <c r="A68" s="10" t="s">
        <v>69</v>
      </c>
      <c r="C68" s="1" t="s">
        <v>236</v>
      </c>
      <c r="D68" s="11">
        <v>33969</v>
      </c>
      <c r="E68" s="12">
        <v>7.3666666666666671</v>
      </c>
      <c r="F68" s="1">
        <f>($E$67-E68)/($E$67-$E$53)*100</f>
        <v>10.958904109589005</v>
      </c>
      <c r="G68" s="12">
        <f t="shared" ref="G68:G100" si="6">E68</f>
        <v>7.3666666666666671</v>
      </c>
      <c r="H68" s="27">
        <v>1</v>
      </c>
      <c r="J68" s="13">
        <v>149.20000000000002</v>
      </c>
      <c r="K68" s="1">
        <f t="shared" ref="K68:K100" si="7">(J68/$J$67-1)*100</f>
        <v>0.90171325518486611</v>
      </c>
      <c r="M68" s="13">
        <v>133.73333333333332</v>
      </c>
      <c r="N68" s="1">
        <f t="shared" ref="N68:N100" si="8">(M68/$M$67-1)*100</f>
        <v>0.5765856104286593</v>
      </c>
      <c r="P68" s="13">
        <v>158.13333333333333</v>
      </c>
      <c r="Q68" s="1">
        <f t="shared" ref="Q68:Q100" si="9">(P68/$P$67-1)*100</f>
        <v>1.0867249094395737</v>
      </c>
      <c r="S68" s="12">
        <v>9834.5</v>
      </c>
      <c r="T68" s="1">
        <f t="shared" ref="T68:T100" si="10">(S68-$S$67)/$S$67*100</f>
        <v>1.0428439330114045</v>
      </c>
    </row>
    <row r="69" spans="1:20" x14ac:dyDescent="0.35">
      <c r="A69" s="10" t="s">
        <v>70</v>
      </c>
      <c r="C69" s="1" t="s">
        <v>237</v>
      </c>
      <c r="D69" s="11">
        <v>34059</v>
      </c>
      <c r="E69" s="12">
        <v>7.1333333333333329</v>
      </c>
      <c r="F69" s="1">
        <f t="shared" ref="F69:F99" si="11">($E$67-E69)/($E$67-$E$53)*100</f>
        <v>20.547945205479458</v>
      </c>
      <c r="G69" s="12">
        <f t="shared" si="6"/>
        <v>7.1333333333333329</v>
      </c>
      <c r="H69" s="27">
        <v>2</v>
      </c>
      <c r="J69" s="13">
        <v>150.5</v>
      </c>
      <c r="K69" s="1">
        <f t="shared" si="7"/>
        <v>1.780883678990075</v>
      </c>
      <c r="M69" s="13">
        <v>134.49999999999997</v>
      </c>
      <c r="N69" s="1">
        <f t="shared" si="8"/>
        <v>1.1531712208573408</v>
      </c>
      <c r="P69" s="13">
        <v>159.70000000000002</v>
      </c>
      <c r="Q69" s="1">
        <f t="shared" si="9"/>
        <v>2.0882164926486313</v>
      </c>
      <c r="S69" s="12">
        <v>9851</v>
      </c>
      <c r="T69" s="1">
        <f t="shared" si="10"/>
        <v>1.2123702866536525</v>
      </c>
    </row>
    <row r="70" spans="1:20" x14ac:dyDescent="0.35">
      <c r="A70" s="10" t="s">
        <v>71</v>
      </c>
      <c r="C70" s="1" t="s">
        <v>238</v>
      </c>
      <c r="D70" s="11">
        <v>34150</v>
      </c>
      <c r="E70" s="12">
        <v>7.0666666666666664</v>
      </c>
      <c r="F70" s="1">
        <f t="shared" si="11"/>
        <v>23.287671232876708</v>
      </c>
      <c r="G70" s="12">
        <f t="shared" si="6"/>
        <v>7.0666666666666664</v>
      </c>
      <c r="H70" s="27">
        <v>3</v>
      </c>
      <c r="J70" s="13">
        <v>151.76666666666668</v>
      </c>
      <c r="K70" s="1">
        <f t="shared" si="7"/>
        <v>2.6375112714156934</v>
      </c>
      <c r="M70" s="13">
        <v>135.16666666666666</v>
      </c>
      <c r="N70" s="1">
        <f t="shared" si="8"/>
        <v>1.6545500125344503</v>
      </c>
      <c r="P70" s="13">
        <v>161.26666666666668</v>
      </c>
      <c r="Q70" s="1">
        <f t="shared" si="9"/>
        <v>3.0897080758576667</v>
      </c>
      <c r="S70" s="12">
        <v>9908.2999999999993</v>
      </c>
      <c r="T70" s="1">
        <f t="shared" si="10"/>
        <v>1.801089078393088</v>
      </c>
    </row>
    <row r="71" spans="1:20" x14ac:dyDescent="0.35">
      <c r="A71" s="10" t="s">
        <v>72</v>
      </c>
      <c r="C71" s="1" t="s">
        <v>239</v>
      </c>
      <c r="D71" s="11">
        <v>34242</v>
      </c>
      <c r="E71" s="12">
        <v>6.8</v>
      </c>
      <c r="F71" s="1">
        <f t="shared" si="11"/>
        <v>34.246575342465754</v>
      </c>
      <c r="G71" s="12">
        <f t="shared" si="6"/>
        <v>6.8</v>
      </c>
      <c r="H71" s="27">
        <v>4</v>
      </c>
      <c r="J71" s="13">
        <v>152.66666666666666</v>
      </c>
      <c r="K71" s="1">
        <f t="shared" si="7"/>
        <v>3.2461677186654603</v>
      </c>
      <c r="M71" s="13">
        <v>135.36666666666665</v>
      </c>
      <c r="N71" s="1">
        <f t="shared" si="8"/>
        <v>1.8049636500375943</v>
      </c>
      <c r="P71" s="13">
        <v>162.6</v>
      </c>
      <c r="Q71" s="1">
        <f t="shared" si="9"/>
        <v>3.9420413381632047</v>
      </c>
      <c r="S71" s="12">
        <v>9955.6</v>
      </c>
      <c r="T71" s="1">
        <f t="shared" si="10"/>
        <v>2.2870646255008769</v>
      </c>
    </row>
    <row r="72" spans="1:20" x14ac:dyDescent="0.35">
      <c r="A72" s="10" t="s">
        <v>73</v>
      </c>
      <c r="C72" s="1" t="s">
        <v>240</v>
      </c>
      <c r="D72" s="11">
        <v>34334</v>
      </c>
      <c r="E72" s="12">
        <v>6.6333333333333329</v>
      </c>
      <c r="F72" s="1">
        <f t="shared" si="11"/>
        <v>41.095890410958916</v>
      </c>
      <c r="G72" s="12">
        <f t="shared" si="6"/>
        <v>6.6333333333333329</v>
      </c>
      <c r="H72" s="27">
        <v>5</v>
      </c>
      <c r="J72" s="13">
        <v>153.86666666666667</v>
      </c>
      <c r="K72" s="1">
        <f t="shared" si="7"/>
        <v>4.0577096483318309</v>
      </c>
      <c r="M72" s="13">
        <v>135.9</v>
      </c>
      <c r="N72" s="1">
        <f t="shared" si="8"/>
        <v>2.2060666833793041</v>
      </c>
      <c r="P72" s="13">
        <v>164.1</v>
      </c>
      <c r="Q72" s="1">
        <f t="shared" si="9"/>
        <v>4.900916258256971</v>
      </c>
      <c r="S72" s="12">
        <v>10091</v>
      </c>
      <c r="T72" s="1">
        <f t="shared" si="10"/>
        <v>3.6782081578136236</v>
      </c>
    </row>
    <row r="73" spans="1:20" x14ac:dyDescent="0.35">
      <c r="A73" s="10" t="s">
        <v>74</v>
      </c>
      <c r="C73" s="1" t="s">
        <v>241</v>
      </c>
      <c r="D73" s="11">
        <v>34424</v>
      </c>
      <c r="E73" s="12">
        <v>6.5666666666666664</v>
      </c>
      <c r="F73" s="1">
        <f t="shared" si="11"/>
        <v>43.835616438356169</v>
      </c>
      <c r="G73" s="12">
        <f t="shared" si="6"/>
        <v>6.5666666666666664</v>
      </c>
      <c r="H73" s="27">
        <v>6</v>
      </c>
      <c r="J73" s="13">
        <v>154.86666666666667</v>
      </c>
      <c r="K73" s="1">
        <f t="shared" si="7"/>
        <v>4.7339945897204583</v>
      </c>
      <c r="M73" s="13">
        <v>135.96666666666667</v>
      </c>
      <c r="N73" s="1">
        <f t="shared" si="8"/>
        <v>2.256204562547004</v>
      </c>
      <c r="P73" s="13">
        <v>165.7</v>
      </c>
      <c r="Q73" s="1">
        <f t="shared" si="9"/>
        <v>5.9237161730236521</v>
      </c>
      <c r="S73" s="12">
        <v>10189</v>
      </c>
      <c r="T73" s="1">
        <f t="shared" si="10"/>
        <v>4.6850919552039452</v>
      </c>
    </row>
    <row r="74" spans="1:20" x14ac:dyDescent="0.35">
      <c r="A74" s="10" t="s">
        <v>75</v>
      </c>
      <c r="C74" s="1" t="s">
        <v>242</v>
      </c>
      <c r="D74" s="11">
        <v>34515</v>
      </c>
      <c r="E74" s="12">
        <v>6.2</v>
      </c>
      <c r="F74" s="1">
        <f t="shared" si="11"/>
        <v>58.904109589041084</v>
      </c>
      <c r="G74" s="12">
        <f t="shared" si="6"/>
        <v>6.2</v>
      </c>
      <c r="H74" s="27">
        <v>7</v>
      </c>
      <c r="J74" s="13">
        <v>155.93333333333331</v>
      </c>
      <c r="K74" s="1">
        <f t="shared" si="7"/>
        <v>5.4553651938683334</v>
      </c>
      <c r="M74" s="13">
        <v>136.93333333333337</v>
      </c>
      <c r="N74" s="1">
        <f t="shared" si="8"/>
        <v>2.9832038104788294</v>
      </c>
      <c r="P74" s="13">
        <v>166.86666666666665</v>
      </c>
      <c r="Q74" s="1">
        <f t="shared" si="9"/>
        <v>6.6695077775410061</v>
      </c>
      <c r="S74" s="12">
        <v>10327</v>
      </c>
      <c r="T74" s="1">
        <f t="shared" si="10"/>
        <v>6.1029487311209287</v>
      </c>
    </row>
    <row r="75" spans="1:20" x14ac:dyDescent="0.35">
      <c r="A75" s="10" t="s">
        <v>76</v>
      </c>
      <c r="C75" s="1" t="s">
        <v>243</v>
      </c>
      <c r="D75" s="11">
        <v>34607</v>
      </c>
      <c r="E75" s="12">
        <v>6</v>
      </c>
      <c r="F75" s="1">
        <f t="shared" si="11"/>
        <v>67.123287671232873</v>
      </c>
      <c r="G75" s="12">
        <f t="shared" si="6"/>
        <v>6</v>
      </c>
      <c r="H75" s="27">
        <v>8</v>
      </c>
      <c r="J75" s="13">
        <v>157.1</v>
      </c>
      <c r="K75" s="1">
        <f t="shared" si="7"/>
        <v>6.2443642921550913</v>
      </c>
      <c r="M75" s="13">
        <v>137.73333333333332</v>
      </c>
      <c r="N75" s="1">
        <f t="shared" si="8"/>
        <v>3.5848583604913387</v>
      </c>
      <c r="P75" s="13">
        <v>168.2</v>
      </c>
      <c r="Q75" s="1">
        <f t="shared" si="9"/>
        <v>7.5218410398465663</v>
      </c>
      <c r="S75" s="12">
        <v>10387.4</v>
      </c>
      <c r="T75" s="1">
        <f t="shared" si="10"/>
        <v>6.723517928696185</v>
      </c>
    </row>
    <row r="76" spans="1:20" x14ac:dyDescent="0.35">
      <c r="A76" s="10" t="s">
        <v>77</v>
      </c>
      <c r="C76" s="1" t="s">
        <v>244</v>
      </c>
      <c r="D76" s="11">
        <v>34699</v>
      </c>
      <c r="E76" s="12">
        <v>5.6333333333333329</v>
      </c>
      <c r="F76" s="1">
        <f t="shared" si="11"/>
        <v>82.191780821917831</v>
      </c>
      <c r="G76" s="12">
        <f t="shared" si="6"/>
        <v>5.6333333333333329</v>
      </c>
      <c r="H76" s="27">
        <v>9</v>
      </c>
      <c r="J76" s="13">
        <v>158.1</v>
      </c>
      <c r="K76" s="1">
        <f t="shared" si="7"/>
        <v>6.9206492335437186</v>
      </c>
      <c r="M76" s="13">
        <v>137.96666666666667</v>
      </c>
      <c r="N76" s="1">
        <f t="shared" si="8"/>
        <v>3.7603409375783325</v>
      </c>
      <c r="P76" s="13">
        <v>169.63333333333333</v>
      </c>
      <c r="Q76" s="1">
        <f t="shared" si="9"/>
        <v>8.4380992968250403</v>
      </c>
      <c r="S76" s="12">
        <v>10506.4</v>
      </c>
      <c r="T76" s="1">
        <f t="shared" si="10"/>
        <v>7.9461625398130034</v>
      </c>
    </row>
    <row r="77" spans="1:20" x14ac:dyDescent="0.35">
      <c r="A77" s="10" t="s">
        <v>78</v>
      </c>
      <c r="C77" s="1" t="s">
        <v>245</v>
      </c>
      <c r="D77" s="11">
        <v>34789</v>
      </c>
      <c r="E77" s="12">
        <v>5.4666666666666659</v>
      </c>
      <c r="F77" s="1">
        <f t="shared" si="11"/>
        <v>89.041095890410986</v>
      </c>
      <c r="G77" s="12">
        <f t="shared" si="6"/>
        <v>5.4666666666666659</v>
      </c>
      <c r="H77" s="27">
        <v>10</v>
      </c>
      <c r="J77" s="13">
        <v>159.43333333333331</v>
      </c>
      <c r="K77" s="1">
        <f t="shared" si="7"/>
        <v>7.8223624887285625</v>
      </c>
      <c r="M77" s="13">
        <v>138.4</v>
      </c>
      <c r="N77" s="1">
        <f t="shared" si="8"/>
        <v>4.0862371521684704</v>
      </c>
      <c r="P77" s="13">
        <v>171.36666666666667</v>
      </c>
      <c r="Q77" s="1">
        <f t="shared" si="9"/>
        <v>9.5461325378222828</v>
      </c>
      <c r="S77" s="12">
        <v>10543.6</v>
      </c>
      <c r="T77" s="1">
        <f t="shared" si="10"/>
        <v>8.3283674098428051</v>
      </c>
    </row>
    <row r="78" spans="1:20" x14ac:dyDescent="0.35">
      <c r="A78" s="10" t="s">
        <v>79</v>
      </c>
      <c r="C78" s="1" t="s">
        <v>246</v>
      </c>
      <c r="D78" s="11">
        <v>34880</v>
      </c>
      <c r="E78" s="12">
        <v>5.666666666666667</v>
      </c>
      <c r="F78" s="1">
        <f t="shared" si="11"/>
        <v>80.821917808219169</v>
      </c>
      <c r="G78" s="12">
        <f t="shared" si="6"/>
        <v>5.666666666666667</v>
      </c>
      <c r="H78" s="27">
        <v>11</v>
      </c>
      <c r="J78" s="13">
        <v>160.73333333333335</v>
      </c>
      <c r="K78" s="1">
        <f t="shared" si="7"/>
        <v>8.7015329125338159</v>
      </c>
      <c r="M78" s="13">
        <v>138.96666666666667</v>
      </c>
      <c r="N78" s="1">
        <f t="shared" si="8"/>
        <v>4.5124091250940079</v>
      </c>
      <c r="P78" s="13">
        <v>173.1</v>
      </c>
      <c r="Q78" s="1">
        <f t="shared" si="9"/>
        <v>10.654165778819502</v>
      </c>
      <c r="S78" s="12">
        <v>10575.1</v>
      </c>
      <c r="T78" s="1">
        <f t="shared" si="10"/>
        <v>8.6520086304325527</v>
      </c>
    </row>
    <row r="79" spans="1:20" x14ac:dyDescent="0.35">
      <c r="A79" s="10" t="s">
        <v>80</v>
      </c>
      <c r="C79" s="1" t="s">
        <v>247</v>
      </c>
      <c r="D79" s="11">
        <v>34972</v>
      </c>
      <c r="E79" s="12">
        <v>5.666666666666667</v>
      </c>
      <c r="F79" s="1">
        <f t="shared" si="11"/>
        <v>80.821917808219169</v>
      </c>
      <c r="G79" s="12">
        <f t="shared" si="6"/>
        <v>5.666666666666667</v>
      </c>
      <c r="H79" s="27">
        <v>12</v>
      </c>
      <c r="J79" s="13">
        <v>161.80000000000001</v>
      </c>
      <c r="K79" s="1">
        <f t="shared" si="7"/>
        <v>9.422903516681691</v>
      </c>
      <c r="M79" s="13">
        <v>139.6</v>
      </c>
      <c r="N79" s="1">
        <f t="shared" si="8"/>
        <v>4.9887189771872675</v>
      </c>
      <c r="P79" s="13">
        <v>174.4</v>
      </c>
      <c r="Q79" s="1">
        <f t="shared" si="9"/>
        <v>11.485190709567439</v>
      </c>
      <c r="S79" s="12">
        <v>10665.1</v>
      </c>
      <c r="T79" s="1">
        <f t="shared" si="10"/>
        <v>9.5766978321175422</v>
      </c>
    </row>
    <row r="80" spans="1:20" x14ac:dyDescent="0.35">
      <c r="A80" s="10" t="s">
        <v>81</v>
      </c>
      <c r="C80" s="1" t="s">
        <v>248</v>
      </c>
      <c r="D80" s="11">
        <v>35064</v>
      </c>
      <c r="E80" s="12">
        <v>5.5666666666666664</v>
      </c>
      <c r="F80" s="1">
        <f t="shared" si="11"/>
        <v>84.931506849315085</v>
      </c>
      <c r="G80" s="12">
        <f t="shared" si="6"/>
        <v>5.5666666666666664</v>
      </c>
      <c r="H80" s="27">
        <v>13</v>
      </c>
      <c r="J80" s="13">
        <v>162.93333333333331</v>
      </c>
      <c r="K80" s="1">
        <f t="shared" si="7"/>
        <v>10.189359783588792</v>
      </c>
      <c r="M80" s="13">
        <v>140.26666666666665</v>
      </c>
      <c r="N80" s="1">
        <f t="shared" si="8"/>
        <v>5.4900977688643549</v>
      </c>
      <c r="P80" s="13">
        <v>175.83333333333334</v>
      </c>
      <c r="Q80" s="1">
        <f t="shared" si="9"/>
        <v>12.401448966545914</v>
      </c>
      <c r="S80" s="12">
        <v>10737.5</v>
      </c>
      <c r="T80" s="1">
        <f t="shared" si="10"/>
        <v>10.320558923250795</v>
      </c>
    </row>
    <row r="81" spans="1:20" x14ac:dyDescent="0.35">
      <c r="A81" s="10" t="s">
        <v>82</v>
      </c>
      <c r="C81" s="1" t="s">
        <v>249</v>
      </c>
      <c r="D81" s="11">
        <v>35155</v>
      </c>
      <c r="E81" s="12">
        <v>5.5333333333333341</v>
      </c>
      <c r="F81" s="1">
        <f t="shared" si="11"/>
        <v>86.301369863013662</v>
      </c>
      <c r="G81" s="12">
        <f t="shared" si="6"/>
        <v>5.5333333333333341</v>
      </c>
      <c r="H81" s="27">
        <v>14</v>
      </c>
      <c r="J81" s="13">
        <v>164.03333333333333</v>
      </c>
      <c r="K81" s="1">
        <f t="shared" si="7"/>
        <v>10.933273219116323</v>
      </c>
      <c r="M81" s="13">
        <v>140.96666666666667</v>
      </c>
      <c r="N81" s="1">
        <f t="shared" si="8"/>
        <v>6.0165455001253365</v>
      </c>
      <c r="P81" s="13">
        <v>177.23333333333335</v>
      </c>
      <c r="Q81" s="1">
        <f t="shared" si="9"/>
        <v>13.296398891966765</v>
      </c>
      <c r="S81" s="12">
        <v>10817.9</v>
      </c>
      <c r="T81" s="1">
        <f t="shared" si="10"/>
        <v>11.146614610089383</v>
      </c>
    </row>
    <row r="82" spans="1:20" x14ac:dyDescent="0.35">
      <c r="A82" s="10" t="s">
        <v>83</v>
      </c>
      <c r="C82" s="1" t="s">
        <v>250</v>
      </c>
      <c r="D82" s="11">
        <v>35246</v>
      </c>
      <c r="E82" s="12">
        <v>5.5</v>
      </c>
      <c r="F82" s="1">
        <f t="shared" si="11"/>
        <v>87.671232876712338</v>
      </c>
      <c r="G82" s="12">
        <f t="shared" si="6"/>
        <v>5.5</v>
      </c>
      <c r="H82" s="27">
        <v>15</v>
      </c>
      <c r="J82" s="13">
        <v>165</v>
      </c>
      <c r="K82" s="1">
        <f t="shared" si="7"/>
        <v>11.587015329125339</v>
      </c>
      <c r="M82" s="13">
        <v>141.1</v>
      </c>
      <c r="N82" s="1">
        <f t="shared" si="8"/>
        <v>6.1168212584607584</v>
      </c>
      <c r="P82" s="13">
        <v>178.63333333333333</v>
      </c>
      <c r="Q82" s="1">
        <f t="shared" si="9"/>
        <v>14.191348817387595</v>
      </c>
      <c r="S82" s="12">
        <v>10998.3</v>
      </c>
      <c r="T82" s="1">
        <f t="shared" si="10"/>
        <v>13.000102743244623</v>
      </c>
    </row>
    <row r="83" spans="1:20" x14ac:dyDescent="0.35">
      <c r="A83" s="10" t="s">
        <v>84</v>
      </c>
      <c r="C83" s="1" t="s">
        <v>251</v>
      </c>
      <c r="D83" s="11">
        <v>35338</v>
      </c>
      <c r="E83" s="12">
        <v>5.2666666666666666</v>
      </c>
      <c r="F83" s="1">
        <f t="shared" si="11"/>
        <v>97.260273972602747</v>
      </c>
      <c r="G83" s="12">
        <f t="shared" si="6"/>
        <v>5.2666666666666666</v>
      </c>
      <c r="H83" s="27">
        <v>16</v>
      </c>
      <c r="J83" s="13">
        <v>166.06666666666666</v>
      </c>
      <c r="K83" s="1">
        <f t="shared" si="7"/>
        <v>12.308385933273215</v>
      </c>
      <c r="M83" s="13">
        <v>141.29999999999998</v>
      </c>
      <c r="N83" s="1">
        <f t="shared" si="8"/>
        <v>6.2672348959638802</v>
      </c>
      <c r="P83" s="13">
        <v>180.19999999999996</v>
      </c>
      <c r="Q83" s="1">
        <f t="shared" si="9"/>
        <v>15.192840400596609</v>
      </c>
      <c r="S83" s="12">
        <v>11097</v>
      </c>
      <c r="T83" s="1">
        <f t="shared" si="10"/>
        <v>14.014178567759169</v>
      </c>
    </row>
    <row r="84" spans="1:20" x14ac:dyDescent="0.35">
      <c r="A84" s="10" t="s">
        <v>85</v>
      </c>
      <c r="C84" s="1" t="s">
        <v>252</v>
      </c>
      <c r="D84" s="11">
        <v>35430</v>
      </c>
      <c r="E84" s="12">
        <v>5.333333333333333</v>
      </c>
      <c r="F84" s="1">
        <f t="shared" si="11"/>
        <v>94.520547945205507</v>
      </c>
      <c r="G84" s="12">
        <f t="shared" si="6"/>
        <v>5.333333333333333</v>
      </c>
      <c r="H84" s="27">
        <v>17</v>
      </c>
      <c r="J84" s="13">
        <v>167.13333333333333</v>
      </c>
      <c r="K84" s="1">
        <f t="shared" si="7"/>
        <v>13.02975653742109</v>
      </c>
      <c r="M84" s="13">
        <v>141.73333333333332</v>
      </c>
      <c r="N84" s="1">
        <f t="shared" si="8"/>
        <v>6.593131110554018</v>
      </c>
      <c r="P84" s="13">
        <v>181.66666666666666</v>
      </c>
      <c r="Q84" s="1">
        <f t="shared" si="9"/>
        <v>16.130406989132752</v>
      </c>
      <c r="S84" s="12">
        <v>11212.2</v>
      </c>
      <c r="T84" s="1">
        <f t="shared" si="10"/>
        <v>15.197780745915965</v>
      </c>
    </row>
    <row r="85" spans="1:20" x14ac:dyDescent="0.35">
      <c r="A85" s="10" t="s">
        <v>86</v>
      </c>
      <c r="C85" s="1" t="s">
        <v>253</v>
      </c>
      <c r="D85" s="11">
        <v>35520</v>
      </c>
      <c r="E85" s="12">
        <v>5.2333333333333334</v>
      </c>
      <c r="F85" s="1">
        <f t="shared" si="11"/>
        <v>98.63013698630138</v>
      </c>
      <c r="G85" s="12">
        <f t="shared" si="6"/>
        <v>5.2333333333333334</v>
      </c>
      <c r="H85" s="27">
        <v>18</v>
      </c>
      <c r="J85" s="13">
        <v>168.1</v>
      </c>
      <c r="K85" s="1">
        <f t="shared" si="7"/>
        <v>13.683498647430103</v>
      </c>
      <c r="M85" s="13">
        <v>142.16666666666666</v>
      </c>
      <c r="N85" s="1">
        <f t="shared" si="8"/>
        <v>6.9190273251441337</v>
      </c>
      <c r="P85" s="13">
        <v>182.9</v>
      </c>
      <c r="Q85" s="1">
        <f t="shared" si="9"/>
        <v>16.918815256765395</v>
      </c>
      <c r="S85" s="12">
        <v>11284.6</v>
      </c>
      <c r="T85" s="1">
        <f t="shared" si="10"/>
        <v>15.941641837049216</v>
      </c>
    </row>
    <row r="86" spans="1:20" x14ac:dyDescent="0.35">
      <c r="A86" s="10" t="s">
        <v>87</v>
      </c>
      <c r="C86" s="1" t="s">
        <v>254</v>
      </c>
      <c r="D86" s="11">
        <v>35611</v>
      </c>
      <c r="E86" s="12">
        <v>5</v>
      </c>
      <c r="F86" s="1">
        <f t="shared" si="11"/>
        <v>108.21917808219179</v>
      </c>
      <c r="G86" s="12">
        <f t="shared" si="6"/>
        <v>5</v>
      </c>
      <c r="H86" s="27">
        <v>19</v>
      </c>
      <c r="J86" s="13">
        <v>169.16666666666666</v>
      </c>
      <c r="K86" s="1">
        <f t="shared" si="7"/>
        <v>14.404869251577978</v>
      </c>
      <c r="M86" s="13">
        <v>142.56666666666663</v>
      </c>
      <c r="N86" s="1">
        <f t="shared" si="8"/>
        <v>7.2198546001503772</v>
      </c>
      <c r="P86" s="13">
        <v>184.33333333333334</v>
      </c>
      <c r="Q86" s="1">
        <f t="shared" si="9"/>
        <v>17.835073513743872</v>
      </c>
      <c r="S86" s="12">
        <v>11472.1</v>
      </c>
      <c r="T86" s="1">
        <f t="shared" si="10"/>
        <v>17.868077673892945</v>
      </c>
    </row>
    <row r="87" spans="1:20" x14ac:dyDescent="0.35">
      <c r="A87" s="10" t="s">
        <v>88</v>
      </c>
      <c r="C87" s="1" t="s">
        <v>255</v>
      </c>
      <c r="D87" s="11">
        <v>35703</v>
      </c>
      <c r="E87" s="12">
        <v>4.8666666666666663</v>
      </c>
      <c r="F87" s="1">
        <f t="shared" si="11"/>
        <v>113.69863013698634</v>
      </c>
      <c r="G87" s="12">
        <f t="shared" si="6"/>
        <v>4.8666666666666663</v>
      </c>
      <c r="H87" s="27">
        <v>20</v>
      </c>
      <c r="J87" s="13">
        <v>169.9</v>
      </c>
      <c r="K87" s="1">
        <f t="shared" si="7"/>
        <v>14.900811541929659</v>
      </c>
      <c r="M87" s="13">
        <v>142.30000000000001</v>
      </c>
      <c r="N87" s="1">
        <f t="shared" si="8"/>
        <v>7.0193030834795778</v>
      </c>
      <c r="P87" s="13">
        <v>185.63333333333333</v>
      </c>
      <c r="Q87" s="1">
        <f t="shared" si="9"/>
        <v>18.666098444491787</v>
      </c>
      <c r="S87" s="12">
        <v>11615.6</v>
      </c>
      <c r="T87" s="1">
        <f t="shared" si="10"/>
        <v>19.342443234357347</v>
      </c>
    </row>
    <row r="88" spans="1:20" x14ac:dyDescent="0.35">
      <c r="A88" s="10" t="s">
        <v>89</v>
      </c>
      <c r="C88" s="1" t="s">
        <v>256</v>
      </c>
      <c r="D88" s="11">
        <v>35795</v>
      </c>
      <c r="E88" s="12">
        <v>4.666666666666667</v>
      </c>
      <c r="F88" s="1">
        <f t="shared" si="11"/>
        <v>121.91780821917808</v>
      </c>
      <c r="G88" s="12">
        <f t="shared" si="6"/>
        <v>4.666666666666667</v>
      </c>
      <c r="H88" s="27">
        <v>21</v>
      </c>
      <c r="J88" s="13">
        <v>170.86666666666665</v>
      </c>
      <c r="K88" s="1">
        <f t="shared" si="7"/>
        <v>15.554553651938674</v>
      </c>
      <c r="M88" s="13">
        <v>142.4</v>
      </c>
      <c r="N88" s="1">
        <f t="shared" si="8"/>
        <v>7.0945099022311275</v>
      </c>
      <c r="P88" s="13">
        <v>187.03333333333333</v>
      </c>
      <c r="Q88" s="1">
        <f t="shared" si="9"/>
        <v>19.561048369912637</v>
      </c>
      <c r="S88" s="12">
        <v>11715.4</v>
      </c>
      <c r="T88" s="1">
        <f t="shared" si="10"/>
        <v>20.367820815781361</v>
      </c>
    </row>
    <row r="89" spans="1:20" x14ac:dyDescent="0.35">
      <c r="A89" s="10" t="s">
        <v>90</v>
      </c>
      <c r="C89" s="1" t="s">
        <v>257</v>
      </c>
      <c r="D89" s="11">
        <v>35885</v>
      </c>
      <c r="E89" s="12">
        <v>4.6333333333333329</v>
      </c>
      <c r="F89" s="1">
        <f t="shared" si="11"/>
        <v>123.28767123287673</v>
      </c>
      <c r="G89" s="12">
        <f t="shared" si="6"/>
        <v>4.6333333333333329</v>
      </c>
      <c r="H89" s="27">
        <v>22</v>
      </c>
      <c r="J89" s="13">
        <v>171.9</v>
      </c>
      <c r="K89" s="1">
        <f t="shared" si="7"/>
        <v>16.253381424706937</v>
      </c>
      <c r="M89" s="13">
        <v>142.66666666666666</v>
      </c>
      <c r="N89" s="1">
        <f t="shared" si="8"/>
        <v>7.2950614189019714</v>
      </c>
      <c r="P89" s="13">
        <v>188.53333333333333</v>
      </c>
      <c r="Q89" s="1">
        <f t="shared" si="9"/>
        <v>20.519923290006382</v>
      </c>
      <c r="S89" s="12">
        <v>11832.5</v>
      </c>
      <c r="T89" s="1">
        <f t="shared" si="10"/>
        <v>21.570944210418162</v>
      </c>
    </row>
    <row r="90" spans="1:20" x14ac:dyDescent="0.35">
      <c r="A90" s="10" t="s">
        <v>91</v>
      </c>
      <c r="C90" s="1" t="s">
        <v>258</v>
      </c>
      <c r="D90" s="11">
        <v>35976</v>
      </c>
      <c r="E90" s="12">
        <v>4.3999999999999995</v>
      </c>
      <c r="F90" s="1">
        <f t="shared" si="11"/>
        <v>132.87671232876716</v>
      </c>
      <c r="G90" s="12">
        <f t="shared" si="6"/>
        <v>4.3999999999999995</v>
      </c>
      <c r="H90" s="27">
        <v>23</v>
      </c>
      <c r="J90" s="13">
        <v>172.86666666666665</v>
      </c>
      <c r="K90" s="1">
        <f t="shared" si="7"/>
        <v>16.90712353471595</v>
      </c>
      <c r="M90" s="13">
        <v>142.93333333333334</v>
      </c>
      <c r="N90" s="1">
        <f t="shared" si="8"/>
        <v>7.4956129355728374</v>
      </c>
      <c r="P90" s="13">
        <v>189.93333333333331</v>
      </c>
      <c r="Q90" s="1">
        <f t="shared" si="9"/>
        <v>21.41487321542721</v>
      </c>
      <c r="S90" s="12">
        <v>11942</v>
      </c>
      <c r="T90" s="1">
        <f t="shared" si="10"/>
        <v>22.695982739134902</v>
      </c>
    </row>
    <row r="91" spans="1:20" x14ac:dyDescent="0.35">
      <c r="A91" s="10" t="s">
        <v>92</v>
      </c>
      <c r="C91" s="1" t="s">
        <v>259</v>
      </c>
      <c r="D91" s="11">
        <v>36068</v>
      </c>
      <c r="E91" s="12">
        <v>4.5333333333333332</v>
      </c>
      <c r="F91" s="1">
        <f t="shared" si="11"/>
        <v>127.39726027397262</v>
      </c>
      <c r="G91" s="12">
        <f t="shared" si="6"/>
        <v>4.5333333333333332</v>
      </c>
      <c r="H91" s="27">
        <v>24</v>
      </c>
      <c r="J91" s="13">
        <v>173.9</v>
      </c>
      <c r="K91" s="1">
        <f t="shared" si="7"/>
        <v>17.605951307484212</v>
      </c>
      <c r="M91" s="13">
        <v>143.46666666666667</v>
      </c>
      <c r="N91" s="1">
        <f t="shared" si="8"/>
        <v>7.896715968914525</v>
      </c>
      <c r="P91" s="13">
        <v>191.23333333333335</v>
      </c>
      <c r="Q91" s="1">
        <f t="shared" si="9"/>
        <v>22.245898146175168</v>
      </c>
      <c r="S91" s="12">
        <v>12091.6</v>
      </c>
      <c r="T91" s="1">
        <f t="shared" si="10"/>
        <v>24.23302167882462</v>
      </c>
    </row>
    <row r="92" spans="1:20" x14ac:dyDescent="0.35">
      <c r="A92" s="10" t="s">
        <v>93</v>
      </c>
      <c r="C92" s="1" t="s">
        <v>260</v>
      </c>
      <c r="D92" s="11">
        <v>36160</v>
      </c>
      <c r="E92" s="12">
        <v>4.4333333333333336</v>
      </c>
      <c r="F92" s="1">
        <f t="shared" si="11"/>
        <v>131.50684931506851</v>
      </c>
      <c r="G92" s="12">
        <f t="shared" si="6"/>
        <v>4.4333333333333336</v>
      </c>
      <c r="H92" s="27">
        <v>25</v>
      </c>
      <c r="J92" s="13">
        <v>174.86666666666667</v>
      </c>
      <c r="K92" s="1">
        <f t="shared" si="7"/>
        <v>18.259693417493228</v>
      </c>
      <c r="M92" s="13">
        <v>143.53333333333333</v>
      </c>
      <c r="N92" s="1">
        <f t="shared" si="8"/>
        <v>7.9468538480822248</v>
      </c>
      <c r="P92" s="13">
        <v>192.73333333333335</v>
      </c>
      <c r="Q92" s="1">
        <f t="shared" si="9"/>
        <v>23.204773066268913</v>
      </c>
      <c r="S92" s="12">
        <v>12287</v>
      </c>
      <c r="T92" s="1">
        <f t="shared" si="10"/>
        <v>26.240624678927361</v>
      </c>
    </row>
    <row r="93" spans="1:20" x14ac:dyDescent="0.35">
      <c r="A93" s="10" t="s">
        <v>94</v>
      </c>
      <c r="C93" s="1" t="s">
        <v>261</v>
      </c>
      <c r="D93" s="11">
        <v>36250</v>
      </c>
      <c r="E93" s="12">
        <v>4.3</v>
      </c>
      <c r="F93" s="1">
        <f t="shared" si="11"/>
        <v>136.98630136986304</v>
      </c>
      <c r="G93" s="12">
        <f t="shared" si="6"/>
        <v>4.3</v>
      </c>
      <c r="H93" s="27">
        <v>26</v>
      </c>
      <c r="J93" s="13">
        <v>175.63333333333333</v>
      </c>
      <c r="K93" s="1">
        <f t="shared" si="7"/>
        <v>18.77817853922452</v>
      </c>
      <c r="M93" s="13">
        <v>143.80000000000001</v>
      </c>
      <c r="N93" s="1">
        <f t="shared" si="8"/>
        <v>8.1474053647530695</v>
      </c>
      <c r="P93" s="13">
        <v>193.76666666666665</v>
      </c>
      <c r="Q93" s="1">
        <f t="shared" si="9"/>
        <v>23.865331344555706</v>
      </c>
      <c r="S93" s="12">
        <v>12403.3</v>
      </c>
      <c r="T93" s="1">
        <f t="shared" si="10"/>
        <v>27.435528613993622</v>
      </c>
    </row>
    <row r="94" spans="1:20" x14ac:dyDescent="0.35">
      <c r="A94" s="10" t="s">
        <v>95</v>
      </c>
      <c r="C94" s="1" t="s">
        <v>262</v>
      </c>
      <c r="D94" s="11">
        <v>36341</v>
      </c>
      <c r="E94" s="12">
        <v>4.2666666666666666</v>
      </c>
      <c r="F94" s="1">
        <f t="shared" si="11"/>
        <v>138.35616438356166</v>
      </c>
      <c r="G94" s="12">
        <f t="shared" si="6"/>
        <v>4.2666666666666666</v>
      </c>
      <c r="H94" s="27">
        <v>27</v>
      </c>
      <c r="J94" s="13">
        <v>176.46666666666667</v>
      </c>
      <c r="K94" s="1">
        <f t="shared" si="7"/>
        <v>19.341749323715064</v>
      </c>
      <c r="M94" s="13">
        <v>143.9</v>
      </c>
      <c r="N94" s="1">
        <f t="shared" si="8"/>
        <v>8.2226121835046406</v>
      </c>
      <c r="P94" s="13">
        <v>195.06666666666669</v>
      </c>
      <c r="Q94" s="1">
        <f t="shared" si="9"/>
        <v>24.696356275303664</v>
      </c>
      <c r="S94" s="12">
        <v>12498.7</v>
      </c>
      <c r="T94" s="1">
        <f t="shared" si="10"/>
        <v>28.415699167779724</v>
      </c>
    </row>
    <row r="95" spans="1:20" x14ac:dyDescent="0.35">
      <c r="A95" s="10" t="s">
        <v>96</v>
      </c>
      <c r="C95" s="1" t="s">
        <v>263</v>
      </c>
      <c r="D95" s="11">
        <v>36433</v>
      </c>
      <c r="E95" s="12">
        <v>4.2333333333333334</v>
      </c>
      <c r="F95" s="1">
        <f t="shared" si="11"/>
        <v>139.72602739726031</v>
      </c>
      <c r="G95" s="12">
        <f t="shared" si="6"/>
        <v>4.2333333333333334</v>
      </c>
      <c r="H95" s="27">
        <v>28</v>
      </c>
      <c r="J95" s="13">
        <v>177.4</v>
      </c>
      <c r="K95" s="1">
        <f t="shared" si="7"/>
        <v>19.972948602344442</v>
      </c>
      <c r="M95" s="13">
        <v>144.29999999999998</v>
      </c>
      <c r="N95" s="1">
        <f t="shared" si="8"/>
        <v>8.5234394585108841</v>
      </c>
      <c r="P95" s="13">
        <v>196.26666666666665</v>
      </c>
      <c r="Q95" s="1">
        <f t="shared" si="9"/>
        <v>25.463456211378642</v>
      </c>
      <c r="S95" s="12">
        <v>12662.4</v>
      </c>
      <c r="T95" s="1">
        <f t="shared" si="10"/>
        <v>30.09760608240008</v>
      </c>
    </row>
    <row r="96" spans="1:20" x14ac:dyDescent="0.35">
      <c r="A96" s="10" t="s">
        <v>97</v>
      </c>
      <c r="C96" s="1" t="s">
        <v>264</v>
      </c>
      <c r="D96" s="11">
        <v>36525</v>
      </c>
      <c r="E96" s="12">
        <v>4.0666666666666664</v>
      </c>
      <c r="F96" s="1">
        <f t="shared" si="11"/>
        <v>146.57534246575347</v>
      </c>
      <c r="G96" s="12">
        <f t="shared" si="6"/>
        <v>4.0666666666666664</v>
      </c>
      <c r="H96" s="27">
        <v>29</v>
      </c>
      <c r="J96" s="13">
        <v>178.4</v>
      </c>
      <c r="K96" s="1">
        <f t="shared" si="7"/>
        <v>20.649233543733093</v>
      </c>
      <c r="M96" s="13">
        <v>144.53333333333333</v>
      </c>
      <c r="N96" s="1">
        <f t="shared" si="8"/>
        <v>8.6989220355978993</v>
      </c>
      <c r="P96" s="13">
        <v>197.80000000000004</v>
      </c>
      <c r="Q96" s="1">
        <f t="shared" si="9"/>
        <v>26.443639463030078</v>
      </c>
      <c r="S96" s="12">
        <v>12877.6</v>
      </c>
      <c r="T96" s="1">
        <f t="shared" si="10"/>
        <v>32.308640706873526</v>
      </c>
    </row>
    <row r="97" spans="1:20" x14ac:dyDescent="0.35">
      <c r="A97" s="10" t="s">
        <v>98</v>
      </c>
      <c r="C97" s="1" t="s">
        <v>265</v>
      </c>
      <c r="D97" s="11">
        <v>36616</v>
      </c>
      <c r="E97" s="12">
        <v>4.0333333333333332</v>
      </c>
      <c r="F97" s="1">
        <f t="shared" si="11"/>
        <v>147.94520547945206</v>
      </c>
      <c r="G97" s="12">
        <f t="shared" si="6"/>
        <v>4.0333333333333332</v>
      </c>
      <c r="H97" s="27">
        <v>30</v>
      </c>
      <c r="J97" s="13">
        <v>179.56666666666669</v>
      </c>
      <c r="K97" s="1">
        <f t="shared" si="7"/>
        <v>21.438232642019848</v>
      </c>
      <c r="M97" s="13">
        <v>144.4</v>
      </c>
      <c r="N97" s="1">
        <f t="shared" si="8"/>
        <v>8.5986462772624783</v>
      </c>
      <c r="P97" s="13">
        <v>199.63333333333333</v>
      </c>
      <c r="Q97" s="1">
        <f t="shared" si="9"/>
        <v>27.615597698700189</v>
      </c>
      <c r="S97" s="12">
        <v>12924.2</v>
      </c>
      <c r="T97" s="1">
        <f t="shared" si="10"/>
        <v>32.787424226857091</v>
      </c>
    </row>
    <row r="98" spans="1:20" x14ac:dyDescent="0.35">
      <c r="A98" s="10" t="s">
        <v>99</v>
      </c>
      <c r="C98" s="1" t="s">
        <v>266</v>
      </c>
      <c r="D98" s="11">
        <v>36707</v>
      </c>
      <c r="E98" s="12">
        <v>3.9333333333333336</v>
      </c>
      <c r="F98" s="1">
        <f t="shared" si="11"/>
        <v>152.05479452054794</v>
      </c>
      <c r="G98" s="12">
        <f t="shared" si="6"/>
        <v>3.9333333333333336</v>
      </c>
      <c r="H98" s="27">
        <v>31</v>
      </c>
      <c r="J98" s="13">
        <v>180.70000000000002</v>
      </c>
      <c r="K98" s="1">
        <f t="shared" si="7"/>
        <v>22.204688908926972</v>
      </c>
      <c r="M98" s="13">
        <v>144.83333333333334</v>
      </c>
      <c r="N98" s="1">
        <f t="shared" si="8"/>
        <v>8.9245424918525948</v>
      </c>
      <c r="P98" s="13">
        <v>201.23333333333332</v>
      </c>
      <c r="Q98" s="1">
        <f t="shared" si="9"/>
        <v>28.63839761346685</v>
      </c>
      <c r="S98" s="12">
        <v>13160.8</v>
      </c>
      <c r="T98" s="1">
        <f t="shared" si="10"/>
        <v>35.218329394842279</v>
      </c>
    </row>
    <row r="99" spans="1:20" x14ac:dyDescent="0.35">
      <c r="A99" s="10" t="s">
        <v>100</v>
      </c>
      <c r="C99" s="1" t="s">
        <v>267</v>
      </c>
      <c r="D99" s="11">
        <v>36799</v>
      </c>
      <c r="E99" s="12">
        <v>4</v>
      </c>
      <c r="F99" s="1">
        <f t="shared" si="11"/>
        <v>149.3150684931507</v>
      </c>
      <c r="G99" s="12">
        <f t="shared" si="6"/>
        <v>4</v>
      </c>
      <c r="H99" s="27">
        <v>32</v>
      </c>
      <c r="J99" s="13">
        <v>181.9</v>
      </c>
      <c r="K99" s="1">
        <f t="shared" si="7"/>
        <v>23.016230838593323</v>
      </c>
      <c r="M99" s="13">
        <v>144.96666666666667</v>
      </c>
      <c r="N99" s="1">
        <f t="shared" si="8"/>
        <v>9.0248182501880159</v>
      </c>
      <c r="P99" s="13">
        <v>203.1</v>
      </c>
      <c r="Q99" s="1">
        <f t="shared" si="9"/>
        <v>29.831664180694652</v>
      </c>
      <c r="S99" s="12">
        <v>13178.4</v>
      </c>
      <c r="T99" s="1">
        <f t="shared" si="10"/>
        <v>35.399157505394015</v>
      </c>
    </row>
    <row r="100" spans="1:20" x14ac:dyDescent="0.35">
      <c r="A100" s="15" t="s">
        <v>101</v>
      </c>
      <c r="B100" s="16"/>
      <c r="C100" s="16" t="s">
        <v>268</v>
      </c>
      <c r="D100" s="17">
        <v>36891</v>
      </c>
      <c r="E100" s="18">
        <v>3.9</v>
      </c>
      <c r="F100" s="1">
        <f>($E$67-E100)/($E$67-$E$53)*100</f>
        <v>153.42465753424662</v>
      </c>
      <c r="G100" s="12">
        <f t="shared" si="6"/>
        <v>3.9</v>
      </c>
      <c r="H100" s="27">
        <v>33</v>
      </c>
      <c r="I100" s="16"/>
      <c r="J100" s="19">
        <v>183</v>
      </c>
      <c r="K100" s="1">
        <f t="shared" si="7"/>
        <v>23.760144274120833</v>
      </c>
      <c r="M100" s="19">
        <v>145.20000000000002</v>
      </c>
      <c r="N100" s="1">
        <f t="shared" si="8"/>
        <v>9.2003008272750098</v>
      </c>
      <c r="P100" s="19">
        <v>204.63333333333333</v>
      </c>
      <c r="Q100" s="1">
        <f t="shared" si="9"/>
        <v>30.811847432346042</v>
      </c>
      <c r="S100" s="12">
        <v>13260.5</v>
      </c>
      <c r="T100" s="1">
        <f t="shared" si="10"/>
        <v>36.242679543819996</v>
      </c>
    </row>
    <row r="101" spans="1:20" x14ac:dyDescent="0.35">
      <c r="A101" s="10" t="s">
        <v>102</v>
      </c>
      <c r="C101" s="1" t="s">
        <v>269</v>
      </c>
      <c r="D101" s="11">
        <v>36981</v>
      </c>
      <c r="E101" s="12">
        <v>4.2333333333333334</v>
      </c>
      <c r="J101" s="13">
        <v>184.33333333333334</v>
      </c>
      <c r="M101" s="13">
        <v>145.53333333333333</v>
      </c>
      <c r="P101" s="13">
        <v>206.63333333333335</v>
      </c>
      <c r="S101" s="12">
        <v>13222.7</v>
      </c>
    </row>
    <row r="102" spans="1:20" x14ac:dyDescent="0.35">
      <c r="A102" s="10" t="s">
        <v>103</v>
      </c>
      <c r="C102" s="1" t="s">
        <v>270</v>
      </c>
      <c r="D102" s="11">
        <v>37072</v>
      </c>
      <c r="E102" s="12">
        <v>4.3999999999999995</v>
      </c>
      <c r="J102" s="13">
        <v>185.46666666666667</v>
      </c>
      <c r="M102" s="13">
        <v>145.26666666666668</v>
      </c>
      <c r="P102" s="13">
        <v>208.53333333333333</v>
      </c>
      <c r="S102" s="12">
        <v>13300</v>
      </c>
    </row>
    <row r="103" spans="1:20" x14ac:dyDescent="0.35">
      <c r="A103" s="10" t="s">
        <v>104</v>
      </c>
      <c r="C103" s="1" t="s">
        <v>271</v>
      </c>
      <c r="D103" s="11">
        <v>37164</v>
      </c>
      <c r="E103" s="12">
        <v>4.833333333333333</v>
      </c>
      <c r="J103" s="13">
        <v>186.73333333333335</v>
      </c>
      <c r="M103" s="13">
        <v>145.23333333333332</v>
      </c>
      <c r="P103" s="13">
        <v>210.63333333333335</v>
      </c>
      <c r="S103" s="12">
        <v>13244.8</v>
      </c>
    </row>
    <row r="104" spans="1:20" x14ac:dyDescent="0.35">
      <c r="A104" s="10" t="s">
        <v>105</v>
      </c>
      <c r="C104" s="1" t="s">
        <v>272</v>
      </c>
      <c r="D104" s="11">
        <v>37256</v>
      </c>
      <c r="E104" s="12">
        <v>5.5</v>
      </c>
      <c r="J104" s="13">
        <v>187.96666666666667</v>
      </c>
      <c r="M104" s="13">
        <v>145.13333333333333</v>
      </c>
      <c r="P104" s="13">
        <v>212.56666666666669</v>
      </c>
      <c r="S104" s="12">
        <v>13280.9</v>
      </c>
    </row>
    <row r="105" spans="1:20" x14ac:dyDescent="0.35">
      <c r="A105" s="10" t="s">
        <v>106</v>
      </c>
      <c r="C105" s="1" t="s">
        <v>273</v>
      </c>
      <c r="D105" s="11">
        <v>37346</v>
      </c>
      <c r="E105" s="12">
        <v>5.7</v>
      </c>
      <c r="J105" s="13">
        <v>189</v>
      </c>
      <c r="M105" s="13">
        <v>144.13333333333335</v>
      </c>
      <c r="P105" s="13">
        <v>214.86666666666667</v>
      </c>
      <c r="S105" s="12">
        <v>13397</v>
      </c>
    </row>
    <row r="106" spans="1:20" x14ac:dyDescent="0.35">
      <c r="A106" s="10" t="s">
        <v>107</v>
      </c>
      <c r="C106" s="1" t="s">
        <v>274</v>
      </c>
      <c r="D106" s="11">
        <v>37437</v>
      </c>
      <c r="E106" s="12">
        <v>5.833333333333333</v>
      </c>
      <c r="J106" s="13">
        <v>189.96666666666667</v>
      </c>
      <c r="M106" s="13">
        <v>143.9</v>
      </c>
      <c r="P106" s="13">
        <v>216.53333333333333</v>
      </c>
      <c r="S106" s="12">
        <v>13478.2</v>
      </c>
    </row>
    <row r="107" spans="1:20" x14ac:dyDescent="0.35">
      <c r="A107" s="10" t="s">
        <v>108</v>
      </c>
      <c r="C107" s="1" t="s">
        <v>275</v>
      </c>
      <c r="D107" s="11">
        <v>37529</v>
      </c>
      <c r="E107" s="12">
        <v>5.7333333333333334</v>
      </c>
      <c r="J107" s="13">
        <v>190.9666666666667</v>
      </c>
      <c r="M107" s="13">
        <v>143.76666666666668</v>
      </c>
      <c r="P107" s="13">
        <v>218.4</v>
      </c>
      <c r="S107" s="12">
        <v>13538.1</v>
      </c>
    </row>
    <row r="108" spans="1:20" x14ac:dyDescent="0.35">
      <c r="A108" s="10" t="s">
        <v>109</v>
      </c>
      <c r="C108" s="1" t="s">
        <v>276</v>
      </c>
      <c r="D108" s="11">
        <v>37621</v>
      </c>
      <c r="E108" s="12">
        <v>5.8666666666666671</v>
      </c>
      <c r="J108" s="13">
        <v>191.83333333333334</v>
      </c>
      <c r="M108" s="13">
        <v>143</v>
      </c>
      <c r="P108" s="13">
        <v>220.13333333333333</v>
      </c>
      <c r="S108" s="12">
        <v>13559</v>
      </c>
    </row>
    <row r="109" spans="1:20" x14ac:dyDescent="0.35">
      <c r="A109" s="10" t="s">
        <v>110</v>
      </c>
      <c r="C109" s="1" t="s">
        <v>343</v>
      </c>
      <c r="D109" s="11">
        <v>37711</v>
      </c>
      <c r="E109" s="12">
        <v>5.8666666666666671</v>
      </c>
      <c r="F109" s="1" t="s">
        <v>183</v>
      </c>
      <c r="G109" s="1" t="s">
        <v>186</v>
      </c>
      <c r="H109" s="27" t="s">
        <v>187</v>
      </c>
      <c r="J109" s="13">
        <v>192.46666666666667</v>
      </c>
      <c r="K109" s="1" t="s">
        <v>355</v>
      </c>
      <c r="M109" s="13">
        <v>142.1</v>
      </c>
      <c r="N109" s="1" t="s">
        <v>184</v>
      </c>
      <c r="P109" s="13">
        <v>221.76666666666665</v>
      </c>
      <c r="Q109" s="8" t="s">
        <v>185</v>
      </c>
      <c r="S109" s="12">
        <v>13634.3</v>
      </c>
    </row>
    <row r="110" spans="1:20" x14ac:dyDescent="0.35">
      <c r="A110" s="20" t="s">
        <v>111</v>
      </c>
      <c r="B110" s="21"/>
      <c r="C110" s="21" t="s">
        <v>277</v>
      </c>
      <c r="D110" s="22">
        <v>37802</v>
      </c>
      <c r="E110" s="23">
        <v>6.1333333333333329</v>
      </c>
      <c r="F110" s="21">
        <f>($E$110-E110)/($E$110-$E$100)*100</f>
        <v>0</v>
      </c>
      <c r="G110" s="23">
        <f>E110</f>
        <v>6.1333333333333329</v>
      </c>
      <c r="H110" s="29">
        <v>0</v>
      </c>
      <c r="I110" s="21"/>
      <c r="J110" s="24">
        <v>192.79999999999998</v>
      </c>
      <c r="K110" s="21">
        <f>(J110/$J$110-1)*100</f>
        <v>0</v>
      </c>
      <c r="M110" s="24">
        <v>141.26666666666665</v>
      </c>
      <c r="N110" s="21">
        <f>(M110/$M$110-1)*100</f>
        <v>0</v>
      </c>
      <c r="P110" s="24">
        <v>222.86666666666665</v>
      </c>
      <c r="Q110" s="21">
        <f>(P110/$P$110-1)*100</f>
        <v>0</v>
      </c>
      <c r="S110" s="12">
        <v>13751.5</v>
      </c>
      <c r="T110" s="1">
        <f>(S110-$S$110)/$S$110*100</f>
        <v>0</v>
      </c>
    </row>
    <row r="111" spans="1:20" x14ac:dyDescent="0.35">
      <c r="A111" s="10" t="s">
        <v>112</v>
      </c>
      <c r="C111" s="1" t="s">
        <v>278</v>
      </c>
      <c r="D111" s="11">
        <v>37894</v>
      </c>
      <c r="E111" s="12">
        <v>6.1333333333333329</v>
      </c>
      <c r="F111" s="1">
        <f t="shared" ref="F111:F124" si="12">($E$110-E111)/($E$110-$E$100)*100</f>
        <v>0</v>
      </c>
      <c r="G111" s="12">
        <f>E111</f>
        <v>6.1333333333333329</v>
      </c>
      <c r="H111" s="27">
        <v>1</v>
      </c>
      <c r="J111" s="13">
        <v>193.56666666666669</v>
      </c>
      <c r="K111" s="1">
        <f t="shared" ref="K111:K124" si="13">(J111/$J$110-1)*100</f>
        <v>0.39764868603044956</v>
      </c>
      <c r="M111" s="13">
        <v>140.69999999999999</v>
      </c>
      <c r="N111" s="1">
        <f>(M111/$M$110-1)*100</f>
        <v>-0.40113260972156617</v>
      </c>
      <c r="P111" s="13">
        <v>224.43333333333331</v>
      </c>
      <c r="Q111" s="1">
        <f t="shared" ref="Q111:Q124" si="14">(P111/$P$110-1)*100</f>
        <v>0.70296141190546724</v>
      </c>
      <c r="S111" s="12">
        <v>13985.1</v>
      </c>
      <c r="T111" s="1">
        <f t="shared" ref="T111:T124" si="15">(S111-$S$110)/$S$110*100</f>
        <v>1.6987237755881204</v>
      </c>
    </row>
    <row r="112" spans="1:20" x14ac:dyDescent="0.35">
      <c r="A112" s="10" t="s">
        <v>113</v>
      </c>
      <c r="C112" s="1" t="s">
        <v>279</v>
      </c>
      <c r="D112" s="11">
        <v>37986</v>
      </c>
      <c r="E112" s="12">
        <v>5.833333333333333</v>
      </c>
      <c r="F112" s="1">
        <f t="shared" si="12"/>
        <v>13.432835820895516</v>
      </c>
      <c r="G112" s="12">
        <f t="shared" ref="G112:G124" si="16">E112</f>
        <v>5.833333333333333</v>
      </c>
      <c r="H112" s="27">
        <v>2</v>
      </c>
      <c r="J112" s="13">
        <v>194.06666666666669</v>
      </c>
      <c r="K112" s="1">
        <f t="shared" si="13"/>
        <v>0.65698478561551088</v>
      </c>
      <c r="M112" s="13">
        <v>139.46666666666667</v>
      </c>
      <c r="N112" s="1">
        <f t="shared" ref="N112:N124" si="17">(M112/$M$110-1)*100</f>
        <v>-1.2741859367626174</v>
      </c>
      <c r="P112" s="13">
        <v>226.06666666666669</v>
      </c>
      <c r="Q112" s="1">
        <f t="shared" si="14"/>
        <v>1.4358360753814248</v>
      </c>
      <c r="S112" s="12">
        <v>14145.6</v>
      </c>
      <c r="T112" s="1">
        <f t="shared" si="15"/>
        <v>2.8658691779078671</v>
      </c>
    </row>
    <row r="113" spans="1:20" x14ac:dyDescent="0.35">
      <c r="A113" s="10" t="s">
        <v>114</v>
      </c>
      <c r="C113" s="1" t="s">
        <v>280</v>
      </c>
      <c r="D113" s="11">
        <v>38077</v>
      </c>
      <c r="E113" s="12">
        <v>5.7</v>
      </c>
      <c r="F113" s="1">
        <f t="shared" si="12"/>
        <v>19.402985074626841</v>
      </c>
      <c r="G113" s="12">
        <f t="shared" si="16"/>
        <v>5.7</v>
      </c>
      <c r="H113" s="27">
        <v>3</v>
      </c>
      <c r="J113" s="13">
        <v>195</v>
      </c>
      <c r="K113" s="1">
        <f t="shared" si="13"/>
        <v>1.141078838174292</v>
      </c>
      <c r="M113" s="13">
        <v>139.43333333333337</v>
      </c>
      <c r="N113" s="1">
        <f t="shared" si="17"/>
        <v>-1.2977819726285644</v>
      </c>
      <c r="P113" s="13">
        <v>227.6</v>
      </c>
      <c r="Q113" s="1">
        <f t="shared" si="14"/>
        <v>2.123840861501658</v>
      </c>
      <c r="S113" s="12">
        <v>14221.1</v>
      </c>
      <c r="T113" s="1">
        <f t="shared" si="15"/>
        <v>3.414900192706253</v>
      </c>
    </row>
    <row r="114" spans="1:20" x14ac:dyDescent="0.35">
      <c r="A114" s="10" t="s">
        <v>115</v>
      </c>
      <c r="C114" s="1" t="s">
        <v>281</v>
      </c>
      <c r="D114" s="11">
        <v>38168</v>
      </c>
      <c r="E114" s="12">
        <v>5.5999999999999988</v>
      </c>
      <c r="F114" s="1">
        <f t="shared" si="12"/>
        <v>23.88059701492541</v>
      </c>
      <c r="G114" s="12">
        <f t="shared" si="16"/>
        <v>5.5999999999999988</v>
      </c>
      <c r="H114" s="27">
        <v>4</v>
      </c>
      <c r="J114" s="13">
        <v>196.23333333333335</v>
      </c>
      <c r="K114" s="1">
        <f t="shared" si="13"/>
        <v>1.7807745504841099</v>
      </c>
      <c r="M114" s="13">
        <v>139.63333333333333</v>
      </c>
      <c r="N114" s="1">
        <f t="shared" si="17"/>
        <v>-1.1562057574327489</v>
      </c>
      <c r="P114" s="13">
        <v>229.5</v>
      </c>
      <c r="Q114" s="1">
        <f t="shared" si="14"/>
        <v>2.9763685312593546</v>
      </c>
      <c r="S114" s="12">
        <v>14329.5</v>
      </c>
      <c r="T114" s="1">
        <f t="shared" si="15"/>
        <v>4.2031778351452571</v>
      </c>
    </row>
    <row r="115" spans="1:20" x14ac:dyDescent="0.35">
      <c r="A115" s="10" t="s">
        <v>116</v>
      </c>
      <c r="C115" s="1" t="s">
        <v>282</v>
      </c>
      <c r="D115" s="11">
        <v>38260</v>
      </c>
      <c r="E115" s="12">
        <v>5.4333333333333336</v>
      </c>
      <c r="F115" s="1">
        <f t="shared" si="12"/>
        <v>31.343283582089526</v>
      </c>
      <c r="G115" s="12">
        <f t="shared" si="16"/>
        <v>5.4333333333333336</v>
      </c>
      <c r="H115" s="27">
        <v>5</v>
      </c>
      <c r="J115" s="13">
        <v>197.06666666666669</v>
      </c>
      <c r="K115" s="1">
        <f t="shared" si="13"/>
        <v>2.2130013831258788</v>
      </c>
      <c r="M115" s="13">
        <v>139.23333333333335</v>
      </c>
      <c r="N115" s="1">
        <f t="shared" si="17"/>
        <v>-1.4393581878244244</v>
      </c>
      <c r="P115" s="13">
        <v>231</v>
      </c>
      <c r="Q115" s="1">
        <f t="shared" si="14"/>
        <v>3.649416691594376</v>
      </c>
      <c r="S115" s="12">
        <v>14465</v>
      </c>
      <c r="T115" s="1">
        <f t="shared" si="15"/>
        <v>5.1885248881940154</v>
      </c>
    </row>
    <row r="116" spans="1:20" x14ac:dyDescent="0.35">
      <c r="A116" s="10" t="s">
        <v>117</v>
      </c>
      <c r="C116" s="1" t="s">
        <v>283</v>
      </c>
      <c r="D116" s="11">
        <v>38352</v>
      </c>
      <c r="E116" s="12">
        <v>5.4333333333333336</v>
      </c>
      <c r="F116" s="1">
        <f t="shared" si="12"/>
        <v>31.343283582089526</v>
      </c>
      <c r="G116" s="12">
        <f t="shared" si="16"/>
        <v>5.4333333333333336</v>
      </c>
      <c r="H116" s="27">
        <v>6</v>
      </c>
      <c r="J116" s="13">
        <v>198.26666666666668</v>
      </c>
      <c r="K116" s="1">
        <f t="shared" si="13"/>
        <v>2.835408022130026</v>
      </c>
      <c r="M116" s="13">
        <v>140.03333333333333</v>
      </c>
      <c r="N116" s="1">
        <f t="shared" si="17"/>
        <v>-0.87305332704105121</v>
      </c>
      <c r="P116" s="13">
        <v>232.46666666666667</v>
      </c>
      <c r="Q116" s="1">
        <f t="shared" si="14"/>
        <v>4.3075082261441855</v>
      </c>
      <c r="S116" s="12">
        <v>14609.9</v>
      </c>
      <c r="T116" s="1">
        <f t="shared" si="15"/>
        <v>6.2422281205686625</v>
      </c>
    </row>
    <row r="117" spans="1:20" x14ac:dyDescent="0.35">
      <c r="A117" s="10" t="s">
        <v>118</v>
      </c>
      <c r="C117" s="1" t="s">
        <v>284</v>
      </c>
      <c r="D117" s="11">
        <v>38442</v>
      </c>
      <c r="E117" s="12">
        <v>5.3</v>
      </c>
      <c r="F117" s="1">
        <f t="shared" si="12"/>
        <v>37.313432835820883</v>
      </c>
      <c r="G117" s="12">
        <f t="shared" si="16"/>
        <v>5.3</v>
      </c>
      <c r="H117" s="27">
        <v>7</v>
      </c>
      <c r="J117" s="13">
        <v>199.5</v>
      </c>
      <c r="K117" s="1">
        <f t="shared" si="13"/>
        <v>3.4751037344398439</v>
      </c>
      <c r="M117" s="13">
        <v>140.33333333333334</v>
      </c>
      <c r="N117" s="1">
        <f t="shared" si="17"/>
        <v>-0.66068900424727239</v>
      </c>
      <c r="P117" s="13">
        <v>234.33333333333334</v>
      </c>
      <c r="Q117" s="1">
        <f t="shared" si="14"/>
        <v>5.1450792701166703</v>
      </c>
      <c r="S117" s="12">
        <v>14771.6</v>
      </c>
      <c r="T117" s="1">
        <f t="shared" si="15"/>
        <v>7.4180998436534225</v>
      </c>
    </row>
    <row r="118" spans="1:20" x14ac:dyDescent="0.35">
      <c r="A118" s="10" t="s">
        <v>119</v>
      </c>
      <c r="C118" s="1" t="s">
        <v>285</v>
      </c>
      <c r="D118" s="11">
        <v>38533</v>
      </c>
      <c r="E118" s="12">
        <v>5.1000000000000005</v>
      </c>
      <c r="F118" s="1">
        <f t="shared" si="12"/>
        <v>46.268656716417873</v>
      </c>
      <c r="G118" s="12">
        <f t="shared" si="16"/>
        <v>5.1000000000000005</v>
      </c>
      <c r="H118" s="27">
        <v>8</v>
      </c>
      <c r="J118" s="13">
        <v>200.43333333333331</v>
      </c>
      <c r="K118" s="1">
        <f t="shared" si="13"/>
        <v>3.9591977869986028</v>
      </c>
      <c r="M118" s="13">
        <v>140.33333333333334</v>
      </c>
      <c r="N118" s="1">
        <f t="shared" si="17"/>
        <v>-0.66068900424727239</v>
      </c>
      <c r="P118" s="13">
        <v>235.9</v>
      </c>
      <c r="Q118" s="1">
        <f t="shared" si="14"/>
        <v>5.8480406820221376</v>
      </c>
      <c r="S118" s="12">
        <v>14839.8</v>
      </c>
      <c r="T118" s="1">
        <f t="shared" si="15"/>
        <v>7.9140457404646716</v>
      </c>
    </row>
    <row r="119" spans="1:20" x14ac:dyDescent="0.35">
      <c r="A119" s="10" t="s">
        <v>120</v>
      </c>
      <c r="C119" s="1" t="s">
        <v>286</v>
      </c>
      <c r="D119" s="11">
        <v>38625</v>
      </c>
      <c r="E119" s="12">
        <v>4.9666666666666668</v>
      </c>
      <c r="F119" s="1">
        <f t="shared" si="12"/>
        <v>52.238805970149237</v>
      </c>
      <c r="G119" s="12">
        <f t="shared" si="16"/>
        <v>4.9666666666666668</v>
      </c>
      <c r="H119" s="27">
        <v>9</v>
      </c>
      <c r="J119" s="13">
        <v>201.1</v>
      </c>
      <c r="K119" s="1">
        <f t="shared" si="13"/>
        <v>4.3049792531120401</v>
      </c>
      <c r="M119" s="13">
        <v>140.1</v>
      </c>
      <c r="N119" s="1">
        <f t="shared" si="17"/>
        <v>-0.82586125530910159</v>
      </c>
      <c r="P119" s="13">
        <v>237.1</v>
      </c>
      <c r="Q119" s="1">
        <f t="shared" si="14"/>
        <v>6.3864792102901635</v>
      </c>
      <c r="S119" s="12">
        <v>14972.1</v>
      </c>
      <c r="T119" s="1">
        <f t="shared" si="15"/>
        <v>8.876122604806751</v>
      </c>
    </row>
    <row r="120" spans="1:20" x14ac:dyDescent="0.35">
      <c r="A120" s="10" t="s">
        <v>121</v>
      </c>
      <c r="C120" s="1" t="s">
        <v>287</v>
      </c>
      <c r="D120" s="11">
        <v>38717</v>
      </c>
      <c r="E120" s="12">
        <v>4.9666666666666668</v>
      </c>
      <c r="F120" s="1">
        <f t="shared" si="12"/>
        <v>52.238805970149237</v>
      </c>
      <c r="G120" s="12">
        <f t="shared" si="16"/>
        <v>4.9666666666666668</v>
      </c>
      <c r="H120" s="27">
        <v>10</v>
      </c>
      <c r="J120" s="13">
        <v>202.43333333333331</v>
      </c>
      <c r="K120" s="1">
        <f t="shared" si="13"/>
        <v>4.9965421853388703</v>
      </c>
      <c r="M120" s="13">
        <v>140.33333333333334</v>
      </c>
      <c r="N120" s="1">
        <f t="shared" si="17"/>
        <v>-0.66068900424727239</v>
      </c>
      <c r="P120" s="13">
        <v>239.1</v>
      </c>
      <c r="Q120" s="1">
        <f t="shared" si="14"/>
        <v>7.2838767574035401</v>
      </c>
      <c r="S120" s="12">
        <v>15066.6</v>
      </c>
      <c r="T120" s="1">
        <f t="shared" si="15"/>
        <v>9.563320365051089</v>
      </c>
    </row>
    <row r="121" spans="1:20" x14ac:dyDescent="0.35">
      <c r="A121" s="10" t="s">
        <v>122</v>
      </c>
      <c r="C121" s="1" t="s">
        <v>288</v>
      </c>
      <c r="D121" s="11">
        <v>38807</v>
      </c>
      <c r="E121" s="12">
        <v>4.7333333333333334</v>
      </c>
      <c r="F121" s="1">
        <f t="shared" si="12"/>
        <v>62.686567164179095</v>
      </c>
      <c r="G121" s="12">
        <f t="shared" si="16"/>
        <v>4.7333333333333334</v>
      </c>
      <c r="H121" s="27">
        <v>11</v>
      </c>
      <c r="J121" s="13">
        <v>203.69999999999996</v>
      </c>
      <c r="K121" s="1">
        <f t="shared" si="13"/>
        <v>5.6535269709543368</v>
      </c>
      <c r="M121" s="13">
        <v>140.46666666666667</v>
      </c>
      <c r="N121" s="1">
        <f t="shared" si="17"/>
        <v>-0.56630486078337317</v>
      </c>
      <c r="P121" s="13">
        <v>241.13333333333333</v>
      </c>
      <c r="Q121" s="1">
        <f t="shared" si="14"/>
        <v>8.1962309303021286</v>
      </c>
      <c r="S121" s="12">
        <v>15267</v>
      </c>
      <c r="T121" s="1">
        <f t="shared" si="15"/>
        <v>11.020615932807329</v>
      </c>
    </row>
    <row r="122" spans="1:20" x14ac:dyDescent="0.35">
      <c r="A122" s="10" t="s">
        <v>123</v>
      </c>
      <c r="C122" s="1" t="s">
        <v>289</v>
      </c>
      <c r="D122" s="11">
        <v>38898</v>
      </c>
      <c r="E122" s="12">
        <v>4.6333333333333337</v>
      </c>
      <c r="F122" s="1">
        <f t="shared" si="12"/>
        <v>67.164179104477583</v>
      </c>
      <c r="G122" s="12">
        <f t="shared" si="16"/>
        <v>4.6333333333333337</v>
      </c>
      <c r="H122" s="27">
        <v>12</v>
      </c>
      <c r="J122" s="13">
        <v>205.36666666666667</v>
      </c>
      <c r="K122" s="1">
        <f t="shared" si="13"/>
        <v>6.5179806362379189</v>
      </c>
      <c r="M122" s="13">
        <v>140.9</v>
      </c>
      <c r="N122" s="1">
        <f t="shared" si="17"/>
        <v>-0.25955639452570622</v>
      </c>
      <c r="P122" s="13">
        <v>243.66666666666666</v>
      </c>
      <c r="Q122" s="1">
        <f t="shared" si="14"/>
        <v>9.3329344899790723</v>
      </c>
      <c r="S122" s="12">
        <v>15302.7</v>
      </c>
      <c r="T122" s="1">
        <f t="shared" si="15"/>
        <v>11.280223975566308</v>
      </c>
    </row>
    <row r="123" spans="1:20" x14ac:dyDescent="0.35">
      <c r="A123" s="10" t="s">
        <v>124</v>
      </c>
      <c r="C123" s="1" t="s">
        <v>290</v>
      </c>
      <c r="D123" s="11">
        <v>38990</v>
      </c>
      <c r="E123" s="12">
        <v>4.6333333333333337</v>
      </c>
      <c r="F123" s="1">
        <f t="shared" si="12"/>
        <v>67.164179104477583</v>
      </c>
      <c r="G123" s="12">
        <f t="shared" si="16"/>
        <v>4.6333333333333337</v>
      </c>
      <c r="H123" s="27">
        <v>13</v>
      </c>
      <c r="J123" s="13">
        <v>206.76666666666665</v>
      </c>
      <c r="K123" s="1">
        <f t="shared" si="13"/>
        <v>7.2441217150760684</v>
      </c>
      <c r="M123" s="13">
        <v>140.86666666666667</v>
      </c>
      <c r="N123" s="1">
        <f t="shared" si="17"/>
        <v>-0.28315243039167548</v>
      </c>
      <c r="P123" s="13">
        <v>245.93333333333331</v>
      </c>
      <c r="Q123" s="1">
        <f t="shared" si="14"/>
        <v>10.349985043374211</v>
      </c>
      <c r="S123" s="12">
        <v>15326.4</v>
      </c>
      <c r="T123" s="1">
        <f t="shared" si="15"/>
        <v>11.452568810675197</v>
      </c>
    </row>
    <row r="124" spans="1:20" x14ac:dyDescent="0.35">
      <c r="A124" s="15" t="s">
        <v>125</v>
      </c>
      <c r="B124" s="16"/>
      <c r="C124" s="16" t="s">
        <v>291</v>
      </c>
      <c r="D124" s="17">
        <v>39082</v>
      </c>
      <c r="E124" s="18">
        <v>4.4333333333333336</v>
      </c>
      <c r="F124" s="1">
        <f t="shared" si="12"/>
        <v>76.119402985074615</v>
      </c>
      <c r="G124" s="12">
        <f t="shared" si="16"/>
        <v>4.4333333333333336</v>
      </c>
      <c r="H124" s="27">
        <v>14</v>
      </c>
      <c r="I124" s="16"/>
      <c r="J124" s="19">
        <v>207.83333333333334</v>
      </c>
      <c r="K124" s="1">
        <f t="shared" si="13"/>
        <v>7.7973720608575547</v>
      </c>
      <c r="M124" s="19">
        <v>140.36666666666665</v>
      </c>
      <c r="N124" s="1">
        <f t="shared" si="17"/>
        <v>-0.63709296838131424</v>
      </c>
      <c r="P124" s="19">
        <v>248</v>
      </c>
      <c r="Q124" s="1">
        <f t="shared" si="14"/>
        <v>11.277295842058033</v>
      </c>
      <c r="S124" s="12">
        <v>15456.9</v>
      </c>
      <c r="T124" s="1">
        <f t="shared" si="15"/>
        <v>12.401556193869757</v>
      </c>
    </row>
    <row r="125" spans="1:20" x14ac:dyDescent="0.35">
      <c r="A125" s="10" t="s">
        <v>126</v>
      </c>
      <c r="C125" s="1" t="s">
        <v>292</v>
      </c>
      <c r="D125" s="11">
        <v>39172</v>
      </c>
      <c r="E125" s="12">
        <v>4.5</v>
      </c>
      <c r="J125" s="13">
        <v>209.05100000000002</v>
      </c>
      <c r="M125" s="13">
        <v>140.27066666666667</v>
      </c>
      <c r="P125" s="13">
        <v>250.12199999999999</v>
      </c>
      <c r="S125" s="12">
        <v>15493.3</v>
      </c>
    </row>
    <row r="126" spans="1:20" x14ac:dyDescent="0.35">
      <c r="A126" s="10" t="s">
        <v>127</v>
      </c>
      <c r="C126" s="1" t="s">
        <v>293</v>
      </c>
      <c r="D126" s="11">
        <v>39263</v>
      </c>
      <c r="E126" s="12">
        <v>4.5</v>
      </c>
      <c r="J126" s="13">
        <v>210.06566666666666</v>
      </c>
      <c r="M126" s="13">
        <v>139.97833333333332</v>
      </c>
      <c r="P126" s="13">
        <v>252.00766666666664</v>
      </c>
      <c r="S126" s="12">
        <v>15582.1</v>
      </c>
    </row>
    <row r="127" spans="1:20" x14ac:dyDescent="0.35">
      <c r="A127" s="10" t="s">
        <v>128</v>
      </c>
      <c r="C127" s="1" t="s">
        <v>294</v>
      </c>
      <c r="D127" s="11">
        <v>39355</v>
      </c>
      <c r="E127" s="12">
        <v>4.666666666666667</v>
      </c>
      <c r="J127" s="13">
        <v>211.14866666666668</v>
      </c>
      <c r="M127" s="13">
        <v>139.81233333333333</v>
      </c>
      <c r="P127" s="13">
        <v>253.92033333333333</v>
      </c>
      <c r="S127" s="12">
        <v>15666.7</v>
      </c>
    </row>
    <row r="128" spans="1:20" x14ac:dyDescent="0.35">
      <c r="A128" s="10" t="s">
        <v>129</v>
      </c>
      <c r="C128" s="1" t="s">
        <v>295</v>
      </c>
      <c r="D128" s="11">
        <v>39447</v>
      </c>
      <c r="E128" s="12">
        <v>4.8</v>
      </c>
      <c r="J128" s="13">
        <v>212.63499999999999</v>
      </c>
      <c r="M128" s="13">
        <v>140.14400000000001</v>
      </c>
      <c r="P128" s="13">
        <v>256.15866666666665</v>
      </c>
      <c r="S128" s="12">
        <v>15762</v>
      </c>
    </row>
    <row r="129" spans="1:41" x14ac:dyDescent="0.35">
      <c r="A129" s="10" t="s">
        <v>130</v>
      </c>
      <c r="C129" s="1" t="s">
        <v>296</v>
      </c>
      <c r="D129" s="11">
        <v>39538</v>
      </c>
      <c r="E129" s="12">
        <v>5</v>
      </c>
      <c r="J129" s="13">
        <v>214.04333333333332</v>
      </c>
      <c r="M129" s="13">
        <v>140.43033333333332</v>
      </c>
      <c r="P129" s="13">
        <v>258.31799999999998</v>
      </c>
      <c r="S129" s="12">
        <v>15671.4</v>
      </c>
    </row>
    <row r="130" spans="1:41" x14ac:dyDescent="0.35">
      <c r="A130" s="10" t="s">
        <v>131</v>
      </c>
      <c r="C130" s="1" t="s">
        <v>297</v>
      </c>
      <c r="D130" s="11">
        <v>39629</v>
      </c>
      <c r="E130" s="12">
        <v>5.333333333333333</v>
      </c>
      <c r="J130" s="13">
        <v>214.97333333333333</v>
      </c>
      <c r="M130" s="13">
        <v>140.17666666666665</v>
      </c>
      <c r="P130" s="13">
        <v>260.06233333333336</v>
      </c>
      <c r="S130" s="12">
        <v>15752.3</v>
      </c>
    </row>
    <row r="131" spans="1:41" x14ac:dyDescent="0.35">
      <c r="A131" s="10" t="s">
        <v>132</v>
      </c>
      <c r="C131" s="1" t="s">
        <v>298</v>
      </c>
      <c r="D131" s="11">
        <v>39721</v>
      </c>
      <c r="E131" s="12">
        <v>6</v>
      </c>
      <c r="J131" s="13">
        <v>216.357</v>
      </c>
      <c r="M131" s="13">
        <v>140.43166666666664</v>
      </c>
      <c r="P131" s="13">
        <v>262.202</v>
      </c>
      <c r="S131" s="12">
        <v>15667</v>
      </c>
    </row>
    <row r="132" spans="1:41" x14ac:dyDescent="0.35">
      <c r="A132" s="10" t="s">
        <v>133</v>
      </c>
      <c r="C132" s="1" t="s">
        <v>299</v>
      </c>
      <c r="D132" s="11">
        <v>39813</v>
      </c>
      <c r="E132" s="12">
        <v>6.8666666666666671</v>
      </c>
      <c r="J132" s="13">
        <v>216.88666666666668</v>
      </c>
      <c r="M132" s="13">
        <v>139.94800000000001</v>
      </c>
      <c r="P132" s="13">
        <v>263.43933333333331</v>
      </c>
      <c r="S132" s="12">
        <v>15328</v>
      </c>
    </row>
    <row r="133" spans="1:41" x14ac:dyDescent="0.35">
      <c r="A133" s="10" t="s">
        <v>134</v>
      </c>
      <c r="C133" s="1" t="s">
        <v>300</v>
      </c>
      <c r="D133" s="11">
        <v>39903</v>
      </c>
      <c r="E133" s="12">
        <v>8.2666666666666675</v>
      </c>
      <c r="J133" s="13">
        <v>217.79700000000003</v>
      </c>
      <c r="M133" s="13">
        <v>140.38900000000001</v>
      </c>
      <c r="P133" s="13">
        <v>264.64999999999998</v>
      </c>
      <c r="S133" s="12">
        <v>15155.9</v>
      </c>
    </row>
    <row r="134" spans="1:41" x14ac:dyDescent="0.35">
      <c r="A134" s="10" t="s">
        <v>135</v>
      </c>
      <c r="C134" s="1" t="s">
        <v>301</v>
      </c>
      <c r="D134" s="11">
        <v>39994</v>
      </c>
      <c r="E134" s="12">
        <v>9.2999999999999989</v>
      </c>
      <c r="J134" s="13">
        <v>218.90733333333333</v>
      </c>
      <c r="M134" s="13">
        <v>141.869</v>
      </c>
      <c r="P134" s="13">
        <v>265.4493333333333</v>
      </c>
      <c r="S134" s="12">
        <v>15134.1</v>
      </c>
    </row>
    <row r="135" spans="1:41" x14ac:dyDescent="0.35">
      <c r="A135" s="10" t="s">
        <v>136</v>
      </c>
      <c r="C135" s="1" t="s">
        <v>344</v>
      </c>
      <c r="D135" s="11">
        <v>40086</v>
      </c>
      <c r="E135" s="12">
        <v>9.6333333333333346</v>
      </c>
      <c r="F135" s="1" t="s">
        <v>183</v>
      </c>
      <c r="G135" s="1" t="s">
        <v>186</v>
      </c>
      <c r="H135" s="27" t="s">
        <v>187</v>
      </c>
      <c r="J135" s="13">
        <v>219.55966666666666</v>
      </c>
      <c r="K135" s="1" t="s">
        <v>355</v>
      </c>
      <c r="M135" s="13">
        <v>142.22766666666666</v>
      </c>
      <c r="N135" s="1" t="s">
        <v>184</v>
      </c>
      <c r="P135" s="13">
        <v>266.2863333333334</v>
      </c>
      <c r="Q135" s="8" t="s">
        <v>185</v>
      </c>
      <c r="S135" s="12">
        <v>15189.2</v>
      </c>
    </row>
    <row r="136" spans="1:41" x14ac:dyDescent="0.35">
      <c r="A136" s="20" t="s">
        <v>137</v>
      </c>
      <c r="B136" s="21"/>
      <c r="C136" s="21" t="s">
        <v>302</v>
      </c>
      <c r="D136" s="22">
        <v>40178</v>
      </c>
      <c r="E136" s="23">
        <v>9.9333333333333318</v>
      </c>
      <c r="F136" s="21">
        <f>($E$136-E136)/($E$136-$E$124)*100</f>
        <v>0</v>
      </c>
      <c r="G136" s="23">
        <f>E136</f>
        <v>9.9333333333333318</v>
      </c>
      <c r="H136" s="29">
        <v>0</v>
      </c>
      <c r="I136" s="21"/>
      <c r="J136" s="24">
        <v>220.68266666666668</v>
      </c>
      <c r="K136" s="21">
        <f>(J136/$J$136-1)*100</f>
        <v>0</v>
      </c>
      <c r="M136" s="24">
        <v>143.67366666666666</v>
      </c>
      <c r="N136" s="21">
        <f>(M136/$M$136-1)*100</f>
        <v>0</v>
      </c>
      <c r="P136" s="24">
        <v>267.13100000000003</v>
      </c>
      <c r="Q136" s="21">
        <f>(P136/$P$136-1)*100</f>
        <v>0</v>
      </c>
      <c r="S136" s="12">
        <v>15356.1</v>
      </c>
      <c r="T136" s="1">
        <f>(S136-$S$136)/$S$136*100</f>
        <v>0</v>
      </c>
    </row>
    <row r="137" spans="1:41" x14ac:dyDescent="0.35">
      <c r="A137" s="10" t="s">
        <v>138</v>
      </c>
      <c r="C137" s="1" t="s">
        <v>303</v>
      </c>
      <c r="D137" s="11">
        <v>40268</v>
      </c>
      <c r="E137" s="12">
        <v>9.8333333333333339</v>
      </c>
      <c r="F137" s="1">
        <f>($E$136-E137)/($E$136-$E$124)*100</f>
        <v>1.8181818181817799</v>
      </c>
      <c r="G137" s="12">
        <f>E137</f>
        <v>9.8333333333333339</v>
      </c>
      <c r="H137" s="27">
        <v>1</v>
      </c>
      <c r="J137" s="13">
        <v>220.71566666666669</v>
      </c>
      <c r="K137" s="1">
        <f t="shared" ref="K137:K175" si="18">(J137/$J$136-1)*100</f>
        <v>1.4953598530631496E-2</v>
      </c>
      <c r="M137" s="13">
        <v>144.01599999999999</v>
      </c>
      <c r="N137" s="1">
        <f t="shared" ref="N137:N175" si="19">(M137/$M$136-1)*100</f>
        <v>0.23827145313104481</v>
      </c>
      <c r="P137" s="13">
        <v>266.94499999999999</v>
      </c>
      <c r="Q137" s="1">
        <f t="shared" ref="Q137:Q175" si="20">(P137/$P$136-1)*100</f>
        <v>-6.9628758923534484E-2</v>
      </c>
      <c r="S137" s="12">
        <v>15415.1</v>
      </c>
      <c r="T137" s="1">
        <f t="shared" ref="T137:T175" si="21">(S137-$S$136)/$S$136*100</f>
        <v>0.38421213719629332</v>
      </c>
      <c r="AD137"/>
      <c r="AE137"/>
      <c r="AJ137" s="30"/>
      <c r="AO137" s="12"/>
    </row>
    <row r="138" spans="1:41" x14ac:dyDescent="0.35">
      <c r="A138" s="10" t="s">
        <v>139</v>
      </c>
      <c r="C138" s="1" t="s">
        <v>304</v>
      </c>
      <c r="D138" s="11">
        <v>40359</v>
      </c>
      <c r="E138" s="12">
        <v>9.6333333333333329</v>
      </c>
      <c r="F138" s="1">
        <f t="shared" ref="F138:F167" si="22">($E$136-E138)/($E$136-$E$124)*100</f>
        <v>5.4545454545454373</v>
      </c>
      <c r="G138" s="12">
        <f t="shared" ref="G138:G175" si="23">E138</f>
        <v>9.6333333333333329</v>
      </c>
      <c r="H138" s="27">
        <v>2</v>
      </c>
      <c r="J138" s="13">
        <v>220.99266666666665</v>
      </c>
      <c r="K138" s="1">
        <f t="shared" si="18"/>
        <v>0.14047319831793637</v>
      </c>
      <c r="M138" s="13">
        <v>143.36666666666667</v>
      </c>
      <c r="N138" s="1">
        <f t="shared" si="19"/>
        <v>-0.21367868386922284</v>
      </c>
      <c r="P138" s="13">
        <v>267.85999999999996</v>
      </c>
      <c r="Q138" s="1">
        <f t="shared" si="20"/>
        <v>0.2728998132002447</v>
      </c>
      <c r="S138" s="12">
        <v>15557.3</v>
      </c>
      <c r="T138" s="1">
        <f t="shared" si="21"/>
        <v>1.3102285085405727</v>
      </c>
      <c r="AD138"/>
      <c r="AE138"/>
      <c r="AJ138" s="30"/>
      <c r="AO138" s="12"/>
    </row>
    <row r="139" spans="1:41" x14ac:dyDescent="0.35">
      <c r="A139" s="10" t="s">
        <v>140</v>
      </c>
      <c r="C139" s="1" t="s">
        <v>305</v>
      </c>
      <c r="D139" s="11">
        <v>40451</v>
      </c>
      <c r="E139" s="12">
        <v>9.4666666666666668</v>
      </c>
      <c r="F139" s="1">
        <f t="shared" si="22"/>
        <v>8.4848484848484578</v>
      </c>
      <c r="G139" s="12">
        <f t="shared" si="23"/>
        <v>9.4666666666666668</v>
      </c>
      <c r="H139" s="27">
        <v>3</v>
      </c>
      <c r="J139" s="13">
        <v>221.52766666666665</v>
      </c>
      <c r="K139" s="1">
        <f t="shared" si="18"/>
        <v>0.3829027502537441</v>
      </c>
      <c r="M139" s="13">
        <v>143.41966666666667</v>
      </c>
      <c r="N139" s="1">
        <f t="shared" si="19"/>
        <v>-0.17678952997649544</v>
      </c>
      <c r="P139" s="13">
        <v>268.71500000000003</v>
      </c>
      <c r="Q139" s="1">
        <f t="shared" si="20"/>
        <v>0.5929674953487174</v>
      </c>
      <c r="S139" s="12">
        <v>15672</v>
      </c>
      <c r="T139" s="1">
        <f t="shared" si="21"/>
        <v>2.0571629515306595</v>
      </c>
      <c r="AD139"/>
      <c r="AE139"/>
      <c r="AJ139" s="30"/>
      <c r="AO139" s="12"/>
    </row>
    <row r="140" spans="1:41" x14ac:dyDescent="0.35">
      <c r="A140" s="10" t="s">
        <v>141</v>
      </c>
      <c r="C140" s="1" t="s">
        <v>306</v>
      </c>
      <c r="D140" s="11">
        <v>40543</v>
      </c>
      <c r="E140" s="12">
        <v>9.5000000000000018</v>
      </c>
      <c r="F140" s="1">
        <f t="shared" si="22"/>
        <v>7.8787878787878212</v>
      </c>
      <c r="G140" s="12">
        <f t="shared" si="23"/>
        <v>9.5000000000000018</v>
      </c>
      <c r="H140" s="27">
        <v>4</v>
      </c>
      <c r="J140" s="13">
        <v>222.10733333333334</v>
      </c>
      <c r="K140" s="1">
        <f t="shared" si="18"/>
        <v>0.64557252646333385</v>
      </c>
      <c r="M140" s="13">
        <v>143.53666666666666</v>
      </c>
      <c r="N140" s="1">
        <f t="shared" si="19"/>
        <v>-9.5354982703854674E-2</v>
      </c>
      <c r="P140" s="13">
        <v>269.59899999999999</v>
      </c>
      <c r="Q140" s="1">
        <f t="shared" si="20"/>
        <v>0.92389127431857787</v>
      </c>
      <c r="S140" s="12">
        <v>15750.6</v>
      </c>
      <c r="T140" s="1">
        <f t="shared" si="21"/>
        <v>2.5690116631175886</v>
      </c>
      <c r="AD140"/>
      <c r="AE140"/>
      <c r="AJ140" s="30"/>
      <c r="AO140" s="12"/>
    </row>
    <row r="141" spans="1:41" x14ac:dyDescent="0.35">
      <c r="A141" s="10" t="s">
        <v>142</v>
      </c>
      <c r="C141" s="1" t="s">
        <v>307</v>
      </c>
      <c r="D141" s="11">
        <v>40633</v>
      </c>
      <c r="E141" s="12">
        <v>9.0333333333333332</v>
      </c>
      <c r="F141" s="1">
        <f t="shared" si="22"/>
        <v>16.363636363636346</v>
      </c>
      <c r="G141" s="12">
        <f t="shared" si="23"/>
        <v>9.0333333333333332</v>
      </c>
      <c r="H141" s="27">
        <v>5</v>
      </c>
      <c r="J141" s="13">
        <v>223.15666666666667</v>
      </c>
      <c r="K141" s="1">
        <f t="shared" si="18"/>
        <v>1.1210667504470972</v>
      </c>
      <c r="M141" s="13">
        <v>144.12666666666667</v>
      </c>
      <c r="N141" s="1">
        <f t="shared" si="19"/>
        <v>0.31529786251713876</v>
      </c>
      <c r="P141" s="13">
        <v>270.94366666666667</v>
      </c>
      <c r="Q141" s="1">
        <f t="shared" si="20"/>
        <v>1.4272647752101575</v>
      </c>
      <c r="S141" s="12">
        <v>15712.8</v>
      </c>
      <c r="T141" s="1">
        <f t="shared" si="21"/>
        <v>2.3228554125070748</v>
      </c>
      <c r="AD141"/>
      <c r="AE141"/>
      <c r="AJ141" s="30"/>
      <c r="AO141" s="12"/>
    </row>
    <row r="142" spans="1:41" x14ac:dyDescent="0.35">
      <c r="A142" s="10" t="s">
        <v>143</v>
      </c>
      <c r="C142" s="1" t="s">
        <v>308</v>
      </c>
      <c r="D142" s="11">
        <v>40724</v>
      </c>
      <c r="E142" s="12">
        <v>9.0666666666666682</v>
      </c>
      <c r="F142" s="1">
        <f t="shared" si="22"/>
        <v>15.757575757575706</v>
      </c>
      <c r="G142" s="12">
        <f t="shared" si="23"/>
        <v>9.0666666666666682</v>
      </c>
      <c r="H142" s="27">
        <v>6</v>
      </c>
      <c r="J142" s="13">
        <v>224.19966666666667</v>
      </c>
      <c r="K142" s="1">
        <f t="shared" si="18"/>
        <v>1.5936910918845637</v>
      </c>
      <c r="M142" s="13">
        <v>145.03733333333335</v>
      </c>
      <c r="N142" s="1">
        <f t="shared" si="19"/>
        <v>0.94914168915205543</v>
      </c>
      <c r="P142" s="13">
        <v>272.04666666666668</v>
      </c>
      <c r="Q142" s="1">
        <f t="shared" si="20"/>
        <v>1.8401708025899799</v>
      </c>
      <c r="S142" s="12">
        <v>15825.1</v>
      </c>
      <c r="T142" s="1">
        <f t="shared" si="21"/>
        <v>3.0541608872044335</v>
      </c>
      <c r="AD142"/>
      <c r="AE142"/>
      <c r="AJ142" s="30"/>
      <c r="AO142" s="12"/>
    </row>
    <row r="143" spans="1:41" x14ac:dyDescent="0.35">
      <c r="A143" s="10" t="s">
        <v>144</v>
      </c>
      <c r="C143" s="1" t="s">
        <v>309</v>
      </c>
      <c r="D143" s="11">
        <v>40816</v>
      </c>
      <c r="E143" s="12">
        <v>9</v>
      </c>
      <c r="F143" s="1">
        <f t="shared" si="22"/>
        <v>16.969696969696948</v>
      </c>
      <c r="G143" s="12">
        <f t="shared" si="23"/>
        <v>9</v>
      </c>
      <c r="H143" s="27">
        <v>7</v>
      </c>
      <c r="J143" s="13">
        <v>225.73266666666666</v>
      </c>
      <c r="K143" s="1">
        <f t="shared" si="18"/>
        <v>2.2883537145342858</v>
      </c>
      <c r="M143" s="13">
        <v>146.10900000000001</v>
      </c>
      <c r="N143" s="1">
        <f t="shared" si="19"/>
        <v>1.6950450210082568</v>
      </c>
      <c r="P143" s="13">
        <v>273.82766666666663</v>
      </c>
      <c r="Q143" s="1">
        <f t="shared" si="20"/>
        <v>2.5068848866910187</v>
      </c>
      <c r="S143" s="12">
        <v>15820.7</v>
      </c>
      <c r="T143" s="1">
        <f t="shared" si="21"/>
        <v>3.0255077786677633</v>
      </c>
      <c r="AD143"/>
      <c r="AE143"/>
      <c r="AJ143" s="30"/>
      <c r="AO143" s="12"/>
    </row>
    <row r="144" spans="1:41" x14ac:dyDescent="0.35">
      <c r="A144" s="10" t="s">
        <v>145</v>
      </c>
      <c r="C144" s="1" t="s">
        <v>310</v>
      </c>
      <c r="D144" s="11">
        <v>40908</v>
      </c>
      <c r="E144" s="12">
        <v>8.6333333333333329</v>
      </c>
      <c r="F144" s="1">
        <f t="shared" si="22"/>
        <v>23.636363636363626</v>
      </c>
      <c r="G144" s="12">
        <f t="shared" si="23"/>
        <v>8.6333333333333329</v>
      </c>
      <c r="H144" s="27">
        <v>8</v>
      </c>
      <c r="J144" s="13">
        <v>226.93666666666664</v>
      </c>
      <c r="K144" s="1">
        <f t="shared" si="18"/>
        <v>2.8339334912272029</v>
      </c>
      <c r="M144" s="13">
        <v>146.70333333333335</v>
      </c>
      <c r="N144" s="1">
        <f t="shared" si="19"/>
        <v>2.1087139605727057</v>
      </c>
      <c r="P144" s="13">
        <v>275.41666666666669</v>
      </c>
      <c r="Q144" s="1">
        <f t="shared" si="20"/>
        <v>3.1017241228710413</v>
      </c>
      <c r="S144" s="12">
        <v>16004.1</v>
      </c>
      <c r="T144" s="1">
        <f t="shared" si="21"/>
        <v>4.219821439037255</v>
      </c>
      <c r="AD144"/>
      <c r="AE144"/>
      <c r="AJ144" s="30"/>
      <c r="AO144" s="12"/>
    </row>
    <row r="145" spans="1:41" x14ac:dyDescent="0.35">
      <c r="A145" s="10" t="s">
        <v>146</v>
      </c>
      <c r="C145" s="1" t="s">
        <v>311</v>
      </c>
      <c r="D145" s="11">
        <v>40999</v>
      </c>
      <c r="E145" s="12">
        <v>8.2666666666666675</v>
      </c>
      <c r="F145" s="1">
        <f t="shared" si="22"/>
        <v>30.303030303030269</v>
      </c>
      <c r="G145" s="12">
        <f t="shared" si="23"/>
        <v>8.2666666666666675</v>
      </c>
      <c r="H145" s="27">
        <v>9</v>
      </c>
      <c r="J145" s="13">
        <v>228.12966666666668</v>
      </c>
      <c r="K145" s="1">
        <f t="shared" si="18"/>
        <v>3.3745287350766207</v>
      </c>
      <c r="M145" s="13">
        <v>147.12966666666668</v>
      </c>
      <c r="N145" s="1">
        <f t="shared" si="19"/>
        <v>2.4054512425148777</v>
      </c>
      <c r="P145" s="13">
        <v>277.13699999999994</v>
      </c>
      <c r="Q145" s="1">
        <f t="shared" si="20"/>
        <v>3.7457277515525744</v>
      </c>
      <c r="S145" s="12">
        <v>16129.4</v>
      </c>
      <c r="T145" s="1">
        <f t="shared" si="21"/>
        <v>5.0357838253202258</v>
      </c>
      <c r="AD145"/>
      <c r="AE145"/>
      <c r="AJ145" s="30"/>
      <c r="AO145" s="12"/>
    </row>
    <row r="146" spans="1:41" x14ac:dyDescent="0.35">
      <c r="A146" s="10" t="s">
        <v>147</v>
      </c>
      <c r="C146" s="1" t="s">
        <v>312</v>
      </c>
      <c r="D146" s="11">
        <v>41090</v>
      </c>
      <c r="E146" s="12">
        <v>8.1999999999999993</v>
      </c>
      <c r="F146" s="1">
        <f t="shared" si="22"/>
        <v>31.515151515151512</v>
      </c>
      <c r="G146" s="12">
        <f t="shared" si="23"/>
        <v>8.1999999999999993</v>
      </c>
      <c r="H146" s="27">
        <v>10</v>
      </c>
      <c r="J146" s="13">
        <v>229.25066666666666</v>
      </c>
      <c r="K146" s="1">
        <f t="shared" si="18"/>
        <v>3.8824979457682707</v>
      </c>
      <c r="M146" s="13">
        <v>147.40633333333335</v>
      </c>
      <c r="N146" s="1">
        <f t="shared" si="19"/>
        <v>2.5980172659801015</v>
      </c>
      <c r="P146" s="13">
        <v>278.78899999999999</v>
      </c>
      <c r="Q146" s="1">
        <f t="shared" si="20"/>
        <v>4.3641509222066999</v>
      </c>
      <c r="S146" s="12">
        <v>16198.8</v>
      </c>
      <c r="T146" s="1">
        <f t="shared" si="21"/>
        <v>5.4877214917850168</v>
      </c>
      <c r="AD146"/>
      <c r="AE146"/>
      <c r="AJ146" s="30"/>
      <c r="AO146" s="12"/>
    </row>
    <row r="147" spans="1:41" x14ac:dyDescent="0.35">
      <c r="A147" s="10" t="s">
        <v>148</v>
      </c>
      <c r="C147" s="1" t="s">
        <v>313</v>
      </c>
      <c r="D147" s="11">
        <v>41182</v>
      </c>
      <c r="E147" s="12">
        <v>8.0333333333333332</v>
      </c>
      <c r="F147" s="1">
        <f t="shared" si="22"/>
        <v>34.545454545454533</v>
      </c>
      <c r="G147" s="12">
        <f t="shared" si="23"/>
        <v>8.0333333333333332</v>
      </c>
      <c r="H147" s="27">
        <v>11</v>
      </c>
      <c r="J147" s="13">
        <v>230.28733333333332</v>
      </c>
      <c r="K147" s="1">
        <f t="shared" si="18"/>
        <v>4.3522524046594624</v>
      </c>
      <c r="M147" s="13">
        <v>147.34400000000002</v>
      </c>
      <c r="N147" s="1">
        <f t="shared" si="19"/>
        <v>2.554631908886118</v>
      </c>
      <c r="P147" s="13">
        <v>280.53433333333334</v>
      </c>
      <c r="Q147" s="1">
        <f t="shared" si="20"/>
        <v>5.0175132550446477</v>
      </c>
      <c r="S147" s="12">
        <v>16220.7</v>
      </c>
      <c r="T147" s="1">
        <f t="shared" si="21"/>
        <v>5.6303358274561921</v>
      </c>
      <c r="AD147"/>
      <c r="AE147"/>
      <c r="AJ147" s="30"/>
      <c r="AO147" s="12"/>
    </row>
    <row r="148" spans="1:41" x14ac:dyDescent="0.35">
      <c r="A148" s="10" t="s">
        <v>149</v>
      </c>
      <c r="C148" s="1" t="s">
        <v>314</v>
      </c>
      <c r="D148" s="11">
        <v>41274</v>
      </c>
      <c r="E148" s="12">
        <v>7.8</v>
      </c>
      <c r="F148" s="1">
        <f t="shared" si="22"/>
        <v>38.787878787878775</v>
      </c>
      <c r="G148" s="12">
        <f t="shared" si="23"/>
        <v>7.8</v>
      </c>
      <c r="H148" s="27">
        <v>12</v>
      </c>
      <c r="J148" s="13">
        <v>231.3596666666667</v>
      </c>
      <c r="K148" s="1">
        <f t="shared" si="18"/>
        <v>4.8381688336797346</v>
      </c>
      <c r="M148" s="13">
        <v>147.42666666666668</v>
      </c>
      <c r="N148" s="1">
        <f t="shared" si="19"/>
        <v>2.6121697086684881</v>
      </c>
      <c r="P148" s="13">
        <v>282.23499999999996</v>
      </c>
      <c r="Q148" s="1">
        <f t="shared" si="20"/>
        <v>5.6541547031231598</v>
      </c>
      <c r="S148" s="12">
        <v>16239.1</v>
      </c>
      <c r="T148" s="1">
        <f t="shared" si="21"/>
        <v>5.7501579177004576</v>
      </c>
      <c r="AD148"/>
      <c r="AE148"/>
      <c r="AJ148" s="30"/>
      <c r="AO148" s="12"/>
    </row>
    <row r="149" spans="1:41" x14ac:dyDescent="0.35">
      <c r="A149" s="10" t="s">
        <v>150</v>
      </c>
      <c r="C149" s="1" t="s">
        <v>315</v>
      </c>
      <c r="D149" s="11">
        <v>41364</v>
      </c>
      <c r="E149" s="12">
        <v>7.7333333333333334</v>
      </c>
      <c r="F149" s="1">
        <f t="shared" si="22"/>
        <v>39.999999999999986</v>
      </c>
      <c r="G149" s="12">
        <f t="shared" si="23"/>
        <v>7.7333333333333334</v>
      </c>
      <c r="H149" s="27">
        <v>13</v>
      </c>
      <c r="J149" s="13">
        <v>232.53066666666666</v>
      </c>
      <c r="K149" s="1">
        <f t="shared" si="18"/>
        <v>5.3687950118420424</v>
      </c>
      <c r="M149" s="13">
        <v>147.45166666666668</v>
      </c>
      <c r="N149" s="1">
        <f t="shared" si="19"/>
        <v>2.629570252957536</v>
      </c>
      <c r="P149" s="13">
        <v>284.16566666666671</v>
      </c>
      <c r="Q149" s="1">
        <f t="shared" si="20"/>
        <v>6.3768962294404874</v>
      </c>
      <c r="S149" s="12">
        <v>16383</v>
      </c>
      <c r="T149" s="1">
        <f t="shared" si="21"/>
        <v>6.6872448082520926</v>
      </c>
      <c r="AD149"/>
      <c r="AE149"/>
      <c r="AJ149" s="30"/>
      <c r="AO149" s="12"/>
    </row>
    <row r="150" spans="1:41" x14ac:dyDescent="0.35">
      <c r="A150" s="10" t="s">
        <v>151</v>
      </c>
      <c r="C150" s="1" t="s">
        <v>316</v>
      </c>
      <c r="D150" s="11">
        <v>41455</v>
      </c>
      <c r="E150" s="12">
        <v>7.5333333333333341</v>
      </c>
      <c r="F150" s="1">
        <f t="shared" si="22"/>
        <v>43.636363636363605</v>
      </c>
      <c r="G150" s="12">
        <f t="shared" si="23"/>
        <v>7.5333333333333341</v>
      </c>
      <c r="H150" s="27">
        <v>14</v>
      </c>
      <c r="J150" s="13">
        <v>233.05933333333334</v>
      </c>
      <c r="K150" s="1">
        <f t="shared" si="18"/>
        <v>5.6083546812315754</v>
      </c>
      <c r="M150" s="13">
        <v>147.14566666666667</v>
      </c>
      <c r="N150" s="1">
        <f t="shared" si="19"/>
        <v>2.4165875908598533</v>
      </c>
      <c r="P150" s="13">
        <v>285.221</v>
      </c>
      <c r="Q150" s="1">
        <f t="shared" si="20"/>
        <v>6.771958327562122</v>
      </c>
      <c r="S150" s="12">
        <v>16403.2</v>
      </c>
      <c r="T150" s="1">
        <f t="shared" si="21"/>
        <v>6.8187886247159133</v>
      </c>
      <c r="AD150"/>
      <c r="AE150"/>
      <c r="AJ150" s="30"/>
      <c r="AO150" s="12"/>
    </row>
    <row r="151" spans="1:41" x14ac:dyDescent="0.35">
      <c r="A151" s="10" t="s">
        <v>152</v>
      </c>
      <c r="C151" s="1" t="s">
        <v>317</v>
      </c>
      <c r="D151" s="11">
        <v>41547</v>
      </c>
      <c r="E151" s="12">
        <v>7.2333333333333334</v>
      </c>
      <c r="F151" s="1">
        <f t="shared" si="22"/>
        <v>49.090909090909079</v>
      </c>
      <c r="G151" s="12">
        <f t="shared" si="23"/>
        <v>7.2333333333333334</v>
      </c>
      <c r="H151" s="27">
        <v>15</v>
      </c>
      <c r="J151" s="13">
        <v>234.30533333333332</v>
      </c>
      <c r="K151" s="1">
        <f t="shared" si="18"/>
        <v>6.1729663105998256</v>
      </c>
      <c r="M151" s="13">
        <v>147.23633333333333</v>
      </c>
      <c r="N151" s="1">
        <f t="shared" si="19"/>
        <v>2.4796935648147223</v>
      </c>
      <c r="P151" s="13">
        <v>287.21499999999997</v>
      </c>
      <c r="Q151" s="1">
        <f t="shared" si="20"/>
        <v>7.5184085710755966</v>
      </c>
      <c r="S151" s="12">
        <v>16531.7</v>
      </c>
      <c r="T151" s="1">
        <f t="shared" si="21"/>
        <v>7.6555896353891955</v>
      </c>
      <c r="AD151"/>
      <c r="AE151"/>
      <c r="AJ151" s="30"/>
      <c r="AO151" s="12"/>
    </row>
    <row r="152" spans="1:41" x14ac:dyDescent="0.35">
      <c r="A152" s="10" t="s">
        <v>153</v>
      </c>
      <c r="C152" s="1" t="s">
        <v>318</v>
      </c>
      <c r="D152" s="11">
        <v>41639</v>
      </c>
      <c r="E152" s="12">
        <v>6.9333333333333336</v>
      </c>
      <c r="F152" s="1">
        <f t="shared" si="22"/>
        <v>54.545454545454533</v>
      </c>
      <c r="G152" s="12">
        <f t="shared" si="23"/>
        <v>6.9333333333333336</v>
      </c>
      <c r="H152" s="27">
        <v>16</v>
      </c>
      <c r="J152" s="13">
        <v>235.34633333333332</v>
      </c>
      <c r="K152" s="1">
        <f t="shared" si="18"/>
        <v>6.6446843733384719</v>
      </c>
      <c r="M152" s="13">
        <v>147.30833333333331</v>
      </c>
      <c r="N152" s="1">
        <f t="shared" si="19"/>
        <v>2.529807132367079</v>
      </c>
      <c r="P152" s="13">
        <v>288.88166666666666</v>
      </c>
      <c r="Q152" s="1">
        <f t="shared" si="20"/>
        <v>8.1423221815014379</v>
      </c>
      <c r="S152" s="12">
        <v>16663.599999999999</v>
      </c>
      <c r="T152" s="1">
        <f t="shared" si="21"/>
        <v>8.5145316844771664</v>
      </c>
      <c r="AD152"/>
      <c r="AE152"/>
      <c r="AJ152" s="30"/>
      <c r="AO152" s="12"/>
    </row>
    <row r="153" spans="1:41" x14ac:dyDescent="0.35">
      <c r="A153" s="10" t="s">
        <v>154</v>
      </c>
      <c r="C153" s="1" t="s">
        <v>319</v>
      </c>
      <c r="D153" s="11">
        <v>41729</v>
      </c>
      <c r="E153" s="12">
        <v>6.666666666666667</v>
      </c>
      <c r="F153" s="1">
        <f t="shared" si="22"/>
        <v>59.393939393939377</v>
      </c>
      <c r="G153" s="12">
        <f t="shared" si="23"/>
        <v>6.666666666666667</v>
      </c>
      <c r="H153" s="27">
        <v>17</v>
      </c>
      <c r="J153" s="13">
        <v>236.25699999999998</v>
      </c>
      <c r="K153" s="1">
        <f t="shared" si="18"/>
        <v>7.0573432742036646</v>
      </c>
      <c r="M153" s="13">
        <v>146.89600000000002</v>
      </c>
      <c r="N153" s="1">
        <f t="shared" si="19"/>
        <v>2.24281415522678</v>
      </c>
      <c r="P153" s="13">
        <v>290.673</v>
      </c>
      <c r="Q153" s="1">
        <f t="shared" si="20"/>
        <v>8.8129045299871542</v>
      </c>
      <c r="S153" s="12">
        <v>16616.5</v>
      </c>
      <c r="T153" s="1">
        <f t="shared" si="21"/>
        <v>8.2078131817323392</v>
      </c>
      <c r="AD153"/>
      <c r="AE153"/>
      <c r="AJ153" s="30"/>
      <c r="AO153" s="12"/>
    </row>
    <row r="154" spans="1:41" x14ac:dyDescent="0.35">
      <c r="A154" s="10" t="s">
        <v>155</v>
      </c>
      <c r="C154" s="1" t="s">
        <v>320</v>
      </c>
      <c r="D154" s="11">
        <v>41820</v>
      </c>
      <c r="E154" s="12">
        <v>6.2</v>
      </c>
      <c r="F154" s="1">
        <f t="shared" si="22"/>
        <v>67.878787878787875</v>
      </c>
      <c r="G154" s="12">
        <f t="shared" si="23"/>
        <v>6.2</v>
      </c>
      <c r="H154" s="27">
        <v>18</v>
      </c>
      <c r="J154" s="13">
        <v>237.47933333333333</v>
      </c>
      <c r="K154" s="1">
        <f t="shared" si="18"/>
        <v>7.6112306056358436</v>
      </c>
      <c r="M154" s="13">
        <v>146.82966666666667</v>
      </c>
      <c r="N154" s="1">
        <f t="shared" si="19"/>
        <v>2.1966447110465692</v>
      </c>
      <c r="P154" s="13">
        <v>292.71299999999997</v>
      </c>
      <c r="Q154" s="1">
        <f t="shared" si="20"/>
        <v>9.5765747891483741</v>
      </c>
      <c r="S154" s="12">
        <v>16841.5</v>
      </c>
      <c r="T154" s="1">
        <f t="shared" si="21"/>
        <v>9.6730289591758289</v>
      </c>
      <c r="AD154"/>
      <c r="AE154"/>
      <c r="AJ154" s="30"/>
      <c r="AO154" s="12"/>
    </row>
    <row r="155" spans="1:41" x14ac:dyDescent="0.35">
      <c r="A155" s="10" t="s">
        <v>156</v>
      </c>
      <c r="C155" s="1" t="s">
        <v>321</v>
      </c>
      <c r="D155" s="11">
        <v>41912</v>
      </c>
      <c r="E155" s="12">
        <v>6.0666666666666673</v>
      </c>
      <c r="F155" s="1">
        <f t="shared" si="22"/>
        <v>70.303030303030283</v>
      </c>
      <c r="G155" s="12">
        <f t="shared" si="23"/>
        <v>6.0666666666666673</v>
      </c>
      <c r="H155" s="27">
        <v>19</v>
      </c>
      <c r="J155" s="13">
        <v>238.46199999999999</v>
      </c>
      <c r="K155" s="1">
        <f t="shared" si="18"/>
        <v>8.0565155396587365</v>
      </c>
      <c r="M155" s="13">
        <v>146.78833333333333</v>
      </c>
      <c r="N155" s="1">
        <f t="shared" si="19"/>
        <v>2.167875811155362</v>
      </c>
      <c r="P155" s="13">
        <v>294.37433333333337</v>
      </c>
      <c r="Q155" s="1">
        <f t="shared" si="20"/>
        <v>10.198491876020888</v>
      </c>
      <c r="S155" s="12">
        <v>17047.099999999999</v>
      </c>
      <c r="T155" s="1">
        <f t="shared" si="21"/>
        <v>11.011910576253072</v>
      </c>
      <c r="AD155"/>
      <c r="AE155"/>
      <c r="AJ155" s="30"/>
      <c r="AO155" s="12"/>
    </row>
    <row r="156" spans="1:41" x14ac:dyDescent="0.35">
      <c r="A156" s="10" t="s">
        <v>157</v>
      </c>
      <c r="C156" s="1" t="s">
        <v>322</v>
      </c>
      <c r="D156" s="11">
        <v>42004</v>
      </c>
      <c r="E156" s="12">
        <v>5.7</v>
      </c>
      <c r="F156" s="1">
        <f t="shared" si="22"/>
        <v>76.969696969696969</v>
      </c>
      <c r="G156" s="12">
        <f t="shared" si="23"/>
        <v>5.7</v>
      </c>
      <c r="H156" s="27">
        <v>20</v>
      </c>
      <c r="J156" s="13">
        <v>239.41099999999997</v>
      </c>
      <c r="K156" s="1">
        <f t="shared" si="18"/>
        <v>8.4865447822514142</v>
      </c>
      <c r="M156" s="13">
        <v>146.61466666666669</v>
      </c>
      <c r="N156" s="1">
        <f t="shared" si="19"/>
        <v>2.0470000301609614</v>
      </c>
      <c r="P156" s="13">
        <v>296.05366666666669</v>
      </c>
      <c r="Q156" s="1">
        <f t="shared" si="20"/>
        <v>10.827147229885959</v>
      </c>
      <c r="S156" s="12">
        <v>17143</v>
      </c>
      <c r="T156" s="1">
        <f t="shared" si="21"/>
        <v>11.636418100950108</v>
      </c>
      <c r="AD156"/>
      <c r="AE156"/>
      <c r="AJ156" s="30"/>
      <c r="AO156" s="12"/>
    </row>
    <row r="157" spans="1:41" x14ac:dyDescent="0.35">
      <c r="A157" s="10" t="s">
        <v>158</v>
      </c>
      <c r="C157" s="1" t="s">
        <v>323</v>
      </c>
      <c r="D157" s="11">
        <v>42094</v>
      </c>
      <c r="E157" s="12">
        <v>5.5333333333333341</v>
      </c>
      <c r="F157" s="1">
        <f t="shared" si="22"/>
        <v>79.999999999999986</v>
      </c>
      <c r="G157" s="12">
        <f t="shared" si="23"/>
        <v>5.5333333333333341</v>
      </c>
      <c r="H157" s="27">
        <v>21</v>
      </c>
      <c r="J157" s="13">
        <v>240.23500000000001</v>
      </c>
      <c r="K157" s="1">
        <f t="shared" si="18"/>
        <v>8.8599316061675371</v>
      </c>
      <c r="M157" s="13">
        <v>146.08099999999999</v>
      </c>
      <c r="N157" s="1">
        <f t="shared" si="19"/>
        <v>1.6755564114045551</v>
      </c>
      <c r="P157" s="13">
        <v>297.80500000000001</v>
      </c>
      <c r="Q157" s="1">
        <f t="shared" si="20"/>
        <v>11.482755651721433</v>
      </c>
      <c r="S157" s="12">
        <v>17277.599999999999</v>
      </c>
      <c r="T157" s="1">
        <f t="shared" si="21"/>
        <v>12.512942739367405</v>
      </c>
      <c r="AD157"/>
      <c r="AE157"/>
      <c r="AJ157" s="30"/>
      <c r="AO157" s="12"/>
    </row>
    <row r="158" spans="1:41" x14ac:dyDescent="0.35">
      <c r="A158" s="10" t="s">
        <v>159</v>
      </c>
      <c r="C158" s="1" t="s">
        <v>324</v>
      </c>
      <c r="D158" s="11">
        <v>42185</v>
      </c>
      <c r="E158" s="12">
        <v>5.4333333333333336</v>
      </c>
      <c r="F158" s="1">
        <f t="shared" si="22"/>
        <v>81.818181818181813</v>
      </c>
      <c r="G158" s="12">
        <f t="shared" si="23"/>
        <v>5.4333333333333336</v>
      </c>
      <c r="H158" s="27">
        <v>22</v>
      </c>
      <c r="J158" s="13">
        <v>241.667</v>
      </c>
      <c r="K158" s="1">
        <f t="shared" si="18"/>
        <v>9.5088271545265677</v>
      </c>
      <c r="M158" s="13">
        <v>146.34466666666668</v>
      </c>
      <c r="N158" s="1">
        <f t="shared" si="19"/>
        <v>1.8590741518394793</v>
      </c>
      <c r="P158" s="13">
        <v>299.96366666666665</v>
      </c>
      <c r="Q158" s="1">
        <f t="shared" si="20"/>
        <v>12.290848559944978</v>
      </c>
      <c r="S158" s="12">
        <v>17405.7</v>
      </c>
      <c r="T158" s="1">
        <f t="shared" si="21"/>
        <v>13.347138921991913</v>
      </c>
      <c r="AD158"/>
      <c r="AE158"/>
      <c r="AJ158" s="30"/>
      <c r="AO158" s="12"/>
    </row>
    <row r="159" spans="1:41" x14ac:dyDescent="0.35">
      <c r="A159" s="10" t="s">
        <v>160</v>
      </c>
      <c r="C159" s="1" t="s">
        <v>325</v>
      </c>
      <c r="D159" s="11">
        <v>42277</v>
      </c>
      <c r="E159" s="12">
        <v>5.1000000000000005</v>
      </c>
      <c r="F159" s="1">
        <f t="shared" si="22"/>
        <v>87.878787878787861</v>
      </c>
      <c r="G159" s="12">
        <f t="shared" si="23"/>
        <v>5.1000000000000005</v>
      </c>
      <c r="H159" s="27">
        <v>23</v>
      </c>
      <c r="J159" s="13">
        <v>242.87266666666665</v>
      </c>
      <c r="K159" s="1">
        <f t="shared" si="18"/>
        <v>10.05516216346849</v>
      </c>
      <c r="M159" s="13">
        <v>146.08000000000001</v>
      </c>
      <c r="N159" s="1">
        <f t="shared" si="19"/>
        <v>1.6748603896330039</v>
      </c>
      <c r="P159" s="13">
        <v>302.14066666666668</v>
      </c>
      <c r="Q159" s="1">
        <f t="shared" si="20"/>
        <v>13.105804517883236</v>
      </c>
      <c r="S159" s="12">
        <v>17463.2</v>
      </c>
      <c r="T159" s="1">
        <f t="shared" si="21"/>
        <v>13.721582954005251</v>
      </c>
      <c r="AD159"/>
      <c r="AE159"/>
      <c r="AJ159" s="30"/>
      <c r="AO159" s="12"/>
    </row>
    <row r="160" spans="1:41" x14ac:dyDescent="0.35">
      <c r="A160" s="10" t="s">
        <v>161</v>
      </c>
      <c r="C160" s="1" t="s">
        <v>326</v>
      </c>
      <c r="D160" s="11">
        <v>42369</v>
      </c>
      <c r="E160" s="12">
        <v>5.0333333333333332</v>
      </c>
      <c r="F160" s="1">
        <f t="shared" si="22"/>
        <v>89.090909090909093</v>
      </c>
      <c r="G160" s="12">
        <f t="shared" si="23"/>
        <v>5.0333333333333332</v>
      </c>
      <c r="H160" s="27">
        <v>24</v>
      </c>
      <c r="J160" s="13">
        <v>244.24199999999999</v>
      </c>
      <c r="K160" s="1">
        <f t="shared" si="18"/>
        <v>10.675660979264334</v>
      </c>
      <c r="M160" s="13">
        <v>145.87</v>
      </c>
      <c r="N160" s="1">
        <f t="shared" si="19"/>
        <v>1.5286958176051746</v>
      </c>
      <c r="P160" s="13">
        <v>304.53766666666667</v>
      </c>
      <c r="Q160" s="1">
        <f t="shared" si="20"/>
        <v>14.003117072397675</v>
      </c>
      <c r="S160" s="12">
        <v>17468.900000000001</v>
      </c>
      <c r="T160" s="1">
        <f t="shared" si="21"/>
        <v>13.758701753700493</v>
      </c>
      <c r="AD160"/>
      <c r="AE160"/>
      <c r="AJ160" s="30"/>
      <c r="AO160" s="12"/>
    </row>
    <row r="161" spans="1:41" x14ac:dyDescent="0.35">
      <c r="A161" s="10" t="s">
        <v>162</v>
      </c>
      <c r="C161" s="1" t="s">
        <v>327</v>
      </c>
      <c r="D161" s="11">
        <v>42460</v>
      </c>
      <c r="E161" s="12">
        <v>4.9333333333333336</v>
      </c>
      <c r="F161" s="1">
        <f t="shared" si="22"/>
        <v>90.909090909090907</v>
      </c>
      <c r="G161" s="12">
        <f t="shared" si="23"/>
        <v>4.9333333333333336</v>
      </c>
      <c r="H161" s="27">
        <v>25</v>
      </c>
      <c r="J161" s="13">
        <v>245.59266666666667</v>
      </c>
      <c r="K161" s="1">
        <f t="shared" si="18"/>
        <v>11.287701193871147</v>
      </c>
      <c r="M161" s="13">
        <v>145.84700000000001</v>
      </c>
      <c r="N161" s="1">
        <f t="shared" si="19"/>
        <v>1.5126873168592736</v>
      </c>
      <c r="P161" s="13">
        <v>306.82033333333334</v>
      </c>
      <c r="Q161" s="1">
        <f t="shared" si="20"/>
        <v>14.857629153236918</v>
      </c>
      <c r="S161" s="12">
        <v>17556.8</v>
      </c>
      <c r="T161" s="1">
        <f t="shared" si="21"/>
        <v>14.331112717421735</v>
      </c>
      <c r="AD161"/>
      <c r="AE161"/>
      <c r="AJ161" s="30"/>
      <c r="AO161" s="12"/>
    </row>
    <row r="162" spans="1:41" x14ac:dyDescent="0.35">
      <c r="A162" s="1" t="s">
        <v>163</v>
      </c>
      <c r="C162" s="1" t="s">
        <v>328</v>
      </c>
      <c r="D162" s="11">
        <v>42551</v>
      </c>
      <c r="E162" s="12">
        <v>4.9000000000000004</v>
      </c>
      <c r="F162" s="1">
        <f t="shared" si="22"/>
        <v>91.515151515151501</v>
      </c>
      <c r="G162" s="12">
        <f t="shared" si="23"/>
        <v>4.9000000000000004</v>
      </c>
      <c r="H162" s="27">
        <v>26</v>
      </c>
      <c r="J162" s="13">
        <v>246.97533333333334</v>
      </c>
      <c r="K162" s="1">
        <f t="shared" si="18"/>
        <v>11.914241867659147</v>
      </c>
      <c r="M162" s="13">
        <v>145.46066666666664</v>
      </c>
      <c r="N162" s="1">
        <f t="shared" si="19"/>
        <v>1.2437909057795071</v>
      </c>
      <c r="P162" s="13">
        <v>309.35300000000001</v>
      </c>
      <c r="Q162" s="1">
        <f t="shared" si="20"/>
        <v>15.805728275640041</v>
      </c>
      <c r="S162" s="12">
        <v>17639.400000000001</v>
      </c>
      <c r="T162" s="1">
        <f t="shared" si="21"/>
        <v>14.869009709496558</v>
      </c>
      <c r="AD162"/>
      <c r="AE162"/>
      <c r="AJ162" s="30"/>
    </row>
    <row r="163" spans="1:41" x14ac:dyDescent="0.35">
      <c r="A163" s="1" t="s">
        <v>164</v>
      </c>
      <c r="C163" s="1" t="s">
        <v>329</v>
      </c>
      <c r="D163" s="11">
        <v>42643</v>
      </c>
      <c r="E163" s="12">
        <v>4.8999999999999995</v>
      </c>
      <c r="F163" s="1">
        <f t="shared" si="22"/>
        <v>91.51515151515153</v>
      </c>
      <c r="G163" s="12">
        <f t="shared" si="23"/>
        <v>4.8999999999999995</v>
      </c>
      <c r="H163" s="27">
        <v>27</v>
      </c>
      <c r="J163" s="13">
        <v>248.29633333333334</v>
      </c>
      <c r="K163" s="1">
        <f t="shared" si="18"/>
        <v>12.512838948233362</v>
      </c>
      <c r="M163" s="13">
        <v>145.21366666666665</v>
      </c>
      <c r="N163" s="1">
        <f t="shared" si="19"/>
        <v>1.0718735282039482</v>
      </c>
      <c r="P163" s="13">
        <v>311.71866666666665</v>
      </c>
      <c r="Q163" s="1">
        <f t="shared" si="20"/>
        <v>16.691311254278475</v>
      </c>
      <c r="S163" s="12">
        <v>17735.099999999999</v>
      </c>
      <c r="T163" s="1">
        <f t="shared" si="21"/>
        <v>15.492214820169171</v>
      </c>
      <c r="AD163"/>
      <c r="AE163"/>
      <c r="AJ163" s="30"/>
    </row>
    <row r="164" spans="1:41" x14ac:dyDescent="0.35">
      <c r="A164" s="1" t="s">
        <v>165</v>
      </c>
      <c r="C164" s="1" t="s">
        <v>330</v>
      </c>
      <c r="D164" s="11">
        <v>42735</v>
      </c>
      <c r="E164" s="12">
        <v>4.7666666666666666</v>
      </c>
      <c r="F164" s="1">
        <f t="shared" si="22"/>
        <v>93.939393939393938</v>
      </c>
      <c r="G164" s="12">
        <f t="shared" si="23"/>
        <v>4.7666666666666666</v>
      </c>
      <c r="H164" s="27">
        <v>28</v>
      </c>
      <c r="J164" s="13">
        <v>249.577</v>
      </c>
      <c r="K164" s="1">
        <f t="shared" si="18"/>
        <v>13.093159408381251</v>
      </c>
      <c r="M164" s="13">
        <v>145.12133333333333</v>
      </c>
      <c r="N164" s="1">
        <f t="shared" si="19"/>
        <v>1.0076075179631605</v>
      </c>
      <c r="P164" s="13">
        <v>313.89699999999999</v>
      </c>
      <c r="Q164" s="1">
        <f t="shared" si="20"/>
        <v>17.506766343105063</v>
      </c>
      <c r="S164" s="12">
        <v>17824.2</v>
      </c>
      <c r="T164" s="1">
        <f t="shared" si="21"/>
        <v>16.072440268036807</v>
      </c>
      <c r="AD164"/>
      <c r="AE164"/>
      <c r="AJ164" s="30"/>
    </row>
    <row r="165" spans="1:41" x14ac:dyDescent="0.35">
      <c r="A165" s="1" t="s">
        <v>166</v>
      </c>
      <c r="C165" s="1" t="s">
        <v>331</v>
      </c>
      <c r="D165" s="11">
        <v>42825</v>
      </c>
      <c r="E165" s="12">
        <v>4.6000000000000005</v>
      </c>
      <c r="F165" s="1">
        <f t="shared" si="22"/>
        <v>96.969696969696955</v>
      </c>
      <c r="G165" s="12">
        <f t="shared" si="23"/>
        <v>4.6000000000000005</v>
      </c>
      <c r="H165" s="27">
        <v>29</v>
      </c>
      <c r="J165" s="13">
        <v>250.85566666666668</v>
      </c>
      <c r="K165" s="1">
        <f t="shared" si="18"/>
        <v>13.672573589830339</v>
      </c>
      <c r="M165" s="13">
        <v>145.13066666666666</v>
      </c>
      <c r="N165" s="1">
        <f t="shared" si="19"/>
        <v>1.0141037211643944</v>
      </c>
      <c r="P165" s="13">
        <v>316.06933333333336</v>
      </c>
      <c r="Q165" s="1">
        <f t="shared" si="20"/>
        <v>18.319975342934104</v>
      </c>
      <c r="S165" s="12">
        <v>17925.3</v>
      </c>
      <c r="T165" s="1">
        <f t="shared" si="21"/>
        <v>16.730810557368077</v>
      </c>
      <c r="AD165"/>
      <c r="AE165"/>
      <c r="AJ165" s="30"/>
    </row>
    <row r="166" spans="1:41" x14ac:dyDescent="0.35">
      <c r="A166" s="1" t="s">
        <v>167</v>
      </c>
      <c r="C166" s="1" t="s">
        <v>332</v>
      </c>
      <c r="D166" s="11">
        <v>42916</v>
      </c>
      <c r="E166" s="12">
        <v>4.3666666666666671</v>
      </c>
      <c r="F166" s="1">
        <f t="shared" si="22"/>
        <v>101.2121212121212</v>
      </c>
      <c r="G166" s="12">
        <f t="shared" si="23"/>
        <v>4.3666666666666671</v>
      </c>
      <c r="H166" s="27">
        <v>30</v>
      </c>
      <c r="J166" s="13">
        <v>251.375</v>
      </c>
      <c r="K166" s="1">
        <f>(J166/$J$136-1)*100</f>
        <v>13.907903958625356</v>
      </c>
      <c r="M166" s="13">
        <v>144.47166666666666</v>
      </c>
      <c r="N166" s="1">
        <f t="shared" si="19"/>
        <v>0.555425373705698</v>
      </c>
      <c r="P166" s="13">
        <v>317.34999999999997</v>
      </c>
      <c r="Q166" s="1">
        <f t="shared" si="20"/>
        <v>18.799390561185312</v>
      </c>
      <c r="S166" s="12">
        <v>18021</v>
      </c>
      <c r="T166" s="1">
        <f t="shared" si="21"/>
        <v>17.354015668040713</v>
      </c>
      <c r="AD166"/>
      <c r="AE166"/>
      <c r="AJ166" s="30"/>
    </row>
    <row r="167" spans="1:41" x14ac:dyDescent="0.35">
      <c r="A167" s="1" t="s">
        <v>168</v>
      </c>
      <c r="C167" s="1" t="s">
        <v>333</v>
      </c>
      <c r="D167" s="11">
        <v>43008</v>
      </c>
      <c r="E167" s="12">
        <v>4.3</v>
      </c>
      <c r="F167" s="1">
        <f t="shared" si="22"/>
        <v>102.42424242424244</v>
      </c>
      <c r="G167" s="12">
        <f t="shared" si="23"/>
        <v>4.3</v>
      </c>
      <c r="H167" s="27">
        <v>31</v>
      </c>
      <c r="J167" s="13">
        <v>252.51700000000002</v>
      </c>
      <c r="K167" s="1">
        <f t="shared" si="18"/>
        <v>14.425389095654694</v>
      </c>
      <c r="M167" s="13">
        <v>144.04299999999998</v>
      </c>
      <c r="N167" s="1">
        <f t="shared" si="19"/>
        <v>0.25706404096319524</v>
      </c>
      <c r="P167" s="13">
        <v>319.53933333333333</v>
      </c>
      <c r="Q167" s="1">
        <f t="shared" si="20"/>
        <v>19.618963479840712</v>
      </c>
      <c r="S167" s="12">
        <v>18163.599999999999</v>
      </c>
      <c r="T167" s="1">
        <f t="shared" si="21"/>
        <v>18.282636867433776</v>
      </c>
      <c r="AD167"/>
      <c r="AE167"/>
      <c r="AJ167" s="30"/>
    </row>
    <row r="168" spans="1:41" x14ac:dyDescent="0.35">
      <c r="A168" s="1" t="s">
        <v>169</v>
      </c>
      <c r="C168" s="1" t="s">
        <v>334</v>
      </c>
      <c r="D168" s="11">
        <v>43100</v>
      </c>
      <c r="E168" s="12">
        <v>4.1333333333333337</v>
      </c>
      <c r="F168" s="1">
        <f>($E$136-E168)/($E$136-$E$124)*100</f>
        <v>105.45454545454544</v>
      </c>
      <c r="G168" s="12">
        <f t="shared" si="23"/>
        <v>4.1333333333333337</v>
      </c>
      <c r="H168" s="27">
        <v>32</v>
      </c>
      <c r="J168" s="13">
        <v>253.95533333333333</v>
      </c>
      <c r="K168" s="1">
        <f t="shared" si="18"/>
        <v>15.077154526559999</v>
      </c>
      <c r="M168" s="13">
        <v>143.91066666666666</v>
      </c>
      <c r="N168" s="1">
        <f t="shared" si="19"/>
        <v>0.16495715985995751</v>
      </c>
      <c r="P168" s="13">
        <v>322.01</v>
      </c>
      <c r="Q168" s="1">
        <f t="shared" si="20"/>
        <v>20.543853015935976</v>
      </c>
      <c r="S168" s="12">
        <v>18322.5</v>
      </c>
      <c r="T168" s="1">
        <f t="shared" si="21"/>
        <v>19.317404809814988</v>
      </c>
      <c r="AD168"/>
      <c r="AE168"/>
      <c r="AJ168" s="30"/>
    </row>
    <row r="169" spans="1:41" x14ac:dyDescent="0.35">
      <c r="A169" s="1" t="s">
        <v>170</v>
      </c>
      <c r="C169" s="1" t="s">
        <v>335</v>
      </c>
      <c r="D169" s="11">
        <v>43190</v>
      </c>
      <c r="E169" s="12">
        <v>4.0666666666666664</v>
      </c>
      <c r="F169" s="1">
        <f t="shared" ref="F169:F175" si="24">($E$136-E169)/($E$136-$E$124)*100</f>
        <v>106.66666666666669</v>
      </c>
      <c r="G169" s="12">
        <f t="shared" si="23"/>
        <v>4.0666666666666664</v>
      </c>
      <c r="H169" s="27">
        <v>33</v>
      </c>
      <c r="J169" s="13">
        <v>255.67466666666667</v>
      </c>
      <c r="K169" s="1">
        <f t="shared" si="18"/>
        <v>15.856252114650292</v>
      </c>
      <c r="M169" s="13">
        <v>144.375</v>
      </c>
      <c r="N169" s="1">
        <f t="shared" si="19"/>
        <v>0.48814326912145489</v>
      </c>
      <c r="P169" s="13">
        <v>324.57366666666667</v>
      </c>
      <c r="Q169" s="1">
        <f t="shared" si="20"/>
        <v>21.503556931493016</v>
      </c>
      <c r="S169" s="12">
        <v>18438.3</v>
      </c>
      <c r="T169" s="1">
        <f t="shared" si="21"/>
        <v>20.071502529939234</v>
      </c>
      <c r="AD169"/>
      <c r="AE169"/>
      <c r="AJ169" s="30"/>
    </row>
    <row r="170" spans="1:41" x14ac:dyDescent="0.35">
      <c r="A170" s="1" t="s">
        <v>188</v>
      </c>
      <c r="C170" s="1" t="s">
        <v>336</v>
      </c>
      <c r="D170" s="11">
        <v>43281</v>
      </c>
      <c r="E170" s="12">
        <v>3.9</v>
      </c>
      <c r="F170" s="1">
        <f t="shared" si="24"/>
        <v>109.69696969696969</v>
      </c>
      <c r="G170" s="12">
        <f t="shared" si="23"/>
        <v>3.9</v>
      </c>
      <c r="H170" s="27">
        <v>34</v>
      </c>
      <c r="J170" s="13">
        <v>256.88433333333336</v>
      </c>
      <c r="K170" s="1">
        <f t="shared" si="18"/>
        <v>16.404399680989901</v>
      </c>
      <c r="M170" s="13">
        <v>144.00233333333333</v>
      </c>
      <c r="N170" s="1">
        <f t="shared" si="19"/>
        <v>0.22875915558637772</v>
      </c>
      <c r="P170" s="13">
        <v>326.86</v>
      </c>
      <c r="Q170" s="1">
        <f t="shared" si="20"/>
        <v>22.359441622275213</v>
      </c>
      <c r="S170" s="12">
        <v>18598.099999999999</v>
      </c>
      <c r="T170" s="1">
        <f t="shared" si="21"/>
        <v>21.112131335430206</v>
      </c>
      <c r="AD170"/>
      <c r="AE170"/>
      <c r="AJ170" s="30"/>
    </row>
    <row r="171" spans="1:41" x14ac:dyDescent="0.35">
      <c r="A171" s="1" t="s">
        <v>189</v>
      </c>
      <c r="C171" s="1" t="s">
        <v>337</v>
      </c>
      <c r="D171" s="11">
        <v>43373</v>
      </c>
      <c r="E171" s="12">
        <v>3.7999999999999994</v>
      </c>
      <c r="F171" s="1">
        <f t="shared" si="24"/>
        <v>111.51515151515154</v>
      </c>
      <c r="G171" s="12">
        <f t="shared" si="23"/>
        <v>3.7999999999999994</v>
      </c>
      <c r="H171" s="27">
        <v>35</v>
      </c>
      <c r="J171" s="13">
        <v>258.15299999999996</v>
      </c>
      <c r="K171" s="1">
        <f t="shared" si="18"/>
        <v>16.979282468944824</v>
      </c>
      <c r="M171" s="13">
        <v>143.738</v>
      </c>
      <c r="N171" s="1">
        <f t="shared" si="19"/>
        <v>4.4777400637086018E-2</v>
      </c>
      <c r="P171" s="13">
        <v>329.20700000000005</v>
      </c>
      <c r="Q171" s="1">
        <f t="shared" si="20"/>
        <v>23.238036768476888</v>
      </c>
      <c r="S171" s="12">
        <v>18732.7</v>
      </c>
      <c r="T171" s="1">
        <f t="shared" si="21"/>
        <v>21.988655973847528</v>
      </c>
      <c r="AD171"/>
      <c r="AE171"/>
      <c r="AJ171" s="30"/>
    </row>
    <row r="172" spans="1:41" x14ac:dyDescent="0.35">
      <c r="A172" s="1" t="s">
        <v>190</v>
      </c>
      <c r="C172" s="1" t="s">
        <v>338</v>
      </c>
      <c r="D172" s="11">
        <v>43465</v>
      </c>
      <c r="E172" s="12">
        <v>3.8000000000000003</v>
      </c>
      <c r="F172" s="1">
        <f t="shared" si="24"/>
        <v>111.5151515151515</v>
      </c>
      <c r="G172" s="12">
        <f t="shared" si="23"/>
        <v>3.8000000000000003</v>
      </c>
      <c r="H172" s="27">
        <v>36</v>
      </c>
      <c r="J172" s="13">
        <v>259.56333333333333</v>
      </c>
      <c r="K172" s="1">
        <f t="shared" si="18"/>
        <v>17.618359998066602</v>
      </c>
      <c r="M172" s="13">
        <v>144.12533333333332</v>
      </c>
      <c r="N172" s="1">
        <f t="shared" si="19"/>
        <v>0.31436983348838154</v>
      </c>
      <c r="P172" s="13">
        <v>331.29666666666668</v>
      </c>
      <c r="Q172" s="1">
        <f t="shared" si="20"/>
        <v>24.020299653228804</v>
      </c>
      <c r="S172" s="12">
        <v>18783.5</v>
      </c>
      <c r="T172" s="1">
        <f t="shared" si="21"/>
        <v>22.319469136043654</v>
      </c>
      <c r="AD172"/>
      <c r="AE172"/>
      <c r="AJ172" s="30"/>
    </row>
    <row r="173" spans="1:41" x14ac:dyDescent="0.35">
      <c r="A173" s="1" t="s">
        <v>191</v>
      </c>
      <c r="C173" s="1" t="s">
        <v>339</v>
      </c>
      <c r="D173" s="11">
        <v>43555</v>
      </c>
      <c r="E173" s="12">
        <v>3.8666666666666667</v>
      </c>
      <c r="F173" s="1">
        <f t="shared" si="24"/>
        <v>110.3030303030303</v>
      </c>
      <c r="G173" s="12">
        <f t="shared" si="23"/>
        <v>3.8666666666666667</v>
      </c>
      <c r="H173" s="27">
        <v>37</v>
      </c>
      <c r="J173" s="13">
        <v>261.02133333333336</v>
      </c>
      <c r="K173" s="1">
        <f t="shared" si="18"/>
        <v>18.279037169510381</v>
      </c>
      <c r="M173" s="13">
        <v>144.58600000000001</v>
      </c>
      <c r="N173" s="1">
        <f t="shared" si="19"/>
        <v>0.63500386292083544</v>
      </c>
      <c r="P173" s="13">
        <v>333.48733333333337</v>
      </c>
      <c r="Q173" s="1">
        <f t="shared" si="20"/>
        <v>24.840371702772558</v>
      </c>
      <c r="S173" s="12">
        <v>18927.3</v>
      </c>
      <c r="T173" s="1">
        <f t="shared" si="21"/>
        <v>23.25590481958309</v>
      </c>
      <c r="AD173"/>
      <c r="AE173"/>
      <c r="AJ173" s="30"/>
    </row>
    <row r="174" spans="1:41" x14ac:dyDescent="0.35">
      <c r="A174" s="1" t="s">
        <v>192</v>
      </c>
      <c r="C174" s="1" t="s">
        <v>340</v>
      </c>
      <c r="D174" s="11">
        <v>43646</v>
      </c>
      <c r="E174" s="12">
        <v>3.6333333333333333</v>
      </c>
      <c r="F174" s="1">
        <f t="shared" si="24"/>
        <v>114.54545454545458</v>
      </c>
      <c r="G174" s="12">
        <f t="shared" si="23"/>
        <v>3.6333333333333333</v>
      </c>
      <c r="H174" s="27">
        <v>38</v>
      </c>
      <c r="J174" s="13">
        <v>262.19</v>
      </c>
      <c r="K174" s="1">
        <f t="shared" si="18"/>
        <v>18.808606022524032</v>
      </c>
      <c r="M174" s="13">
        <v>143.89766666666665</v>
      </c>
      <c r="N174" s="1">
        <f t="shared" si="19"/>
        <v>0.15590887682965793</v>
      </c>
      <c r="P174" s="13">
        <v>335.94166666666666</v>
      </c>
      <c r="Q174" s="1">
        <f t="shared" si="20"/>
        <v>25.759146885485642</v>
      </c>
      <c r="S174" s="12">
        <v>19021.900000000001</v>
      </c>
      <c r="T174" s="1">
        <f t="shared" si="21"/>
        <v>23.871946653121569</v>
      </c>
      <c r="AD174"/>
      <c r="AE174"/>
      <c r="AJ174" s="30"/>
    </row>
    <row r="175" spans="1:41" x14ac:dyDescent="0.35">
      <c r="A175" s="1" t="s">
        <v>193</v>
      </c>
      <c r="C175" s="1" t="s">
        <v>341</v>
      </c>
      <c r="D175" s="11">
        <v>43738</v>
      </c>
      <c r="E175" s="12">
        <v>3.6333333333333333</v>
      </c>
      <c r="F175" s="1">
        <f t="shared" si="24"/>
        <v>114.54545454545458</v>
      </c>
      <c r="G175" s="12">
        <f t="shared" si="23"/>
        <v>3.6333333333333333</v>
      </c>
      <c r="H175" s="27">
        <v>39</v>
      </c>
      <c r="J175" s="13">
        <v>264.13633333333337</v>
      </c>
      <c r="K175" s="1">
        <f t="shared" si="18"/>
        <v>19.690566242931041</v>
      </c>
      <c r="M175" s="13">
        <v>144.65466666666666</v>
      </c>
      <c r="N175" s="1">
        <f t="shared" si="19"/>
        <v>0.68279735790135465</v>
      </c>
      <c r="P175" s="13">
        <v>338.66399999999999</v>
      </c>
      <c r="Q175" s="1">
        <f t="shared" si="20"/>
        <v>26.778247376755203</v>
      </c>
      <c r="S175" s="12">
        <v>19122.099999999999</v>
      </c>
      <c r="T175" s="1">
        <f t="shared" si="21"/>
        <v>24.52445607934305</v>
      </c>
      <c r="AD175"/>
      <c r="AE175"/>
      <c r="AJ175" s="30"/>
    </row>
    <row r="176" spans="1:41" x14ac:dyDescent="0.35">
      <c r="D176" s="11"/>
      <c r="E176" s="12"/>
      <c r="J176" s="13"/>
      <c r="M176" s="13"/>
      <c r="P176" s="13"/>
      <c r="AD176"/>
      <c r="AE176"/>
    </row>
    <row r="177" spans="4:16" x14ac:dyDescent="0.35">
      <c r="D177" s="11"/>
      <c r="E177" s="12"/>
      <c r="J177" s="13"/>
      <c r="M177" s="13"/>
      <c r="P177" s="13"/>
    </row>
    <row r="178" spans="4:16" x14ac:dyDescent="0.35">
      <c r="D178" s="11"/>
      <c r="E178" s="12"/>
      <c r="J178" s="13"/>
      <c r="M178" s="13"/>
      <c r="P178" s="13"/>
    </row>
    <row r="179" spans="4:16" x14ac:dyDescent="0.35">
      <c r="D179" s="11"/>
      <c r="E179" s="12"/>
      <c r="J179" s="13"/>
      <c r="M179" s="13"/>
      <c r="P179" s="13"/>
    </row>
    <row r="180" spans="4:16" x14ac:dyDescent="0.35">
      <c r="D180" s="11"/>
      <c r="E180" s="12"/>
      <c r="J180" s="13"/>
      <c r="M180" s="13"/>
      <c r="P180" s="13"/>
    </row>
    <row r="181" spans="4:16" x14ac:dyDescent="0.35">
      <c r="D181" s="11"/>
      <c r="E181" s="12"/>
      <c r="J181" s="13"/>
      <c r="M181" s="13"/>
      <c r="P181" s="13"/>
    </row>
    <row r="182" spans="4:16" x14ac:dyDescent="0.35">
      <c r="D182" s="11"/>
      <c r="E182" s="12"/>
      <c r="J182" s="13"/>
      <c r="M182" s="13"/>
      <c r="P182" s="13"/>
    </row>
    <row r="183" spans="4:16" x14ac:dyDescent="0.35">
      <c r="D183" s="11"/>
      <c r="E183" s="12"/>
      <c r="J183" s="13"/>
      <c r="M183" s="13"/>
      <c r="P183" s="13"/>
    </row>
    <row r="184" spans="4:16" x14ac:dyDescent="0.35">
      <c r="D184" s="11"/>
      <c r="E184" s="12"/>
      <c r="J184" s="13"/>
      <c r="M184" s="13"/>
      <c r="P184" s="13"/>
    </row>
    <row r="185" spans="4:16" x14ac:dyDescent="0.35">
      <c r="D185" s="11"/>
      <c r="E185" s="12"/>
      <c r="J185" s="13"/>
      <c r="M185" s="13"/>
      <c r="P185" s="13"/>
    </row>
    <row r="186" spans="4:16" x14ac:dyDescent="0.35">
      <c r="D186" s="11"/>
      <c r="E186" s="12"/>
      <c r="J186" s="13"/>
      <c r="M186" s="13"/>
      <c r="P186" s="13"/>
    </row>
    <row r="187" spans="4:16" x14ac:dyDescent="0.35">
      <c r="D187" s="11"/>
      <c r="E187" s="12"/>
      <c r="J187" s="13"/>
      <c r="M187" s="13"/>
      <c r="P187" s="13"/>
    </row>
    <row r="188" spans="4:16" x14ac:dyDescent="0.35">
      <c r="D188" s="11"/>
      <c r="E188" s="12"/>
      <c r="J188" s="13"/>
      <c r="M188" s="13"/>
      <c r="P188" s="13"/>
    </row>
    <row r="189" spans="4:16" x14ac:dyDescent="0.35">
      <c r="D189" s="11"/>
      <c r="E189" s="12"/>
      <c r="J189" s="13"/>
      <c r="M189" s="13"/>
      <c r="P189" s="13"/>
    </row>
    <row r="190" spans="4:16" x14ac:dyDescent="0.35">
      <c r="D190" s="11"/>
      <c r="E190" s="12"/>
      <c r="J190" s="13"/>
      <c r="M190" s="13"/>
      <c r="P190" s="13"/>
    </row>
    <row r="191" spans="4:16" x14ac:dyDescent="0.35">
      <c r="D191" s="11"/>
      <c r="E191" s="12"/>
      <c r="J191" s="13"/>
      <c r="M191" s="13"/>
      <c r="P191" s="13"/>
    </row>
    <row r="192" spans="4:16" x14ac:dyDescent="0.35">
      <c r="D192" s="11"/>
      <c r="E192" s="12"/>
      <c r="J192" s="13"/>
      <c r="M192" s="13"/>
      <c r="P192" s="13"/>
    </row>
    <row r="193" spans="4:16" x14ac:dyDescent="0.35">
      <c r="D193" s="11"/>
      <c r="E193" s="12"/>
      <c r="J193" s="13"/>
      <c r="M193" s="13"/>
      <c r="P193" s="13"/>
    </row>
    <row r="194" spans="4:16" x14ac:dyDescent="0.35">
      <c r="D194" s="11"/>
      <c r="E194" s="12"/>
      <c r="J194" s="13"/>
      <c r="M194" s="13"/>
      <c r="P194" s="13"/>
    </row>
    <row r="195" spans="4:16" x14ac:dyDescent="0.35">
      <c r="D195" s="11"/>
      <c r="E195" s="12"/>
      <c r="J195" s="13"/>
      <c r="M195" s="13"/>
      <c r="P195" s="13"/>
    </row>
    <row r="196" spans="4:16" x14ac:dyDescent="0.35">
      <c r="D196" s="11"/>
      <c r="E196" s="12"/>
      <c r="J196" s="13"/>
      <c r="M196" s="13"/>
      <c r="P196" s="13"/>
    </row>
    <row r="197" spans="4:16" x14ac:dyDescent="0.35">
      <c r="D197" s="11"/>
      <c r="E197" s="12"/>
      <c r="J197" s="13"/>
      <c r="M197" s="13"/>
      <c r="P197" s="13"/>
    </row>
    <row r="198" spans="4:16" x14ac:dyDescent="0.35">
      <c r="D198" s="11"/>
      <c r="E198" s="12"/>
      <c r="J198" s="13"/>
      <c r="M198" s="13"/>
      <c r="P198" s="13"/>
    </row>
    <row r="199" spans="4:16" x14ac:dyDescent="0.35">
      <c r="D199" s="11"/>
      <c r="E199" s="12"/>
      <c r="J199" s="13"/>
      <c r="M199" s="13"/>
      <c r="P199" s="13"/>
    </row>
    <row r="200" spans="4:16" x14ac:dyDescent="0.35">
      <c r="D200" s="11"/>
      <c r="E200" s="12"/>
      <c r="J200" s="13"/>
      <c r="M200" s="13"/>
      <c r="P200" s="13"/>
    </row>
    <row r="201" spans="4:16" x14ac:dyDescent="0.35">
      <c r="D201" s="11"/>
      <c r="E201" s="12"/>
      <c r="J201" s="13"/>
      <c r="M201" s="13"/>
      <c r="P201" s="13"/>
    </row>
    <row r="202" spans="4:16" x14ac:dyDescent="0.35">
      <c r="D202" s="11"/>
      <c r="E202" s="12"/>
      <c r="J202" s="13"/>
      <c r="M202" s="13"/>
      <c r="P202" s="13"/>
    </row>
    <row r="203" spans="4:16" x14ac:dyDescent="0.35">
      <c r="D203" s="11"/>
      <c r="E203" s="12"/>
      <c r="J203" s="13"/>
      <c r="M203" s="13"/>
      <c r="P203" s="13"/>
    </row>
    <row r="204" spans="4:16" x14ac:dyDescent="0.35">
      <c r="D204" s="11"/>
      <c r="E204" s="12"/>
      <c r="J204" s="13"/>
      <c r="M204" s="13"/>
      <c r="P204" s="13"/>
    </row>
    <row r="205" spans="4:16" x14ac:dyDescent="0.35">
      <c r="D205" s="11"/>
      <c r="E205" s="12"/>
      <c r="J205" s="13"/>
      <c r="M205" s="13"/>
      <c r="P205" s="13"/>
    </row>
    <row r="206" spans="4:16" x14ac:dyDescent="0.35">
      <c r="D206" s="11"/>
      <c r="E206" s="12"/>
      <c r="J206" s="13"/>
      <c r="M206" s="13"/>
      <c r="P206" s="13"/>
    </row>
    <row r="207" spans="4:16" x14ac:dyDescent="0.35">
      <c r="D207" s="11"/>
      <c r="E207" s="12"/>
      <c r="J207" s="13"/>
      <c r="M207" s="13"/>
      <c r="P207" s="13"/>
    </row>
    <row r="208" spans="4:16" x14ac:dyDescent="0.35">
      <c r="D208" s="11"/>
      <c r="E208" s="12"/>
      <c r="J208" s="13"/>
      <c r="M208" s="13"/>
      <c r="P208" s="13"/>
    </row>
    <row r="209" spans="4:16" x14ac:dyDescent="0.35">
      <c r="D209" s="11"/>
      <c r="E209" s="12"/>
      <c r="J209" s="13"/>
      <c r="M209" s="13"/>
      <c r="P209" s="13"/>
    </row>
    <row r="210" spans="4:16" x14ac:dyDescent="0.35">
      <c r="D210" s="11"/>
      <c r="E210" s="12"/>
      <c r="J210" s="13"/>
      <c r="M210" s="13"/>
      <c r="P210" s="13"/>
    </row>
    <row r="211" spans="4:16" x14ac:dyDescent="0.35">
      <c r="D211" s="11"/>
      <c r="E211" s="12"/>
      <c r="J211" s="13"/>
      <c r="M211" s="13"/>
      <c r="P211" s="13"/>
    </row>
    <row r="212" spans="4:16" x14ac:dyDescent="0.35">
      <c r="D212" s="11"/>
      <c r="E212" s="12"/>
      <c r="J212" s="13"/>
      <c r="M212" s="13"/>
      <c r="P212" s="13"/>
    </row>
    <row r="213" spans="4:16" x14ac:dyDescent="0.35">
      <c r="D213" s="11"/>
      <c r="E213" s="12"/>
      <c r="J213" s="13"/>
      <c r="M213" s="13"/>
      <c r="P213" s="13"/>
    </row>
    <row r="214" spans="4:16" x14ac:dyDescent="0.35">
      <c r="D214" s="11"/>
      <c r="E214" s="12"/>
      <c r="J214" s="13"/>
      <c r="M214" s="13"/>
      <c r="P214" s="13"/>
    </row>
    <row r="215" spans="4:16" x14ac:dyDescent="0.35">
      <c r="D215" s="11"/>
      <c r="E215" s="12"/>
      <c r="J215" s="13"/>
      <c r="M215" s="13"/>
      <c r="P215" s="13"/>
    </row>
    <row r="216" spans="4:16" x14ac:dyDescent="0.35">
      <c r="D216" s="11"/>
      <c r="E216" s="12"/>
      <c r="J216" s="13"/>
      <c r="M216" s="13"/>
      <c r="P216" s="13"/>
    </row>
    <row r="217" spans="4:16" x14ac:dyDescent="0.35">
      <c r="D217" s="11"/>
      <c r="E217" s="12"/>
      <c r="J217" s="13"/>
      <c r="M217" s="13"/>
      <c r="P217" s="13"/>
    </row>
    <row r="218" spans="4:16" x14ac:dyDescent="0.35">
      <c r="D218" s="11"/>
      <c r="E218" s="12"/>
      <c r="J218" s="13"/>
      <c r="M218" s="13"/>
      <c r="P218" s="13"/>
    </row>
    <row r="219" spans="4:16" x14ac:dyDescent="0.35">
      <c r="D219" s="11"/>
      <c r="E219" s="12"/>
      <c r="J219" s="13"/>
      <c r="M219" s="13"/>
      <c r="P219" s="13"/>
    </row>
    <row r="220" spans="4:16" x14ac:dyDescent="0.35">
      <c r="D220" s="11"/>
      <c r="E220" s="12"/>
      <c r="J220" s="13"/>
      <c r="M220" s="13"/>
      <c r="P220" s="13"/>
    </row>
    <row r="221" spans="4:16" x14ac:dyDescent="0.35">
      <c r="D221" s="11"/>
      <c r="E221" s="12"/>
      <c r="J221" s="13"/>
      <c r="M221" s="13"/>
      <c r="P221" s="13"/>
    </row>
    <row r="222" spans="4:16" x14ac:dyDescent="0.35">
      <c r="D222" s="11"/>
      <c r="E222" s="12"/>
      <c r="J222" s="13"/>
      <c r="M222" s="13"/>
      <c r="P222" s="13"/>
    </row>
    <row r="223" spans="4:16" x14ac:dyDescent="0.35">
      <c r="D223" s="11"/>
      <c r="E223" s="12"/>
      <c r="J223" s="13"/>
      <c r="M223" s="13"/>
      <c r="P223" s="13"/>
    </row>
    <row r="224" spans="4:16" x14ac:dyDescent="0.35">
      <c r="D224" s="11"/>
      <c r="E224" s="12"/>
      <c r="J224" s="13"/>
      <c r="M224" s="13"/>
      <c r="P224" s="13"/>
    </row>
    <row r="225" spans="4:16" x14ac:dyDescent="0.35">
      <c r="D225" s="11"/>
      <c r="E225" s="12"/>
      <c r="J225" s="13"/>
      <c r="M225" s="13"/>
      <c r="P225" s="13"/>
    </row>
    <row r="226" spans="4:16" x14ac:dyDescent="0.35">
      <c r="D226" s="11"/>
      <c r="E226" s="12"/>
      <c r="J226" s="13"/>
      <c r="M226" s="13"/>
      <c r="P226" s="13"/>
    </row>
    <row r="227" spans="4:16" x14ac:dyDescent="0.35">
      <c r="D227" s="11"/>
      <c r="E227" s="12"/>
      <c r="J227" s="13"/>
      <c r="M227" s="13"/>
      <c r="P227" s="13"/>
    </row>
    <row r="228" spans="4:16" x14ac:dyDescent="0.35">
      <c r="D228" s="11"/>
      <c r="E228" s="12"/>
      <c r="J228" s="13"/>
      <c r="M228" s="13"/>
      <c r="P228" s="13"/>
    </row>
    <row r="229" spans="4:16" x14ac:dyDescent="0.35">
      <c r="D229" s="11"/>
      <c r="E229" s="12"/>
      <c r="J229" s="13"/>
      <c r="M229" s="13"/>
      <c r="P229" s="13"/>
    </row>
    <row r="230" spans="4:16" x14ac:dyDescent="0.35">
      <c r="D230" s="11"/>
      <c r="E230" s="12"/>
      <c r="J230" s="13"/>
      <c r="M230" s="13"/>
      <c r="P230" s="13"/>
    </row>
    <row r="231" spans="4:16" x14ac:dyDescent="0.35">
      <c r="D231" s="11"/>
      <c r="E231" s="12"/>
      <c r="J231" s="13"/>
      <c r="M231" s="13"/>
      <c r="P231" s="13"/>
    </row>
    <row r="232" spans="4:16" x14ac:dyDescent="0.35">
      <c r="D232" s="11"/>
      <c r="E232" s="12"/>
      <c r="J232" s="13"/>
      <c r="M232" s="13"/>
      <c r="P232" s="13"/>
    </row>
    <row r="233" spans="4:16" x14ac:dyDescent="0.35">
      <c r="D233" s="11"/>
      <c r="E233" s="12"/>
      <c r="J233" s="13"/>
      <c r="M233" s="13"/>
      <c r="P233" s="13"/>
    </row>
    <row r="234" spans="4:16" x14ac:dyDescent="0.35">
      <c r="D234" s="11"/>
      <c r="E234" s="12"/>
      <c r="J234" s="13"/>
      <c r="M234" s="13"/>
      <c r="P234" s="13"/>
    </row>
    <row r="235" spans="4:16" x14ac:dyDescent="0.35">
      <c r="D235" s="11"/>
      <c r="E235" s="12"/>
      <c r="J235" s="13"/>
      <c r="M235" s="13"/>
      <c r="P235" s="13"/>
    </row>
    <row r="236" spans="4:16" x14ac:dyDescent="0.35">
      <c r="D236" s="11"/>
      <c r="E236" s="12"/>
      <c r="J236" s="13"/>
      <c r="M236" s="13"/>
      <c r="P236" s="13"/>
    </row>
    <row r="237" spans="4:16" x14ac:dyDescent="0.35">
      <c r="D237" s="11"/>
      <c r="E237" s="12"/>
      <c r="J237" s="13"/>
      <c r="M237" s="13"/>
      <c r="P237" s="13"/>
    </row>
    <row r="238" spans="4:16" x14ac:dyDescent="0.35">
      <c r="D238" s="11"/>
      <c r="E238" s="12"/>
      <c r="J238" s="13"/>
      <c r="M238" s="13"/>
      <c r="P238" s="13"/>
    </row>
    <row r="239" spans="4:16" x14ac:dyDescent="0.35">
      <c r="D239" s="11"/>
      <c r="E239" s="12"/>
      <c r="J239" s="13"/>
      <c r="M239" s="13"/>
      <c r="P239" s="13"/>
    </row>
    <row r="240" spans="4:16" x14ac:dyDescent="0.35">
      <c r="D240" s="11"/>
      <c r="E240" s="12"/>
      <c r="J240" s="13"/>
      <c r="M240" s="13"/>
      <c r="P240" s="13"/>
    </row>
    <row r="241" spans="4:16" x14ac:dyDescent="0.35">
      <c r="D241" s="11"/>
      <c r="E241" s="12"/>
      <c r="J241" s="13"/>
      <c r="M241" s="13"/>
      <c r="P241" s="13"/>
    </row>
    <row r="242" spans="4:16" x14ac:dyDescent="0.35">
      <c r="D242" s="11"/>
      <c r="E242" s="12"/>
      <c r="J242" s="13"/>
      <c r="M242" s="13"/>
      <c r="P242" s="13"/>
    </row>
    <row r="243" spans="4:16" x14ac:dyDescent="0.35">
      <c r="D243" s="11"/>
      <c r="E243" s="12"/>
      <c r="J243" s="13"/>
      <c r="M243" s="13"/>
      <c r="P243" s="13"/>
    </row>
    <row r="244" spans="4:16" x14ac:dyDescent="0.35">
      <c r="D244" s="11"/>
      <c r="E244" s="12"/>
      <c r="J244" s="13"/>
      <c r="M244" s="13"/>
      <c r="P244" s="13"/>
    </row>
    <row r="245" spans="4:16" x14ac:dyDescent="0.35">
      <c r="D245" s="11"/>
      <c r="E245" s="12"/>
      <c r="J245" s="13"/>
      <c r="M245" s="13"/>
      <c r="P245" s="13"/>
    </row>
    <row r="246" spans="4:16" x14ac:dyDescent="0.35">
      <c r="D246" s="11"/>
      <c r="E246" s="12"/>
      <c r="J246" s="13"/>
      <c r="M246" s="13"/>
      <c r="P246" s="13"/>
    </row>
    <row r="247" spans="4:16" x14ac:dyDescent="0.35">
      <c r="D247" s="11"/>
      <c r="E247" s="12"/>
      <c r="J247" s="13"/>
      <c r="M247" s="13"/>
      <c r="P247" s="13"/>
    </row>
    <row r="248" spans="4:16" x14ac:dyDescent="0.35">
      <c r="D248" s="11"/>
      <c r="E248" s="12"/>
      <c r="J248" s="13"/>
      <c r="M248" s="13"/>
      <c r="P248" s="13"/>
    </row>
    <row r="249" spans="4:16" x14ac:dyDescent="0.35">
      <c r="D249" s="11"/>
      <c r="E249" s="12"/>
      <c r="J249" s="13"/>
      <c r="M249" s="13"/>
      <c r="P249" s="13"/>
    </row>
    <row r="250" spans="4:16" x14ac:dyDescent="0.35">
      <c r="D250" s="11"/>
      <c r="E250" s="12"/>
      <c r="J250" s="13"/>
      <c r="M250" s="13"/>
      <c r="P250" s="13"/>
    </row>
    <row r="251" spans="4:16" x14ac:dyDescent="0.35">
      <c r="D251" s="11"/>
      <c r="E251" s="12"/>
      <c r="J251" s="13"/>
      <c r="M251" s="13"/>
      <c r="P251" s="13"/>
    </row>
    <row r="252" spans="4:16" x14ac:dyDescent="0.35">
      <c r="D252" s="11"/>
      <c r="E252" s="12"/>
      <c r="J252" s="13"/>
      <c r="M252" s="13"/>
      <c r="P252" s="13"/>
    </row>
    <row r="253" spans="4:16" x14ac:dyDescent="0.35">
      <c r="D253" s="11"/>
      <c r="E253" s="12"/>
      <c r="J253" s="13"/>
      <c r="M253" s="13"/>
      <c r="P253" s="13"/>
    </row>
    <row r="254" spans="4:16" x14ac:dyDescent="0.35">
      <c r="D254" s="11"/>
      <c r="E254" s="12"/>
      <c r="J254" s="13"/>
      <c r="M254" s="13"/>
      <c r="P254" s="13"/>
    </row>
    <row r="255" spans="4:16" x14ac:dyDescent="0.35">
      <c r="D255" s="11"/>
      <c r="E255" s="12"/>
      <c r="J255" s="13"/>
      <c r="M255" s="13"/>
      <c r="P255" s="13"/>
    </row>
    <row r="256" spans="4:16" x14ac:dyDescent="0.35">
      <c r="D256" s="11"/>
      <c r="E256" s="12"/>
      <c r="J256" s="13"/>
      <c r="M256" s="13"/>
      <c r="P256" s="13"/>
    </row>
    <row r="257" spans="4:16" x14ac:dyDescent="0.35">
      <c r="D257" s="11"/>
      <c r="E257" s="12"/>
      <c r="J257" s="13"/>
      <c r="M257" s="13"/>
      <c r="P257" s="13"/>
    </row>
    <row r="258" spans="4:16" x14ac:dyDescent="0.35">
      <c r="D258" s="11"/>
      <c r="E258" s="12"/>
      <c r="J258" s="13"/>
      <c r="M258" s="13"/>
      <c r="P258" s="13"/>
    </row>
    <row r="259" spans="4:16" x14ac:dyDescent="0.35">
      <c r="D259" s="11"/>
      <c r="E259" s="12"/>
      <c r="J259" s="13"/>
      <c r="M259" s="13"/>
      <c r="P259" s="13"/>
    </row>
    <row r="260" spans="4:16" x14ac:dyDescent="0.35">
      <c r="D260" s="11"/>
      <c r="E260" s="12"/>
      <c r="J260" s="13"/>
      <c r="M260" s="13"/>
      <c r="P260" s="13"/>
    </row>
    <row r="261" spans="4:16" x14ac:dyDescent="0.35">
      <c r="D261" s="11"/>
      <c r="E261" s="12"/>
      <c r="J261" s="13"/>
      <c r="M261" s="13"/>
      <c r="P261" s="13"/>
    </row>
    <row r="262" spans="4:16" x14ac:dyDescent="0.35">
      <c r="D262" s="11"/>
      <c r="E262" s="12"/>
      <c r="J262" s="13"/>
      <c r="M262" s="13"/>
      <c r="P262" s="13"/>
    </row>
    <row r="263" spans="4:16" x14ac:dyDescent="0.35">
      <c r="D263" s="11"/>
      <c r="E263" s="12"/>
      <c r="J263" s="13"/>
      <c r="M263" s="13"/>
      <c r="P263" s="13"/>
    </row>
    <row r="264" spans="4:16" x14ac:dyDescent="0.35">
      <c r="D264" s="11"/>
      <c r="E264" s="12"/>
      <c r="J264" s="13"/>
      <c r="M264" s="13"/>
      <c r="P264" s="13"/>
    </row>
    <row r="265" spans="4:16" x14ac:dyDescent="0.35">
      <c r="D265" s="11"/>
      <c r="E265" s="12"/>
      <c r="J265" s="13"/>
      <c r="M265" s="13"/>
      <c r="P265" s="13"/>
    </row>
    <row r="266" spans="4:16" x14ac:dyDescent="0.35">
      <c r="D266" s="11"/>
      <c r="E266" s="12"/>
      <c r="J266" s="13"/>
      <c r="M266" s="13"/>
      <c r="P266" s="13"/>
    </row>
    <row r="267" spans="4:16" x14ac:dyDescent="0.35">
      <c r="D267" s="11"/>
      <c r="E267" s="12"/>
      <c r="J267" s="13"/>
      <c r="M267" s="13"/>
      <c r="P267" s="13"/>
    </row>
    <row r="268" spans="4:16" x14ac:dyDescent="0.35">
      <c r="D268" s="11"/>
      <c r="E268" s="12"/>
      <c r="J268" s="13"/>
      <c r="M268" s="13"/>
      <c r="P268" s="13"/>
    </row>
    <row r="269" spans="4:16" x14ac:dyDescent="0.35">
      <c r="D269" s="11"/>
      <c r="E269" s="12"/>
      <c r="J269" s="13"/>
      <c r="M269" s="13"/>
      <c r="P269" s="13"/>
    </row>
    <row r="270" spans="4:16" x14ac:dyDescent="0.35">
      <c r="D270" s="11"/>
      <c r="E270" s="12"/>
      <c r="J270" s="13"/>
      <c r="M270" s="13"/>
      <c r="P270" s="13"/>
    </row>
    <row r="271" spans="4:16" x14ac:dyDescent="0.35">
      <c r="D271" s="11"/>
      <c r="E271" s="12"/>
      <c r="J271" s="13"/>
      <c r="M271" s="13"/>
      <c r="P271" s="13"/>
    </row>
    <row r="272" spans="4:16" x14ac:dyDescent="0.35">
      <c r="D272" s="11"/>
      <c r="E272" s="12"/>
      <c r="J272" s="13"/>
      <c r="M272" s="13"/>
      <c r="P272" s="13"/>
    </row>
    <row r="273" spans="4:16" x14ac:dyDescent="0.35">
      <c r="D273" s="11"/>
      <c r="E273" s="12"/>
      <c r="J273" s="13"/>
      <c r="M273" s="13"/>
      <c r="P273" s="13"/>
    </row>
    <row r="274" spans="4:16" x14ac:dyDescent="0.35">
      <c r="D274" s="11"/>
      <c r="E274" s="12"/>
      <c r="J274" s="13"/>
      <c r="M274" s="13"/>
      <c r="P274" s="13"/>
    </row>
    <row r="275" spans="4:16" x14ac:dyDescent="0.35">
      <c r="D275" s="11"/>
      <c r="E275" s="12"/>
      <c r="J275" s="13"/>
      <c r="M275" s="13"/>
      <c r="P275" s="13"/>
    </row>
    <row r="276" spans="4:16" x14ac:dyDescent="0.35">
      <c r="D276" s="11"/>
      <c r="E276" s="12"/>
      <c r="J276" s="13"/>
      <c r="M276" s="13"/>
      <c r="P276" s="13"/>
    </row>
    <row r="277" spans="4:16" x14ac:dyDescent="0.35">
      <c r="D277" s="11"/>
      <c r="E277" s="12"/>
      <c r="J277" s="13"/>
      <c r="M277" s="13"/>
      <c r="P277" s="13"/>
    </row>
    <row r="278" spans="4:16" x14ac:dyDescent="0.35">
      <c r="D278" s="11"/>
      <c r="E278" s="12"/>
      <c r="J278" s="13"/>
      <c r="M278" s="13"/>
      <c r="P278" s="13"/>
    </row>
    <row r="279" spans="4:16" x14ac:dyDescent="0.35">
      <c r="D279" s="11"/>
      <c r="E279" s="12"/>
      <c r="J279" s="13"/>
      <c r="M279" s="13"/>
      <c r="P279" s="13"/>
    </row>
    <row r="280" spans="4:16" x14ac:dyDescent="0.35">
      <c r="D280" s="11"/>
      <c r="E280" s="12"/>
      <c r="J280" s="13"/>
      <c r="M280" s="13"/>
      <c r="P280" s="13"/>
    </row>
    <row r="281" spans="4:16" x14ac:dyDescent="0.35">
      <c r="D281" s="11"/>
      <c r="E281" s="12"/>
      <c r="J281" s="13"/>
      <c r="M281" s="13"/>
      <c r="P281" s="13"/>
    </row>
    <row r="282" spans="4:16" x14ac:dyDescent="0.35">
      <c r="D282" s="11"/>
      <c r="E282" s="12"/>
      <c r="J282" s="13"/>
      <c r="M282" s="13"/>
      <c r="P282" s="13"/>
    </row>
    <row r="283" spans="4:16" x14ac:dyDescent="0.35">
      <c r="D283" s="11"/>
      <c r="E283" s="12"/>
      <c r="J283" s="13"/>
      <c r="M283" s="13"/>
      <c r="P283" s="13"/>
    </row>
    <row r="284" spans="4:16" x14ac:dyDescent="0.35">
      <c r="D284" s="11"/>
      <c r="E284" s="12"/>
      <c r="J284" s="13"/>
      <c r="M284" s="13"/>
      <c r="P284" s="13"/>
    </row>
    <row r="285" spans="4:16" x14ac:dyDescent="0.35">
      <c r="D285" s="11"/>
      <c r="E285" s="12"/>
      <c r="J285" s="13"/>
      <c r="M285" s="13"/>
      <c r="P285" s="13"/>
    </row>
    <row r="286" spans="4:16" x14ac:dyDescent="0.35">
      <c r="D286" s="11"/>
      <c r="E286" s="12"/>
      <c r="J286" s="13"/>
      <c r="M286" s="13"/>
      <c r="P286" s="13"/>
    </row>
    <row r="287" spans="4:16" x14ac:dyDescent="0.35">
      <c r="D287" s="11"/>
      <c r="E287" s="12"/>
      <c r="J287" s="13"/>
      <c r="M287" s="13"/>
      <c r="P287" s="13"/>
    </row>
    <row r="288" spans="4:16" x14ac:dyDescent="0.35">
      <c r="D288" s="11"/>
      <c r="E288" s="12"/>
      <c r="J288" s="13"/>
      <c r="M288" s="13"/>
      <c r="P288" s="13"/>
    </row>
    <row r="289" spans="4:16" x14ac:dyDescent="0.35">
      <c r="D289" s="11"/>
      <c r="E289" s="12"/>
      <c r="J289" s="13"/>
      <c r="M289" s="13"/>
      <c r="P289" s="13"/>
    </row>
    <row r="290" spans="4:16" x14ac:dyDescent="0.35">
      <c r="D290" s="11"/>
      <c r="E290" s="12"/>
      <c r="J290" s="13"/>
      <c r="M290" s="13"/>
      <c r="P290" s="13"/>
    </row>
    <row r="291" spans="4:16" x14ac:dyDescent="0.35">
      <c r="D291" s="11"/>
      <c r="E291" s="12"/>
      <c r="J291" s="13"/>
      <c r="M291" s="13"/>
      <c r="P291" s="13"/>
    </row>
    <row r="292" spans="4:16" x14ac:dyDescent="0.35">
      <c r="D292" s="11"/>
      <c r="E292" s="12"/>
      <c r="J292" s="13"/>
      <c r="M292" s="13"/>
      <c r="P292" s="13"/>
    </row>
    <row r="293" spans="4:16" x14ac:dyDescent="0.35">
      <c r="D293" s="11"/>
      <c r="E293" s="12"/>
      <c r="J293" s="13"/>
      <c r="M293" s="13"/>
      <c r="P293" s="13"/>
    </row>
    <row r="294" spans="4:16" x14ac:dyDescent="0.35">
      <c r="D294" s="11"/>
      <c r="E294" s="12"/>
      <c r="J294" s="13"/>
      <c r="M294" s="13"/>
      <c r="P294" s="13"/>
    </row>
    <row r="295" spans="4:16" x14ac:dyDescent="0.35">
      <c r="D295" s="11"/>
      <c r="E295" s="12"/>
      <c r="J295" s="13"/>
      <c r="M295" s="13"/>
      <c r="P295" s="13"/>
    </row>
    <row r="296" spans="4:16" x14ac:dyDescent="0.35">
      <c r="D296" s="11"/>
      <c r="E296" s="12"/>
      <c r="J296" s="13"/>
      <c r="M296" s="13"/>
      <c r="P296" s="13"/>
    </row>
    <row r="297" spans="4:16" x14ac:dyDescent="0.35">
      <c r="D297" s="11"/>
      <c r="E297" s="12"/>
      <c r="J297" s="13"/>
      <c r="M297" s="13"/>
      <c r="P297" s="13"/>
    </row>
    <row r="298" spans="4:16" x14ac:dyDescent="0.35">
      <c r="D298" s="11"/>
      <c r="E298" s="12"/>
      <c r="J298" s="13"/>
      <c r="M298" s="13"/>
      <c r="P298" s="13"/>
    </row>
    <row r="299" spans="4:16" x14ac:dyDescent="0.35">
      <c r="D299" s="11"/>
      <c r="E299" s="12"/>
      <c r="J299" s="13"/>
      <c r="M299" s="13"/>
      <c r="P299" s="13"/>
    </row>
    <row r="300" spans="4:16" x14ac:dyDescent="0.35">
      <c r="D300" s="11"/>
      <c r="E300" s="12"/>
      <c r="J300" s="13"/>
      <c r="M300" s="13"/>
      <c r="P300" s="13"/>
    </row>
    <row r="301" spans="4:16" x14ac:dyDescent="0.35">
      <c r="D301" s="11"/>
      <c r="E301" s="12"/>
      <c r="J301" s="13"/>
      <c r="M301" s="13"/>
      <c r="P301" s="13"/>
    </row>
    <row r="302" spans="4:16" x14ac:dyDescent="0.35">
      <c r="D302" s="11"/>
      <c r="E302" s="12"/>
      <c r="J302" s="13"/>
      <c r="M302" s="13"/>
      <c r="P302" s="13"/>
    </row>
    <row r="303" spans="4:16" x14ac:dyDescent="0.35">
      <c r="D303" s="11"/>
      <c r="E303" s="12"/>
      <c r="J303" s="13"/>
      <c r="M303" s="13"/>
      <c r="P303" s="13"/>
    </row>
    <row r="304" spans="4:16" x14ac:dyDescent="0.35">
      <c r="D304" s="11"/>
      <c r="E304" s="12"/>
      <c r="J304" s="13"/>
      <c r="M304" s="13"/>
      <c r="P304" s="13"/>
    </row>
    <row r="305" spans="4:16" x14ac:dyDescent="0.35">
      <c r="D305" s="11"/>
      <c r="E305" s="12"/>
      <c r="J305" s="13"/>
      <c r="M305" s="13"/>
      <c r="P305" s="13"/>
    </row>
    <row r="306" spans="4:16" x14ac:dyDescent="0.35">
      <c r="D306" s="11"/>
      <c r="E306" s="12"/>
      <c r="J306" s="13"/>
      <c r="M306" s="13"/>
      <c r="P306" s="13"/>
    </row>
    <row r="307" spans="4:16" x14ac:dyDescent="0.35">
      <c r="D307" s="11"/>
      <c r="E307" s="12"/>
      <c r="J307" s="13"/>
      <c r="M307" s="13"/>
      <c r="P307" s="13"/>
    </row>
    <row r="308" spans="4:16" x14ac:dyDescent="0.35">
      <c r="D308" s="11"/>
      <c r="E308" s="12"/>
      <c r="J308" s="13"/>
      <c r="M308" s="13"/>
      <c r="P308" s="13"/>
    </row>
    <row r="309" spans="4:16" x14ac:dyDescent="0.35">
      <c r="D309" s="11"/>
      <c r="E309" s="12"/>
      <c r="J309" s="13"/>
      <c r="M309" s="13"/>
      <c r="P309" s="13"/>
    </row>
    <row r="310" spans="4:16" x14ac:dyDescent="0.35">
      <c r="D310" s="11"/>
      <c r="E310" s="12"/>
      <c r="J310" s="13"/>
      <c r="M310" s="13"/>
      <c r="P310" s="13"/>
    </row>
    <row r="311" spans="4:16" x14ac:dyDescent="0.35">
      <c r="D311" s="11"/>
      <c r="E311" s="12"/>
      <c r="J311" s="13"/>
      <c r="M311" s="13"/>
      <c r="P311" s="13"/>
    </row>
    <row r="312" spans="4:16" x14ac:dyDescent="0.35">
      <c r="D312" s="11"/>
      <c r="E312" s="12"/>
      <c r="J312" s="13"/>
      <c r="M312" s="13"/>
      <c r="P312" s="13"/>
    </row>
    <row r="313" spans="4:16" x14ac:dyDescent="0.35">
      <c r="D313" s="11"/>
      <c r="E313" s="12"/>
      <c r="J313" s="13"/>
      <c r="M313" s="13"/>
      <c r="P313" s="13"/>
    </row>
    <row r="314" spans="4:16" x14ac:dyDescent="0.35">
      <c r="D314" s="11"/>
      <c r="E314" s="12"/>
      <c r="J314" s="13"/>
      <c r="M314" s="13"/>
      <c r="P314" s="13"/>
    </row>
    <row r="315" spans="4:16" x14ac:dyDescent="0.35">
      <c r="D315" s="11"/>
      <c r="E315" s="12"/>
      <c r="J315" s="13"/>
      <c r="M315" s="13"/>
      <c r="P315" s="13"/>
    </row>
    <row r="316" spans="4:16" x14ac:dyDescent="0.35">
      <c r="D316" s="11"/>
      <c r="E316" s="12"/>
      <c r="J316" s="13"/>
      <c r="M316" s="13"/>
      <c r="P316" s="13"/>
    </row>
    <row r="317" spans="4:16" x14ac:dyDescent="0.35">
      <c r="D317" s="11"/>
      <c r="E317" s="12"/>
      <c r="J317" s="13"/>
      <c r="M317" s="13"/>
      <c r="P317" s="13"/>
    </row>
    <row r="318" spans="4:16" x14ac:dyDescent="0.35">
      <c r="D318" s="11"/>
      <c r="E318" s="12"/>
      <c r="J318" s="13"/>
      <c r="M318" s="13"/>
      <c r="P318" s="13"/>
    </row>
    <row r="319" spans="4:16" x14ac:dyDescent="0.35">
      <c r="D319" s="11"/>
      <c r="E319" s="12"/>
      <c r="J319" s="13"/>
      <c r="M319" s="13"/>
      <c r="P319" s="13"/>
    </row>
    <row r="320" spans="4:16" x14ac:dyDescent="0.35">
      <c r="D320" s="11"/>
      <c r="E320" s="12"/>
      <c r="J320" s="13"/>
      <c r="M320" s="13"/>
      <c r="P320" s="13"/>
    </row>
    <row r="321" spans="4:16" x14ac:dyDescent="0.35">
      <c r="D321" s="11"/>
      <c r="E321" s="12"/>
      <c r="J321" s="13"/>
      <c r="M321" s="13"/>
      <c r="P321" s="13"/>
    </row>
    <row r="322" spans="4:16" x14ac:dyDescent="0.35">
      <c r="D322" s="11"/>
      <c r="E322" s="12"/>
      <c r="J322" s="13"/>
      <c r="M322" s="13"/>
      <c r="P322" s="13"/>
    </row>
    <row r="323" spans="4:16" x14ac:dyDescent="0.35">
      <c r="D323" s="11"/>
      <c r="E323" s="12"/>
      <c r="J323" s="13"/>
      <c r="M323" s="13"/>
      <c r="P323" s="13"/>
    </row>
    <row r="324" spans="4:16" x14ac:dyDescent="0.35">
      <c r="D324" s="11"/>
      <c r="E324" s="12"/>
      <c r="J324" s="13"/>
      <c r="M324" s="13"/>
      <c r="P324" s="13"/>
    </row>
    <row r="325" spans="4:16" x14ac:dyDescent="0.35">
      <c r="D325" s="11"/>
      <c r="E325" s="12"/>
      <c r="J325" s="13"/>
      <c r="M325" s="13"/>
      <c r="P325" s="13"/>
    </row>
    <row r="326" spans="4:16" x14ac:dyDescent="0.35">
      <c r="D326" s="11"/>
      <c r="E326" s="12"/>
      <c r="J326" s="13"/>
      <c r="M326" s="13"/>
      <c r="P326" s="13"/>
    </row>
    <row r="327" spans="4:16" x14ac:dyDescent="0.35">
      <c r="D327" s="11"/>
      <c r="E327" s="12"/>
      <c r="J327" s="13"/>
      <c r="M327" s="13"/>
      <c r="P327" s="13"/>
    </row>
    <row r="328" spans="4:16" x14ac:dyDescent="0.35">
      <c r="D328" s="11"/>
      <c r="E328" s="12"/>
      <c r="J328" s="13"/>
      <c r="M328" s="13"/>
      <c r="P328" s="13"/>
    </row>
    <row r="329" spans="4:16" x14ac:dyDescent="0.35">
      <c r="D329" s="11"/>
      <c r="E329" s="12"/>
      <c r="J329" s="13"/>
      <c r="M329" s="13"/>
      <c r="P329" s="13"/>
    </row>
    <row r="330" spans="4:16" x14ac:dyDescent="0.35">
      <c r="D330" s="11"/>
      <c r="E330" s="12"/>
      <c r="J330" s="13"/>
      <c r="M330" s="13"/>
      <c r="P330" s="13"/>
    </row>
    <row r="331" spans="4:16" x14ac:dyDescent="0.35">
      <c r="D331" s="11"/>
      <c r="E331" s="12"/>
      <c r="J331" s="13"/>
      <c r="M331" s="13"/>
      <c r="P331" s="13"/>
    </row>
    <row r="332" spans="4:16" x14ac:dyDescent="0.35">
      <c r="D332" s="11"/>
      <c r="E332" s="12"/>
      <c r="J332" s="13"/>
      <c r="M332" s="13"/>
      <c r="P332" s="13"/>
    </row>
    <row r="333" spans="4:16" x14ac:dyDescent="0.35">
      <c r="D333" s="11"/>
      <c r="E333" s="12"/>
      <c r="J333" s="13"/>
      <c r="M333" s="13"/>
      <c r="P333" s="13"/>
    </row>
    <row r="334" spans="4:16" x14ac:dyDescent="0.35">
      <c r="D334" s="11"/>
      <c r="E334" s="12"/>
      <c r="J334" s="13"/>
      <c r="M334" s="13"/>
      <c r="P334" s="13"/>
    </row>
    <row r="335" spans="4:16" x14ac:dyDescent="0.35">
      <c r="D335" s="11"/>
      <c r="E335" s="12"/>
      <c r="J335" s="13"/>
      <c r="M335" s="13"/>
      <c r="P335" s="13"/>
    </row>
    <row r="336" spans="4:16" x14ac:dyDescent="0.35">
      <c r="D336" s="11"/>
      <c r="E336" s="12"/>
      <c r="J336" s="13"/>
      <c r="M336" s="13"/>
      <c r="P336" s="13"/>
    </row>
    <row r="337" spans="4:16" x14ac:dyDescent="0.35">
      <c r="D337" s="11"/>
      <c r="E337" s="12"/>
      <c r="J337" s="13"/>
      <c r="M337" s="13"/>
      <c r="P337" s="13"/>
    </row>
    <row r="338" spans="4:16" x14ac:dyDescent="0.35">
      <c r="D338" s="11"/>
      <c r="E338" s="12"/>
      <c r="J338" s="13"/>
      <c r="M338" s="13"/>
      <c r="P338" s="13"/>
    </row>
    <row r="339" spans="4:16" x14ac:dyDescent="0.35">
      <c r="D339" s="11"/>
      <c r="E339" s="12"/>
      <c r="J339" s="13"/>
      <c r="M339" s="13"/>
      <c r="P339" s="13"/>
    </row>
    <row r="340" spans="4:16" x14ac:dyDescent="0.35">
      <c r="D340" s="11"/>
      <c r="E340" s="12"/>
      <c r="J340" s="13"/>
      <c r="M340" s="13"/>
      <c r="P340" s="13"/>
    </row>
    <row r="341" spans="4:16" x14ac:dyDescent="0.35">
      <c r="D341" s="11"/>
      <c r="E341" s="12"/>
      <c r="J341" s="13"/>
      <c r="M341" s="13"/>
      <c r="P341" s="13"/>
    </row>
    <row r="342" spans="4:16" x14ac:dyDescent="0.35">
      <c r="D342" s="11"/>
      <c r="E342" s="12"/>
      <c r="J342" s="13"/>
      <c r="M342" s="13"/>
      <c r="P342" s="13"/>
    </row>
    <row r="343" spans="4:16" x14ac:dyDescent="0.35">
      <c r="D343" s="11"/>
      <c r="E343" s="12"/>
      <c r="J343" s="13"/>
      <c r="M343" s="13"/>
      <c r="P343" s="13"/>
    </row>
    <row r="344" spans="4:16" x14ac:dyDescent="0.35">
      <c r="D344" s="11"/>
      <c r="E344" s="12"/>
      <c r="J344" s="13"/>
      <c r="M344" s="13"/>
      <c r="P344" s="13"/>
    </row>
    <row r="345" spans="4:16" x14ac:dyDescent="0.35">
      <c r="D345" s="11"/>
      <c r="E345" s="12"/>
      <c r="J345" s="13"/>
      <c r="M345" s="13"/>
      <c r="P345" s="13"/>
    </row>
    <row r="346" spans="4:16" x14ac:dyDescent="0.35">
      <c r="D346" s="11"/>
      <c r="E346" s="12"/>
      <c r="J346" s="13"/>
      <c r="M346" s="13"/>
      <c r="P346" s="13"/>
    </row>
    <row r="347" spans="4:16" x14ac:dyDescent="0.35">
      <c r="D347" s="11"/>
      <c r="E347" s="12"/>
      <c r="J347" s="13"/>
      <c r="M347" s="13"/>
      <c r="P347" s="13"/>
    </row>
    <row r="348" spans="4:16" x14ac:dyDescent="0.35">
      <c r="D348" s="11"/>
      <c r="E348" s="12"/>
      <c r="J348" s="13"/>
      <c r="M348" s="13"/>
      <c r="P348" s="13"/>
    </row>
    <row r="349" spans="4:16" x14ac:dyDescent="0.35">
      <c r="D349" s="11"/>
      <c r="E349" s="12"/>
      <c r="J349" s="13"/>
      <c r="M349" s="13"/>
      <c r="P349" s="13"/>
    </row>
    <row r="350" spans="4:16" x14ac:dyDescent="0.35">
      <c r="D350" s="11"/>
      <c r="E350" s="12"/>
      <c r="J350" s="13"/>
      <c r="M350" s="13"/>
      <c r="P350" s="13"/>
    </row>
    <row r="351" spans="4:16" x14ac:dyDescent="0.35">
      <c r="D351" s="11"/>
      <c r="E351" s="12"/>
      <c r="J351" s="13"/>
      <c r="M351" s="13"/>
      <c r="P351" s="13"/>
    </row>
    <row r="352" spans="4:16" x14ac:dyDescent="0.35">
      <c r="D352" s="11"/>
      <c r="E352" s="12"/>
      <c r="J352" s="13"/>
      <c r="M352" s="13"/>
      <c r="P352" s="13"/>
    </row>
    <row r="353" spans="4:16" x14ac:dyDescent="0.35">
      <c r="D353" s="11"/>
      <c r="E353" s="12"/>
      <c r="J353" s="13"/>
      <c r="M353" s="13"/>
      <c r="P353" s="13"/>
    </row>
    <row r="354" spans="4:16" x14ac:dyDescent="0.35">
      <c r="D354" s="11"/>
      <c r="E354" s="12"/>
      <c r="J354" s="13"/>
      <c r="M354" s="13"/>
      <c r="P354" s="13"/>
    </row>
    <row r="355" spans="4:16" x14ac:dyDescent="0.35">
      <c r="D355" s="11"/>
      <c r="E355" s="12"/>
      <c r="J355" s="13"/>
      <c r="M355" s="13"/>
      <c r="P355" s="13"/>
    </row>
    <row r="356" spans="4:16" x14ac:dyDescent="0.35">
      <c r="D356" s="11"/>
      <c r="E356" s="12"/>
      <c r="J356" s="13"/>
      <c r="M356" s="13"/>
      <c r="P356" s="13"/>
    </row>
    <row r="357" spans="4:16" x14ac:dyDescent="0.35">
      <c r="D357" s="11"/>
      <c r="E357" s="12"/>
      <c r="J357" s="13"/>
      <c r="M357" s="13"/>
      <c r="P357" s="13"/>
    </row>
    <row r="358" spans="4:16" x14ac:dyDescent="0.35">
      <c r="D358" s="11"/>
      <c r="E358" s="12"/>
      <c r="J358" s="13"/>
      <c r="M358" s="13"/>
      <c r="P358" s="13"/>
    </row>
    <row r="359" spans="4:16" x14ac:dyDescent="0.35">
      <c r="D359" s="11"/>
      <c r="E359" s="12"/>
      <c r="J359" s="13"/>
      <c r="M359" s="13"/>
      <c r="P359" s="13"/>
    </row>
    <row r="360" spans="4:16" x14ac:dyDescent="0.35">
      <c r="D360" s="11"/>
      <c r="E360" s="12"/>
      <c r="J360" s="13"/>
      <c r="M360" s="13"/>
      <c r="P360" s="13"/>
    </row>
    <row r="361" spans="4:16" x14ac:dyDescent="0.35">
      <c r="D361" s="11"/>
      <c r="E361" s="12"/>
      <c r="J361" s="13"/>
      <c r="M361" s="13"/>
      <c r="P361" s="13"/>
    </row>
    <row r="362" spans="4:16" x14ac:dyDescent="0.35">
      <c r="D362" s="11"/>
      <c r="E362" s="12"/>
      <c r="J362" s="13"/>
      <c r="M362" s="13"/>
      <c r="P362" s="13"/>
    </row>
    <row r="363" spans="4:16" x14ac:dyDescent="0.35">
      <c r="D363" s="11"/>
      <c r="E363" s="12"/>
      <c r="J363" s="13"/>
      <c r="M363" s="13"/>
      <c r="P363" s="13"/>
    </row>
    <row r="364" spans="4:16" x14ac:dyDescent="0.35">
      <c r="D364" s="11"/>
      <c r="E364" s="12"/>
      <c r="J364" s="13"/>
      <c r="M364" s="13"/>
      <c r="P364" s="13"/>
    </row>
    <row r="365" spans="4:16" x14ac:dyDescent="0.35">
      <c r="D365" s="11"/>
      <c r="E365" s="12"/>
      <c r="J365" s="13"/>
      <c r="M365" s="13"/>
      <c r="P365" s="13"/>
    </row>
    <row r="366" spans="4:16" x14ac:dyDescent="0.35">
      <c r="D366" s="11"/>
      <c r="E366" s="12"/>
      <c r="J366" s="13"/>
      <c r="M366" s="13"/>
      <c r="P366" s="13"/>
    </row>
    <row r="367" spans="4:16" x14ac:dyDescent="0.35">
      <c r="D367" s="11"/>
      <c r="E367" s="12"/>
      <c r="J367" s="13"/>
      <c r="M367" s="13"/>
      <c r="P367" s="13"/>
    </row>
    <row r="368" spans="4:16" x14ac:dyDescent="0.35">
      <c r="D368" s="11"/>
      <c r="E368" s="12"/>
      <c r="J368" s="13"/>
      <c r="M368" s="13"/>
      <c r="P368" s="13"/>
    </row>
    <row r="369" spans="4:16" x14ac:dyDescent="0.35">
      <c r="D369" s="11"/>
      <c r="E369" s="12"/>
      <c r="J369" s="13"/>
      <c r="M369" s="13"/>
      <c r="P369" s="13"/>
    </row>
    <row r="370" spans="4:16" x14ac:dyDescent="0.35">
      <c r="D370" s="11"/>
      <c r="E370" s="12"/>
      <c r="J370" s="13"/>
      <c r="M370" s="13"/>
      <c r="P370" s="13"/>
    </row>
    <row r="371" spans="4:16" x14ac:dyDescent="0.35">
      <c r="D371" s="11"/>
      <c r="E371" s="12"/>
      <c r="J371" s="13"/>
      <c r="M371" s="13"/>
      <c r="P371" s="13"/>
    </row>
    <row r="372" spans="4:16" x14ac:dyDescent="0.35">
      <c r="D372" s="11"/>
      <c r="E372" s="12"/>
      <c r="J372" s="13"/>
      <c r="M372" s="13"/>
      <c r="P372" s="13"/>
    </row>
    <row r="373" spans="4:16" x14ac:dyDescent="0.35">
      <c r="D373" s="11"/>
      <c r="E373" s="12"/>
      <c r="J373" s="13"/>
      <c r="M373" s="13"/>
      <c r="P373" s="13"/>
    </row>
    <row r="374" spans="4:16" x14ac:dyDescent="0.35">
      <c r="D374" s="11"/>
      <c r="E374" s="12"/>
      <c r="J374" s="13"/>
      <c r="M374" s="13"/>
      <c r="P374" s="13"/>
    </row>
    <row r="375" spans="4:16" x14ac:dyDescent="0.35">
      <c r="D375" s="11"/>
      <c r="E375" s="12"/>
      <c r="J375" s="13"/>
      <c r="M375" s="13"/>
      <c r="P375" s="13"/>
    </row>
    <row r="376" spans="4:16" x14ac:dyDescent="0.35">
      <c r="D376" s="11"/>
      <c r="E376" s="12"/>
      <c r="J376" s="13"/>
      <c r="M376" s="13"/>
      <c r="P376" s="13"/>
    </row>
    <row r="377" spans="4:16" x14ac:dyDescent="0.35">
      <c r="D377" s="11"/>
      <c r="E377" s="12"/>
      <c r="J377" s="13"/>
      <c r="M377" s="13"/>
      <c r="P377" s="13"/>
    </row>
    <row r="378" spans="4:16" x14ac:dyDescent="0.35">
      <c r="D378" s="11"/>
      <c r="E378" s="12"/>
      <c r="J378" s="13"/>
      <c r="M378" s="13"/>
      <c r="P378" s="13"/>
    </row>
    <row r="379" spans="4:16" x14ac:dyDescent="0.35">
      <c r="D379" s="11"/>
      <c r="E379" s="12"/>
      <c r="J379" s="13"/>
      <c r="M379" s="13"/>
      <c r="P379" s="13"/>
    </row>
    <row r="380" spans="4:16" x14ac:dyDescent="0.35">
      <c r="D380" s="11"/>
      <c r="E380" s="12"/>
      <c r="J380" s="13"/>
      <c r="M380" s="13"/>
      <c r="P380" s="13"/>
    </row>
    <row r="381" spans="4:16" x14ac:dyDescent="0.35">
      <c r="D381" s="11"/>
      <c r="E381" s="12"/>
      <c r="J381" s="13"/>
      <c r="M381" s="13"/>
      <c r="P381" s="13"/>
    </row>
    <row r="382" spans="4:16" x14ac:dyDescent="0.35">
      <c r="D382" s="11"/>
      <c r="E382" s="12"/>
      <c r="J382" s="13"/>
      <c r="M382" s="13"/>
      <c r="P382" s="13"/>
    </row>
    <row r="383" spans="4:16" x14ac:dyDescent="0.35">
      <c r="D383" s="11"/>
      <c r="E383" s="12"/>
      <c r="J383" s="13"/>
      <c r="M383" s="13"/>
      <c r="P383" s="13"/>
    </row>
    <row r="384" spans="4:16" x14ac:dyDescent="0.35">
      <c r="D384" s="11"/>
      <c r="E384" s="12"/>
      <c r="J384" s="13"/>
      <c r="M384" s="13"/>
      <c r="P384" s="13"/>
    </row>
    <row r="385" spans="4:16" x14ac:dyDescent="0.35">
      <c r="D385" s="11"/>
      <c r="E385" s="12"/>
      <c r="J385" s="13"/>
      <c r="M385" s="13"/>
      <c r="P385" s="13"/>
    </row>
    <row r="386" spans="4:16" x14ac:dyDescent="0.35">
      <c r="D386" s="11"/>
      <c r="E386" s="12"/>
      <c r="J386" s="13"/>
      <c r="M386" s="13"/>
      <c r="P386" s="13"/>
    </row>
    <row r="387" spans="4:16" x14ac:dyDescent="0.35">
      <c r="D387" s="11"/>
      <c r="E387" s="12"/>
      <c r="J387" s="13"/>
      <c r="M387" s="13"/>
      <c r="P387" s="13"/>
    </row>
    <row r="388" spans="4:16" x14ac:dyDescent="0.35">
      <c r="D388" s="11"/>
      <c r="E388" s="12"/>
      <c r="J388" s="13"/>
      <c r="M388" s="13"/>
      <c r="P388" s="13"/>
    </row>
    <row r="389" spans="4:16" x14ac:dyDescent="0.35">
      <c r="D389" s="11"/>
      <c r="E389" s="12"/>
      <c r="J389" s="13"/>
      <c r="M389" s="13"/>
      <c r="P389" s="13"/>
    </row>
    <row r="390" spans="4:16" x14ac:dyDescent="0.35">
      <c r="D390" s="11"/>
      <c r="E390" s="12"/>
      <c r="J390" s="13"/>
      <c r="M390" s="13"/>
      <c r="P390" s="13"/>
    </row>
    <row r="391" spans="4:16" x14ac:dyDescent="0.35">
      <c r="D391" s="11"/>
      <c r="E391" s="12"/>
      <c r="J391" s="13"/>
      <c r="M391" s="13"/>
      <c r="P391" s="13"/>
    </row>
    <row r="392" spans="4:16" x14ac:dyDescent="0.35">
      <c r="D392" s="11"/>
      <c r="E392" s="12"/>
      <c r="J392" s="13"/>
      <c r="M392" s="13"/>
      <c r="P392" s="13"/>
    </row>
    <row r="393" spans="4:16" x14ac:dyDescent="0.35">
      <c r="D393" s="11"/>
      <c r="E393" s="12"/>
      <c r="J393" s="13"/>
      <c r="M393" s="13"/>
      <c r="P393" s="13"/>
    </row>
    <row r="394" spans="4:16" x14ac:dyDescent="0.35">
      <c r="D394" s="11"/>
      <c r="E394" s="12"/>
      <c r="J394" s="13"/>
      <c r="M394" s="13"/>
      <c r="P394" s="13"/>
    </row>
    <row r="395" spans="4:16" x14ac:dyDescent="0.35">
      <c r="D395" s="11"/>
      <c r="E395" s="12"/>
      <c r="J395" s="13"/>
      <c r="M395" s="13"/>
      <c r="P395" s="13"/>
    </row>
    <row r="396" spans="4:16" x14ac:dyDescent="0.35">
      <c r="D396" s="11"/>
      <c r="E396" s="12"/>
      <c r="J396" s="13"/>
      <c r="M396" s="13"/>
      <c r="P396" s="13"/>
    </row>
    <row r="397" spans="4:16" x14ac:dyDescent="0.35">
      <c r="D397" s="11"/>
      <c r="E397" s="12"/>
      <c r="J397" s="13"/>
      <c r="M397" s="13"/>
      <c r="P397" s="13"/>
    </row>
    <row r="398" spans="4:16" x14ac:dyDescent="0.35">
      <c r="D398" s="11"/>
      <c r="E398" s="12"/>
      <c r="J398" s="13"/>
      <c r="M398" s="13"/>
      <c r="P398" s="13"/>
    </row>
    <row r="399" spans="4:16" x14ac:dyDescent="0.35">
      <c r="D399" s="11"/>
      <c r="E399" s="12"/>
      <c r="J399" s="13"/>
      <c r="M399" s="13"/>
      <c r="P399" s="13"/>
    </row>
    <row r="400" spans="4:16" x14ac:dyDescent="0.35">
      <c r="D400" s="11"/>
      <c r="E400" s="12"/>
      <c r="J400" s="13"/>
      <c r="M400" s="13"/>
      <c r="P400" s="13"/>
    </row>
    <row r="401" spans="4:16" x14ac:dyDescent="0.35">
      <c r="D401" s="11"/>
      <c r="E401" s="12"/>
      <c r="J401" s="13"/>
      <c r="M401" s="13"/>
      <c r="P401" s="13"/>
    </row>
    <row r="402" spans="4:16" x14ac:dyDescent="0.35">
      <c r="D402" s="11"/>
      <c r="E402" s="12"/>
      <c r="J402" s="13"/>
      <c r="M402" s="13"/>
      <c r="P402" s="13"/>
    </row>
    <row r="403" spans="4:16" x14ac:dyDescent="0.35">
      <c r="D403" s="11"/>
      <c r="E403" s="12"/>
      <c r="J403" s="13"/>
      <c r="M403" s="13"/>
      <c r="P403" s="13"/>
    </row>
    <row r="404" spans="4:16" x14ac:dyDescent="0.35">
      <c r="D404" s="11"/>
      <c r="E404" s="12"/>
      <c r="J404" s="13"/>
      <c r="M404" s="13"/>
      <c r="P404" s="13"/>
    </row>
    <row r="405" spans="4:16" x14ac:dyDescent="0.35">
      <c r="D405" s="11"/>
      <c r="E405" s="12"/>
      <c r="J405" s="13"/>
      <c r="M405" s="13"/>
      <c r="P405" s="13"/>
    </row>
    <row r="406" spans="4:16" x14ac:dyDescent="0.35">
      <c r="D406" s="11"/>
      <c r="E406" s="12"/>
      <c r="J406" s="13"/>
      <c r="M406" s="13"/>
      <c r="P406" s="13"/>
    </row>
    <row r="407" spans="4:16" x14ac:dyDescent="0.35">
      <c r="D407" s="11"/>
      <c r="E407" s="12"/>
      <c r="J407" s="13"/>
      <c r="M407" s="13"/>
      <c r="P407" s="13"/>
    </row>
    <row r="408" spans="4:16" x14ac:dyDescent="0.35">
      <c r="D408" s="11"/>
      <c r="E408" s="12"/>
      <c r="J408" s="13"/>
      <c r="M408" s="13"/>
      <c r="P408" s="13"/>
    </row>
    <row r="409" spans="4:16" x14ac:dyDescent="0.35">
      <c r="D409" s="11"/>
      <c r="E409" s="12"/>
      <c r="J409" s="13"/>
      <c r="M409" s="13"/>
      <c r="P409" s="13"/>
    </row>
    <row r="410" spans="4:16" x14ac:dyDescent="0.35">
      <c r="D410" s="11"/>
      <c r="E410" s="12"/>
      <c r="J410" s="13"/>
      <c r="M410" s="13"/>
      <c r="P410" s="13"/>
    </row>
    <row r="411" spans="4:16" x14ac:dyDescent="0.35">
      <c r="D411" s="11"/>
      <c r="E411" s="12"/>
      <c r="J411" s="13"/>
      <c r="M411" s="13"/>
      <c r="P411" s="13"/>
    </row>
    <row r="412" spans="4:16" x14ac:dyDescent="0.35">
      <c r="D412" s="11"/>
      <c r="E412" s="12"/>
      <c r="J412" s="13"/>
      <c r="M412" s="13"/>
      <c r="P412" s="13"/>
    </row>
    <row r="413" spans="4:16" x14ac:dyDescent="0.35">
      <c r="D413" s="11"/>
      <c r="E413" s="12"/>
      <c r="J413" s="13"/>
      <c r="M413" s="13"/>
      <c r="P413" s="13"/>
    </row>
    <row r="414" spans="4:16" x14ac:dyDescent="0.35">
      <c r="D414" s="11"/>
      <c r="E414" s="12"/>
      <c r="J414" s="13"/>
      <c r="M414" s="13"/>
      <c r="P414" s="13"/>
    </row>
    <row r="415" spans="4:16" x14ac:dyDescent="0.35">
      <c r="D415" s="11"/>
      <c r="E415" s="12"/>
      <c r="J415" s="13"/>
      <c r="M415" s="13"/>
      <c r="P415" s="13"/>
    </row>
    <row r="416" spans="4:16" x14ac:dyDescent="0.35">
      <c r="D416" s="11"/>
      <c r="E416" s="12"/>
      <c r="J416" s="13"/>
      <c r="M416" s="13"/>
      <c r="P416" s="13"/>
    </row>
    <row r="417" spans="4:16" x14ac:dyDescent="0.35">
      <c r="D417" s="11"/>
      <c r="E417" s="12"/>
      <c r="J417" s="13"/>
      <c r="M417" s="13"/>
      <c r="P417" s="13"/>
    </row>
    <row r="418" spans="4:16" x14ac:dyDescent="0.35">
      <c r="D418" s="11"/>
      <c r="E418" s="12"/>
      <c r="J418" s="13"/>
      <c r="M418" s="13"/>
      <c r="P418" s="13"/>
    </row>
    <row r="419" spans="4:16" x14ac:dyDescent="0.35">
      <c r="D419" s="11"/>
      <c r="E419" s="12"/>
      <c r="J419" s="13"/>
      <c r="M419" s="13"/>
      <c r="P419" s="13"/>
    </row>
    <row r="420" spans="4:16" x14ac:dyDescent="0.35">
      <c r="D420" s="11"/>
      <c r="E420" s="12"/>
      <c r="J420" s="13"/>
      <c r="M420" s="13"/>
      <c r="P420" s="13"/>
    </row>
    <row r="421" spans="4:16" x14ac:dyDescent="0.35">
      <c r="D421" s="11"/>
      <c r="E421" s="12"/>
      <c r="J421" s="13"/>
      <c r="M421" s="13"/>
      <c r="P421" s="13"/>
    </row>
    <row r="422" spans="4:16" x14ac:dyDescent="0.35">
      <c r="D422" s="11"/>
      <c r="E422" s="12"/>
      <c r="J422" s="13"/>
      <c r="M422" s="13"/>
      <c r="P422" s="13"/>
    </row>
    <row r="423" spans="4:16" x14ac:dyDescent="0.35">
      <c r="D423" s="11"/>
      <c r="E423" s="12"/>
      <c r="J423" s="13"/>
      <c r="M423" s="13"/>
      <c r="P423" s="13"/>
    </row>
    <row r="424" spans="4:16" x14ac:dyDescent="0.35">
      <c r="D424" s="11"/>
      <c r="E424" s="12"/>
      <c r="J424" s="13"/>
      <c r="M424" s="13"/>
      <c r="P424" s="13"/>
    </row>
    <row r="425" spans="4:16" x14ac:dyDescent="0.35">
      <c r="D425" s="11"/>
      <c r="E425" s="12"/>
      <c r="J425" s="13"/>
      <c r="M425" s="13"/>
      <c r="P425" s="13"/>
    </row>
    <row r="426" spans="4:16" x14ac:dyDescent="0.35">
      <c r="D426" s="11"/>
      <c r="E426" s="12"/>
      <c r="J426" s="13"/>
      <c r="M426" s="13"/>
      <c r="P426" s="13"/>
    </row>
    <row r="427" spans="4:16" x14ac:dyDescent="0.35">
      <c r="D427" s="11"/>
      <c r="E427" s="12"/>
      <c r="J427" s="13"/>
      <c r="M427" s="13"/>
      <c r="P427" s="13"/>
    </row>
    <row r="428" spans="4:16" x14ac:dyDescent="0.35">
      <c r="D428" s="11"/>
      <c r="E428" s="12"/>
      <c r="J428" s="13"/>
      <c r="M428" s="13"/>
      <c r="P428" s="13"/>
    </row>
    <row r="429" spans="4:16" x14ac:dyDescent="0.35">
      <c r="D429" s="11"/>
      <c r="E429" s="12"/>
      <c r="J429" s="13"/>
      <c r="M429" s="13"/>
      <c r="P429" s="13"/>
    </row>
    <row r="430" spans="4:16" x14ac:dyDescent="0.35">
      <c r="D430" s="11"/>
      <c r="E430" s="12"/>
      <c r="J430" s="13"/>
      <c r="M430" s="13"/>
      <c r="P430" s="13"/>
    </row>
    <row r="431" spans="4:16" x14ac:dyDescent="0.35">
      <c r="D431" s="11"/>
      <c r="E431" s="12"/>
      <c r="J431" s="13"/>
      <c r="M431" s="13"/>
      <c r="P431" s="13"/>
    </row>
    <row r="432" spans="4:16" x14ac:dyDescent="0.35">
      <c r="D432" s="11"/>
      <c r="E432" s="12"/>
      <c r="J432" s="13"/>
      <c r="M432" s="13"/>
      <c r="P432" s="13"/>
    </row>
    <row r="433" spans="4:16" x14ac:dyDescent="0.35">
      <c r="D433" s="11"/>
      <c r="E433" s="12"/>
      <c r="J433" s="13"/>
      <c r="M433" s="13"/>
      <c r="P433" s="13"/>
    </row>
    <row r="434" spans="4:16" x14ac:dyDescent="0.35">
      <c r="D434" s="11"/>
      <c r="E434" s="12"/>
      <c r="J434" s="13"/>
      <c r="M434" s="13"/>
      <c r="P434" s="13"/>
    </row>
    <row r="435" spans="4:16" x14ac:dyDescent="0.35">
      <c r="D435" s="11"/>
      <c r="E435" s="12"/>
      <c r="J435" s="13"/>
      <c r="M435" s="13"/>
      <c r="P435" s="13"/>
    </row>
    <row r="436" spans="4:16" x14ac:dyDescent="0.35">
      <c r="D436" s="11"/>
      <c r="E436" s="12"/>
      <c r="J436" s="13"/>
      <c r="M436" s="13"/>
      <c r="P436" s="13"/>
    </row>
    <row r="437" spans="4:16" x14ac:dyDescent="0.35">
      <c r="D437" s="11"/>
      <c r="E437" s="12"/>
      <c r="J437" s="13"/>
      <c r="M437" s="13"/>
      <c r="P437" s="13"/>
    </row>
    <row r="438" spans="4:16" x14ac:dyDescent="0.35">
      <c r="D438" s="11"/>
      <c r="E438" s="12"/>
      <c r="J438" s="13"/>
      <c r="M438" s="13"/>
      <c r="P438" s="13"/>
    </row>
    <row r="439" spans="4:16" x14ac:dyDescent="0.35">
      <c r="D439" s="11"/>
      <c r="E439" s="12"/>
      <c r="J439" s="13"/>
      <c r="M439" s="13"/>
      <c r="P439" s="13"/>
    </row>
    <row r="440" spans="4:16" x14ac:dyDescent="0.35">
      <c r="D440" s="11"/>
      <c r="E440" s="12"/>
      <c r="J440" s="13"/>
      <c r="M440" s="13"/>
      <c r="P440" s="13"/>
    </row>
    <row r="441" spans="4:16" x14ac:dyDescent="0.35">
      <c r="D441" s="11"/>
      <c r="E441" s="12"/>
      <c r="J441" s="13"/>
      <c r="M441" s="13"/>
      <c r="P441" s="13"/>
    </row>
    <row r="442" spans="4:16" x14ac:dyDescent="0.35">
      <c r="D442" s="11"/>
      <c r="E442" s="12"/>
      <c r="J442" s="13"/>
      <c r="M442" s="13"/>
      <c r="P442" s="13"/>
    </row>
    <row r="443" spans="4:16" x14ac:dyDescent="0.35">
      <c r="D443" s="11"/>
      <c r="E443" s="12"/>
      <c r="J443" s="13"/>
      <c r="M443" s="13"/>
      <c r="P443" s="13"/>
    </row>
    <row r="444" spans="4:16" x14ac:dyDescent="0.35">
      <c r="D444" s="11"/>
      <c r="E444" s="12"/>
      <c r="J444" s="13"/>
      <c r="M444" s="13"/>
      <c r="P444" s="13"/>
    </row>
    <row r="445" spans="4:16" x14ac:dyDescent="0.35">
      <c r="D445" s="11"/>
      <c r="E445" s="12"/>
      <c r="J445" s="13"/>
      <c r="M445" s="13"/>
      <c r="P445" s="13"/>
    </row>
    <row r="446" spans="4:16" x14ac:dyDescent="0.35">
      <c r="D446" s="11"/>
      <c r="E446" s="12"/>
      <c r="J446" s="13"/>
      <c r="M446" s="13"/>
      <c r="P446" s="13"/>
    </row>
    <row r="447" spans="4:16" x14ac:dyDescent="0.35">
      <c r="D447" s="11"/>
      <c r="E447" s="12"/>
      <c r="J447" s="13"/>
      <c r="M447" s="13"/>
      <c r="P447" s="13"/>
    </row>
    <row r="448" spans="4:16" x14ac:dyDescent="0.35">
      <c r="D448" s="11"/>
      <c r="E448" s="12"/>
      <c r="J448" s="13"/>
      <c r="M448" s="13"/>
      <c r="P448" s="13"/>
    </row>
    <row r="449" spans="4:16" x14ac:dyDescent="0.35">
      <c r="D449" s="11"/>
      <c r="E449" s="12"/>
      <c r="J449" s="13"/>
      <c r="M449" s="13"/>
      <c r="P449" s="13"/>
    </row>
    <row r="450" spans="4:16" x14ac:dyDescent="0.35">
      <c r="D450" s="11"/>
      <c r="E450" s="12"/>
      <c r="J450" s="13"/>
      <c r="M450" s="13"/>
      <c r="P450" s="13"/>
    </row>
    <row r="451" spans="4:16" x14ac:dyDescent="0.35">
      <c r="D451" s="11"/>
      <c r="E451" s="12"/>
      <c r="J451" s="13"/>
      <c r="M451" s="13"/>
      <c r="P451" s="13"/>
    </row>
    <row r="452" spans="4:16" x14ac:dyDescent="0.35">
      <c r="D452" s="11"/>
      <c r="E452" s="12"/>
      <c r="J452" s="13"/>
      <c r="M452" s="13"/>
      <c r="P452" s="13"/>
    </row>
    <row r="453" spans="4:16" x14ac:dyDescent="0.35">
      <c r="D453" s="11"/>
      <c r="E453" s="12"/>
      <c r="J453" s="13"/>
      <c r="M453" s="13"/>
      <c r="P453" s="13"/>
    </row>
    <row r="454" spans="4:16" x14ac:dyDescent="0.35">
      <c r="D454" s="11"/>
      <c r="E454" s="12"/>
      <c r="J454" s="13"/>
      <c r="M454" s="13"/>
      <c r="P454" s="13"/>
    </row>
    <row r="455" spans="4:16" x14ac:dyDescent="0.35">
      <c r="D455" s="11"/>
      <c r="E455" s="12"/>
      <c r="J455" s="13"/>
      <c r="M455" s="13"/>
      <c r="P455" s="13"/>
    </row>
    <row r="456" spans="4:16" x14ac:dyDescent="0.35">
      <c r="D456" s="11"/>
      <c r="E456" s="12"/>
      <c r="J456" s="13"/>
      <c r="M456" s="13"/>
      <c r="P456" s="13"/>
    </row>
    <row r="457" spans="4:16" x14ac:dyDescent="0.35">
      <c r="D457" s="11"/>
      <c r="E457" s="12"/>
      <c r="J457" s="13"/>
      <c r="M457" s="13"/>
      <c r="P457" s="13"/>
    </row>
    <row r="458" spans="4:16" x14ac:dyDescent="0.35">
      <c r="D458" s="11"/>
      <c r="E458" s="12"/>
      <c r="J458" s="13"/>
      <c r="M458" s="13"/>
      <c r="P458" s="13"/>
    </row>
    <row r="459" spans="4:16" x14ac:dyDescent="0.35">
      <c r="D459" s="11"/>
      <c r="E459" s="12"/>
      <c r="J459" s="13"/>
      <c r="M459" s="13"/>
      <c r="P459" s="13"/>
    </row>
    <row r="460" spans="4:16" x14ac:dyDescent="0.35">
      <c r="D460" s="11"/>
      <c r="E460" s="12"/>
      <c r="J460" s="13"/>
      <c r="M460" s="13"/>
      <c r="P460" s="13"/>
    </row>
    <row r="461" spans="4:16" x14ac:dyDescent="0.35">
      <c r="D461" s="11"/>
      <c r="E461" s="12"/>
      <c r="J461" s="13"/>
      <c r="M461" s="13"/>
      <c r="P461" s="13"/>
    </row>
    <row r="462" spans="4:16" x14ac:dyDescent="0.35">
      <c r="D462" s="11"/>
      <c r="E462" s="12"/>
      <c r="J462" s="13"/>
      <c r="M462" s="13"/>
      <c r="P462" s="13"/>
    </row>
    <row r="463" spans="4:16" x14ac:dyDescent="0.35">
      <c r="D463" s="11"/>
      <c r="E463" s="12"/>
      <c r="J463" s="13"/>
      <c r="M463" s="13"/>
      <c r="P463" s="13"/>
    </row>
    <row r="464" spans="4:16" x14ac:dyDescent="0.35">
      <c r="D464" s="11"/>
      <c r="E464" s="12"/>
      <c r="J464" s="13"/>
      <c r="M464" s="13"/>
      <c r="P464" s="13"/>
    </row>
    <row r="465" spans="4:16" x14ac:dyDescent="0.35">
      <c r="D465" s="11"/>
      <c r="E465" s="12"/>
      <c r="J465" s="13"/>
      <c r="M465" s="13"/>
      <c r="P465" s="13"/>
    </row>
    <row r="466" spans="4:16" x14ac:dyDescent="0.35">
      <c r="D466" s="11"/>
      <c r="E466" s="12"/>
      <c r="J466" s="13"/>
      <c r="M466" s="13"/>
      <c r="P466" s="13"/>
    </row>
    <row r="467" spans="4:16" x14ac:dyDescent="0.35">
      <c r="D467" s="11"/>
      <c r="E467" s="12"/>
      <c r="J467" s="13"/>
      <c r="M467" s="13"/>
      <c r="P467" s="13"/>
    </row>
  </sheetData>
  <mergeCells count="2">
    <mergeCell ref="W26:Y26"/>
    <mergeCell ref="AA26:AB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23</vt:i4>
      </vt:variant>
      <vt:variant>
        <vt:lpstr>Named Ranges</vt:lpstr>
      </vt:variant>
      <vt:variant>
        <vt:i4>2</vt:i4>
      </vt:variant>
    </vt:vector>
  </HeadingPairs>
  <TitlesOfParts>
    <vt:vector size="27" baseType="lpstr">
      <vt:lpstr>dlx</vt:lpstr>
      <vt:lpstr>dlx_old</vt:lpstr>
      <vt:lpstr>u_rec1982q4</vt:lpstr>
      <vt:lpstr>g_rec1982q4</vt:lpstr>
      <vt:lpstr>t_rec1982q4</vt:lpstr>
      <vt:lpstr>u_rec1982q4_zerogoods</vt:lpstr>
      <vt:lpstr>g_rec1982q4_zerogoods</vt:lpstr>
      <vt:lpstr>t_rec1982q4_zerogoods</vt:lpstr>
      <vt:lpstr>u_rec1992q3</vt:lpstr>
      <vt:lpstr>g_rec1992q3</vt:lpstr>
      <vt:lpstr>t_rec1992q3</vt:lpstr>
      <vt:lpstr>u_rec2003q2</vt:lpstr>
      <vt:lpstr>g_rec2003q2</vt:lpstr>
      <vt:lpstr>t_rec2003q2</vt:lpstr>
      <vt:lpstr>u_rec2009q4</vt:lpstr>
      <vt:lpstr>g_rec2009q4</vt:lpstr>
      <vt:lpstr>t_rec2009q4</vt:lpstr>
      <vt:lpstr>u1982q4</vt:lpstr>
      <vt:lpstr>u1992q3</vt:lpstr>
      <vt:lpstr>u2003q2</vt:lpstr>
      <vt:lpstr>u2009q4</vt:lpstr>
      <vt:lpstr>q1982q4</vt:lpstr>
      <vt:lpstr>q1992q3</vt:lpstr>
      <vt:lpstr>q2003q2</vt:lpstr>
      <vt:lpstr>q2009q4</vt:lpstr>
      <vt:lpstr>dlx!_DLX1.USE</vt:lpstr>
      <vt:lpstr>_DLX1.USE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Kwicklis, Noah D</dc:creator>
  <cp:lastModifiedBy>David Dam</cp:lastModifiedBy>
  <dcterms:created xsi:type="dcterms:W3CDTF">2018-04-10T14:12:11Z</dcterms:created>
  <dcterms:modified xsi:type="dcterms:W3CDTF">2021-08-20T20:34:23Z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2617c7e2-9211-42b8-9dc3-ea5b65fd4fce</vt:lpwstr>
  </property>
</Properties>
</file>