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Research\ROT_Project\JMCB\Data and Program Files\"/>
    </mc:Choice>
  </mc:AlternateContent>
  <bookViews>
    <workbookView xWindow="0" yWindow="0" windowWidth="15525" windowHeight="7050"/>
  </bookViews>
  <sheets>
    <sheet name="Dataset" sheetId="2" r:id="rId1"/>
    <sheet name="NFB_CompensationperHour" sheetId="5" r:id="rId2"/>
    <sheet name="NFB_AverageWeeklyHours" sheetId="4" r:id="rId3"/>
    <sheet name="Data Source" sheetId="3" r:id="rId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5" i="2" l="1"/>
  <c r="Q5" i="2" s="1"/>
  <c r="J5" i="2"/>
  <c r="N5" i="2" s="1"/>
  <c r="S5" i="2"/>
  <c r="T5" i="2"/>
  <c r="G6" i="2"/>
  <c r="J6" i="2"/>
  <c r="N6" i="2" s="1"/>
  <c r="R6" i="2"/>
  <c r="S6" i="2"/>
  <c r="T6" i="2"/>
  <c r="G7" i="2"/>
  <c r="J7" i="2"/>
  <c r="N7" i="2"/>
  <c r="O7" i="2"/>
  <c r="P7" i="2"/>
  <c r="R7" i="2"/>
  <c r="AA7" i="2" s="1"/>
  <c r="S7" i="2"/>
  <c r="AB7" i="2" s="1"/>
  <c r="T7" i="2"/>
  <c r="AC7" i="2" s="1"/>
  <c r="G8" i="2"/>
  <c r="J8" i="2"/>
  <c r="N8" i="2"/>
  <c r="W8" i="2" s="1"/>
  <c r="O8" i="2"/>
  <c r="X8" i="2" s="1"/>
  <c r="P8" i="2"/>
  <c r="Y8" i="2" s="1"/>
  <c r="R8" i="2"/>
  <c r="AA8" i="2" s="1"/>
  <c r="S8" i="2"/>
  <c r="AB8" i="2" s="1"/>
  <c r="T8" i="2"/>
  <c r="AC8" i="2"/>
  <c r="G9" i="2"/>
  <c r="J9" i="2"/>
  <c r="O9" i="2" s="1"/>
  <c r="X9" i="2" s="1"/>
  <c r="N9" i="2"/>
  <c r="W9" i="2" s="1"/>
  <c r="R9" i="2"/>
  <c r="AA9" i="2" s="1"/>
  <c r="S9" i="2"/>
  <c r="T9" i="2"/>
  <c r="AC9" i="2"/>
  <c r="G10" i="2"/>
  <c r="J10" i="2"/>
  <c r="N10" i="2" s="1"/>
  <c r="W10" i="2" s="1"/>
  <c r="R10" i="2"/>
  <c r="AA10" i="2" s="1"/>
  <c r="S10" i="2"/>
  <c r="T10" i="2"/>
  <c r="AC10" i="2"/>
  <c r="G11" i="2"/>
  <c r="Q11" i="2" s="1"/>
  <c r="J11" i="2"/>
  <c r="N11" i="2" s="1"/>
  <c r="O11" i="2"/>
  <c r="P11" i="2"/>
  <c r="R11" i="2"/>
  <c r="S11" i="2"/>
  <c r="T11" i="2"/>
  <c r="AA11" i="2"/>
  <c r="AB11" i="2"/>
  <c r="AC11" i="2"/>
  <c r="G12" i="2"/>
  <c r="Q12" i="2" s="1"/>
  <c r="J12" i="2"/>
  <c r="N12" i="2"/>
  <c r="O12" i="2"/>
  <c r="P12" i="2"/>
  <c r="R12" i="2"/>
  <c r="S12" i="2"/>
  <c r="AB13" i="2" s="1"/>
  <c r="T12" i="2"/>
  <c r="AC12" i="2" s="1"/>
  <c r="AA12" i="2"/>
  <c r="G13" i="2"/>
  <c r="J13" i="2"/>
  <c r="P13" i="2" s="1"/>
  <c r="Y13" i="2" s="1"/>
  <c r="N13" i="2"/>
  <c r="W13" i="2" s="1"/>
  <c r="O13" i="2"/>
  <c r="X13" i="2" s="1"/>
  <c r="Q13" i="2"/>
  <c r="R13" i="2"/>
  <c r="AA13" i="2" s="1"/>
  <c r="S13" i="2"/>
  <c r="T13" i="2"/>
  <c r="AC13" i="2"/>
  <c r="G14" i="2"/>
  <c r="J14" i="2"/>
  <c r="O14" i="2" s="1"/>
  <c r="X14" i="2" s="1"/>
  <c r="N14" i="2"/>
  <c r="W14" i="2" s="1"/>
  <c r="Q14" i="2"/>
  <c r="R14" i="2"/>
  <c r="S14" i="2"/>
  <c r="T14" i="2"/>
  <c r="AA14" i="2"/>
  <c r="AB14" i="2"/>
  <c r="AC14" i="2"/>
  <c r="G15" i="2"/>
  <c r="J15" i="2"/>
  <c r="N15" i="2" s="1"/>
  <c r="R15" i="2"/>
  <c r="AA15" i="2" s="1"/>
  <c r="S15" i="2"/>
  <c r="T15" i="2"/>
  <c r="AB15" i="2"/>
  <c r="AC15" i="2"/>
  <c r="G16" i="2"/>
  <c r="J16" i="2"/>
  <c r="N16" i="2" s="1"/>
  <c r="W17" i="2" s="1"/>
  <c r="R16" i="2"/>
  <c r="AA16" i="2" s="1"/>
  <c r="S16" i="2"/>
  <c r="T16" i="2"/>
  <c r="AB16" i="2"/>
  <c r="AC16" i="2"/>
  <c r="G17" i="2"/>
  <c r="J17" i="2"/>
  <c r="O17" i="2" s="1"/>
  <c r="N17" i="2"/>
  <c r="R17" i="2"/>
  <c r="AA17" i="2" s="1"/>
  <c r="S17" i="2"/>
  <c r="AB18" i="2" s="1"/>
  <c r="T17" i="2"/>
  <c r="AC17" i="2"/>
  <c r="G18" i="2"/>
  <c r="J18" i="2"/>
  <c r="N18" i="2" s="1"/>
  <c r="W18" i="2" s="1"/>
  <c r="R18" i="2"/>
  <c r="AA18" i="2" s="1"/>
  <c r="S18" i="2"/>
  <c r="T18" i="2"/>
  <c r="AC18" i="2"/>
  <c r="G19" i="2"/>
  <c r="Q19" i="2" s="1"/>
  <c r="J19" i="2"/>
  <c r="N19" i="2" s="1"/>
  <c r="R19" i="2"/>
  <c r="S19" i="2"/>
  <c r="T19" i="2"/>
  <c r="AC19" i="2" s="1"/>
  <c r="AA19" i="2"/>
  <c r="AB19" i="2"/>
  <c r="G20" i="2"/>
  <c r="Q20" i="2" s="1"/>
  <c r="J20" i="2"/>
  <c r="N20" i="2"/>
  <c r="O20" i="2"/>
  <c r="P20" i="2"/>
  <c r="R20" i="2"/>
  <c r="AA20" i="2" s="1"/>
  <c r="S20" i="2"/>
  <c r="AB21" i="2" s="1"/>
  <c r="T20" i="2"/>
  <c r="AC20" i="2"/>
  <c r="G21" i="2"/>
  <c r="Q21" i="2" s="1"/>
  <c r="J21" i="2"/>
  <c r="P21" i="2" s="1"/>
  <c r="Y21" i="2" s="1"/>
  <c r="N21" i="2"/>
  <c r="W21" i="2" s="1"/>
  <c r="R21" i="2"/>
  <c r="S21" i="2"/>
  <c r="T21" i="2"/>
  <c r="AA21" i="2"/>
  <c r="AC21" i="2"/>
  <c r="G22" i="2"/>
  <c r="Q22" i="2" s="1"/>
  <c r="J22" i="2"/>
  <c r="O22" i="2" s="1"/>
  <c r="N22" i="2"/>
  <c r="R22" i="2"/>
  <c r="S22" i="2"/>
  <c r="T22" i="2"/>
  <c r="AC22" i="2" s="1"/>
  <c r="AA22" i="2"/>
  <c r="AB22" i="2"/>
  <c r="G23" i="2"/>
  <c r="Q23" i="2" s="1"/>
  <c r="J23" i="2"/>
  <c r="N23" i="2" s="1"/>
  <c r="R23" i="2"/>
  <c r="S23" i="2"/>
  <c r="AB23" i="2" s="1"/>
  <c r="T23" i="2"/>
  <c r="AC23" i="2" s="1"/>
  <c r="AA23" i="2"/>
  <c r="G24" i="2"/>
  <c r="Q24" i="2" s="1"/>
  <c r="J24" i="2"/>
  <c r="N24" i="2"/>
  <c r="O24" i="2"/>
  <c r="P24" i="2"/>
  <c r="R24" i="2"/>
  <c r="AA24" i="2" s="1"/>
  <c r="S24" i="2"/>
  <c r="AB24" i="2" s="1"/>
  <c r="T24" i="2"/>
  <c r="AC24" i="2" s="1"/>
  <c r="G25" i="2"/>
  <c r="J25" i="2"/>
  <c r="O25" i="2" s="1"/>
  <c r="X25" i="2" s="1"/>
  <c r="N25" i="2"/>
  <c r="R25" i="2"/>
  <c r="AA25" i="2" s="1"/>
  <c r="S25" i="2"/>
  <c r="T25" i="2"/>
  <c r="W25" i="2"/>
  <c r="AC25" i="2"/>
  <c r="G26" i="2"/>
  <c r="J26" i="2"/>
  <c r="N26" i="2" s="1"/>
  <c r="R26" i="2"/>
  <c r="AA26" i="2" s="1"/>
  <c r="S26" i="2"/>
  <c r="T26" i="2"/>
  <c r="AC26" i="2" s="1"/>
  <c r="G27" i="2"/>
  <c r="J27" i="2"/>
  <c r="N27" i="2" s="1"/>
  <c r="W27" i="2" s="1"/>
  <c r="O27" i="2"/>
  <c r="R27" i="2"/>
  <c r="S27" i="2"/>
  <c r="T27" i="2"/>
  <c r="AA27" i="2"/>
  <c r="AB27" i="2"/>
  <c r="AC27" i="2"/>
  <c r="G28" i="2"/>
  <c r="J28" i="2"/>
  <c r="N28" i="2" s="1"/>
  <c r="R28" i="2"/>
  <c r="AA28" i="2" s="1"/>
  <c r="S28" i="2"/>
  <c r="AB28" i="2" s="1"/>
  <c r="T28" i="2"/>
  <c r="AC28" i="2" s="1"/>
  <c r="G29" i="2"/>
  <c r="J29" i="2"/>
  <c r="P29" i="2" s="1"/>
  <c r="O29" i="2"/>
  <c r="Q29" i="2"/>
  <c r="R29" i="2"/>
  <c r="AA29" i="2" s="1"/>
  <c r="S29" i="2"/>
  <c r="T29" i="2"/>
  <c r="AC29" i="2" s="1"/>
  <c r="G30" i="2"/>
  <c r="J30" i="2"/>
  <c r="O30" i="2" s="1"/>
  <c r="X30" i="2" s="1"/>
  <c r="N30" i="2"/>
  <c r="P30" i="2"/>
  <c r="Q30" i="2"/>
  <c r="R30" i="2"/>
  <c r="S30" i="2"/>
  <c r="T30" i="2"/>
  <c r="AA30" i="2"/>
  <c r="AB30" i="2"/>
  <c r="AC30" i="2"/>
  <c r="G31" i="2"/>
  <c r="J31" i="2"/>
  <c r="N31" i="2" s="1"/>
  <c r="R31" i="2"/>
  <c r="AA31" i="2" s="1"/>
  <c r="S31" i="2"/>
  <c r="AB31" i="2" s="1"/>
  <c r="T31" i="2"/>
  <c r="AC31" i="2"/>
  <c r="G32" i="2"/>
  <c r="J32" i="2"/>
  <c r="O32" i="2" s="1"/>
  <c r="N32" i="2"/>
  <c r="R32" i="2"/>
  <c r="AA32" i="2" s="1"/>
  <c r="S32" i="2"/>
  <c r="AB32" i="2" s="1"/>
  <c r="T32" i="2"/>
  <c r="AC32" i="2" s="1"/>
  <c r="G33" i="2"/>
  <c r="J33" i="2"/>
  <c r="O33" i="2" s="1"/>
  <c r="N33" i="2"/>
  <c r="W33" i="2" s="1"/>
  <c r="R33" i="2"/>
  <c r="AA33" i="2" s="1"/>
  <c r="S33" i="2"/>
  <c r="T33" i="2"/>
  <c r="AC33" i="2" s="1"/>
  <c r="G34" i="2"/>
  <c r="J34" i="2"/>
  <c r="N34" i="2" s="1"/>
  <c r="R34" i="2"/>
  <c r="AA34" i="2" s="1"/>
  <c r="S34" i="2"/>
  <c r="AB35" i="2" s="1"/>
  <c r="T34" i="2"/>
  <c r="AC34" i="2"/>
  <c r="G35" i="2"/>
  <c r="J35" i="2"/>
  <c r="N35" i="2" s="1"/>
  <c r="O35" i="2"/>
  <c r="P35" i="2"/>
  <c r="Q35" i="2"/>
  <c r="R35" i="2"/>
  <c r="AA35" i="2" s="1"/>
  <c r="S35" i="2"/>
  <c r="T35" i="2"/>
  <c r="AC35" i="2"/>
  <c r="G36" i="2"/>
  <c r="J36" i="2"/>
  <c r="O36" i="2" s="1"/>
  <c r="X36" i="2" s="1"/>
  <c r="N36" i="2"/>
  <c r="R36" i="2"/>
  <c r="S36" i="2"/>
  <c r="AB36" i="2" s="1"/>
  <c r="T36" i="2"/>
  <c r="AA36" i="2"/>
  <c r="AC36" i="2"/>
  <c r="G37" i="2"/>
  <c r="Q37" i="2" s="1"/>
  <c r="J37" i="2"/>
  <c r="P37" i="2" s="1"/>
  <c r="O37" i="2"/>
  <c r="R37" i="2"/>
  <c r="AA37" i="2" s="1"/>
  <c r="S37" i="2"/>
  <c r="T37" i="2"/>
  <c r="AC37" i="2"/>
  <c r="G38" i="2"/>
  <c r="J38" i="2"/>
  <c r="O38" i="2" s="1"/>
  <c r="X38" i="2" s="1"/>
  <c r="N38" i="2"/>
  <c r="P38" i="2"/>
  <c r="Q38" i="2"/>
  <c r="R38" i="2"/>
  <c r="S38" i="2"/>
  <c r="AB38" i="2" s="1"/>
  <c r="T38" i="2"/>
  <c r="AC38" i="2" s="1"/>
  <c r="AA38" i="2"/>
  <c r="G248" i="2"/>
  <c r="J248" i="2"/>
  <c r="O248" i="2" s="1"/>
  <c r="N248" i="2"/>
  <c r="R248" i="2"/>
  <c r="AA248" i="2" s="1"/>
  <c r="S248" i="2"/>
  <c r="T248" i="2"/>
  <c r="AC248" i="2" s="1"/>
  <c r="X33" i="2" l="1"/>
  <c r="Q16" i="2"/>
  <c r="Q15" i="2"/>
  <c r="Q36" i="2"/>
  <c r="W34" i="2"/>
  <c r="Q32" i="2"/>
  <c r="Q34" i="2"/>
  <c r="N29" i="2"/>
  <c r="W29" i="2" s="1"/>
  <c r="P28" i="2"/>
  <c r="X20" i="2"/>
  <c r="AB9" i="2"/>
  <c r="Q6" i="2"/>
  <c r="Q31" i="2"/>
  <c r="O28" i="2"/>
  <c r="X28" i="2" s="1"/>
  <c r="AB25" i="2"/>
  <c r="AB20" i="2"/>
  <c r="W20" i="2"/>
  <c r="Y12" i="2"/>
  <c r="X37" i="2"/>
  <c r="P16" i="2"/>
  <c r="X12" i="2"/>
  <c r="N37" i="2"/>
  <c r="W37" i="2" s="1"/>
  <c r="P36" i="2"/>
  <c r="Y36" i="2" s="1"/>
  <c r="AB34" i="2"/>
  <c r="P32" i="2"/>
  <c r="Q27" i="2"/>
  <c r="W22" i="2"/>
  <c r="P19" i="2"/>
  <c r="Y19" i="2" s="1"/>
  <c r="O16" i="2"/>
  <c r="X17" i="2" s="1"/>
  <c r="AB10" i="2"/>
  <c r="Q8" i="2"/>
  <c r="Q7" i="2"/>
  <c r="Q28" i="2"/>
  <c r="P27" i="2"/>
  <c r="W26" i="2"/>
  <c r="O21" i="2"/>
  <c r="X21" i="2" s="1"/>
  <c r="O19" i="2"/>
  <c r="AB12" i="2"/>
  <c r="W11" i="2"/>
  <c r="W35" i="2"/>
  <c r="Y29" i="2"/>
  <c r="Y30" i="2"/>
  <c r="W12" i="2"/>
  <c r="Y37" i="2"/>
  <c r="Y38" i="2"/>
  <c r="W7" i="2"/>
  <c r="W28" i="2"/>
  <c r="W23" i="2"/>
  <c r="W24" i="2"/>
  <c r="W36" i="2"/>
  <c r="W31" i="2"/>
  <c r="W32" i="2"/>
  <c r="X27" i="2"/>
  <c r="W19" i="2"/>
  <c r="W15" i="2"/>
  <c r="W16" i="2"/>
  <c r="AB33" i="2"/>
  <c r="Q33" i="2"/>
  <c r="P26" i="2"/>
  <c r="Y26" i="2" s="1"/>
  <c r="Q25" i="2"/>
  <c r="P18" i="2"/>
  <c r="Q9" i="2"/>
  <c r="O34" i="2"/>
  <c r="X34" i="2" s="1"/>
  <c r="P33" i="2"/>
  <c r="O26" i="2"/>
  <c r="X26" i="2" s="1"/>
  <c r="P25" i="2"/>
  <c r="Y25" i="2" s="1"/>
  <c r="O18" i="2"/>
  <c r="X18" i="2" s="1"/>
  <c r="P17" i="2"/>
  <c r="O10" i="2"/>
  <c r="X10" i="2" s="1"/>
  <c r="P9" i="2"/>
  <c r="Y9" i="2" s="1"/>
  <c r="AB17" i="2"/>
  <c r="Q26" i="2"/>
  <c r="Q18" i="2"/>
  <c r="Q10" i="2"/>
  <c r="P34" i="2"/>
  <c r="Y34" i="2" s="1"/>
  <c r="Q17" i="2"/>
  <c r="P10" i="2"/>
  <c r="Y11" i="2" s="1"/>
  <c r="AB37" i="2"/>
  <c r="AB29" i="2"/>
  <c r="P31" i="2"/>
  <c r="P23" i="2"/>
  <c r="P15" i="2"/>
  <c r="P6" i="2"/>
  <c r="Y7" i="2" s="1"/>
  <c r="P5" i="2"/>
  <c r="O31" i="2"/>
  <c r="X31" i="2" s="1"/>
  <c r="O23" i="2"/>
  <c r="P22" i="2"/>
  <c r="Y22" i="2" s="1"/>
  <c r="O15" i="2"/>
  <c r="P14" i="2"/>
  <c r="Y14" i="2" s="1"/>
  <c r="O6" i="2"/>
  <c r="X7" i="2" s="1"/>
  <c r="O5" i="2"/>
  <c r="AB26" i="2"/>
  <c r="Q248" i="2"/>
  <c r="P248" i="2"/>
  <c r="T237" i="2"/>
  <c r="AC237" i="2" s="1"/>
  <c r="T238" i="2"/>
  <c r="AC238" i="2" s="1"/>
  <c r="T239" i="2"/>
  <c r="AC239" i="2" s="1"/>
  <c r="T240" i="2"/>
  <c r="AC240" i="2" s="1"/>
  <c r="T241" i="2"/>
  <c r="AC241" i="2" s="1"/>
  <c r="T242" i="2"/>
  <c r="AC242" i="2" s="1"/>
  <c r="T243" i="2"/>
  <c r="AC243" i="2" s="1"/>
  <c r="T244" i="2"/>
  <c r="AC244" i="2" s="1"/>
  <c r="T245" i="2"/>
  <c r="AC245" i="2" s="1"/>
  <c r="T246" i="2"/>
  <c r="AC246" i="2" s="1"/>
  <c r="T247" i="2"/>
  <c r="AC247" i="2" s="1"/>
  <c r="T39" i="2"/>
  <c r="AC39" i="2" s="1"/>
  <c r="T40" i="2"/>
  <c r="T41" i="2"/>
  <c r="T42" i="2"/>
  <c r="T43" i="2"/>
  <c r="T44" i="2"/>
  <c r="T45" i="2"/>
  <c r="T46" i="2"/>
  <c r="T47" i="2"/>
  <c r="T48" i="2"/>
  <c r="T49" i="2"/>
  <c r="T50" i="2"/>
  <c r="T51" i="2"/>
  <c r="T52" i="2"/>
  <c r="T53" i="2"/>
  <c r="T54" i="2"/>
  <c r="T55" i="2"/>
  <c r="T56" i="2"/>
  <c r="T57" i="2"/>
  <c r="T58" i="2"/>
  <c r="T59" i="2"/>
  <c r="T60" i="2"/>
  <c r="T61" i="2"/>
  <c r="T62" i="2"/>
  <c r="T63" i="2"/>
  <c r="T64" i="2"/>
  <c r="T65" i="2"/>
  <c r="T66" i="2"/>
  <c r="T67" i="2"/>
  <c r="T68" i="2"/>
  <c r="T69" i="2"/>
  <c r="T70" i="2"/>
  <c r="T71" i="2"/>
  <c r="T72" i="2"/>
  <c r="T73" i="2"/>
  <c r="T74" i="2"/>
  <c r="T75" i="2"/>
  <c r="T76" i="2"/>
  <c r="T77" i="2"/>
  <c r="T78" i="2"/>
  <c r="T79" i="2"/>
  <c r="T80" i="2"/>
  <c r="T81" i="2"/>
  <c r="T82" i="2"/>
  <c r="T83" i="2"/>
  <c r="T84" i="2"/>
  <c r="T85" i="2"/>
  <c r="T86" i="2"/>
  <c r="T87" i="2"/>
  <c r="T88" i="2"/>
  <c r="T89" i="2"/>
  <c r="T90" i="2"/>
  <c r="T91" i="2"/>
  <c r="T92" i="2"/>
  <c r="T93" i="2"/>
  <c r="T94" i="2"/>
  <c r="T95" i="2"/>
  <c r="T96" i="2"/>
  <c r="T97" i="2"/>
  <c r="T98" i="2"/>
  <c r="T99" i="2"/>
  <c r="T100" i="2"/>
  <c r="T101" i="2"/>
  <c r="T102" i="2"/>
  <c r="T103" i="2"/>
  <c r="T104" i="2"/>
  <c r="T105" i="2"/>
  <c r="T106" i="2"/>
  <c r="T107" i="2"/>
  <c r="T108" i="2"/>
  <c r="T109" i="2"/>
  <c r="T110" i="2"/>
  <c r="T111" i="2"/>
  <c r="T112" i="2"/>
  <c r="T113" i="2"/>
  <c r="T114" i="2"/>
  <c r="T115" i="2"/>
  <c r="T116" i="2"/>
  <c r="T117" i="2"/>
  <c r="T118" i="2"/>
  <c r="T119" i="2"/>
  <c r="T120" i="2"/>
  <c r="T121" i="2"/>
  <c r="T122" i="2"/>
  <c r="T123" i="2"/>
  <c r="T124" i="2"/>
  <c r="T125" i="2"/>
  <c r="T126" i="2"/>
  <c r="T127" i="2"/>
  <c r="T128" i="2"/>
  <c r="T129" i="2"/>
  <c r="T130" i="2"/>
  <c r="T131" i="2"/>
  <c r="T132" i="2"/>
  <c r="T133" i="2"/>
  <c r="T134" i="2"/>
  <c r="T135" i="2"/>
  <c r="T136" i="2"/>
  <c r="T137" i="2"/>
  <c r="T138" i="2"/>
  <c r="T139" i="2"/>
  <c r="T140" i="2"/>
  <c r="T141" i="2"/>
  <c r="T142" i="2"/>
  <c r="T143" i="2"/>
  <c r="T144" i="2"/>
  <c r="T145" i="2"/>
  <c r="T146" i="2"/>
  <c r="T147" i="2"/>
  <c r="T148" i="2"/>
  <c r="T149" i="2"/>
  <c r="T150" i="2"/>
  <c r="T151" i="2"/>
  <c r="T152" i="2"/>
  <c r="T153" i="2"/>
  <c r="T154" i="2"/>
  <c r="T155" i="2"/>
  <c r="T156" i="2"/>
  <c r="T157" i="2"/>
  <c r="T158" i="2"/>
  <c r="T159" i="2"/>
  <c r="T160" i="2"/>
  <c r="T161" i="2"/>
  <c r="T162" i="2"/>
  <c r="T163" i="2"/>
  <c r="T164" i="2"/>
  <c r="T165" i="2"/>
  <c r="T166" i="2"/>
  <c r="T167" i="2"/>
  <c r="T168" i="2"/>
  <c r="T169" i="2"/>
  <c r="T170" i="2"/>
  <c r="T171" i="2"/>
  <c r="T172" i="2"/>
  <c r="T173" i="2"/>
  <c r="T174" i="2"/>
  <c r="T175" i="2"/>
  <c r="T176" i="2"/>
  <c r="T177" i="2"/>
  <c r="T178" i="2"/>
  <c r="T179" i="2"/>
  <c r="T180" i="2"/>
  <c r="T181" i="2"/>
  <c r="T182" i="2"/>
  <c r="T183" i="2"/>
  <c r="T184" i="2"/>
  <c r="T185" i="2"/>
  <c r="T186" i="2"/>
  <c r="T187" i="2"/>
  <c r="T188" i="2"/>
  <c r="T189" i="2"/>
  <c r="T190" i="2"/>
  <c r="T191" i="2"/>
  <c r="T192" i="2"/>
  <c r="T193" i="2"/>
  <c r="T194" i="2"/>
  <c r="T195" i="2"/>
  <c r="T196" i="2"/>
  <c r="T197" i="2"/>
  <c r="T198" i="2"/>
  <c r="T199" i="2"/>
  <c r="T200" i="2"/>
  <c r="T201" i="2"/>
  <c r="T202" i="2"/>
  <c r="T203" i="2"/>
  <c r="T204" i="2"/>
  <c r="T205" i="2"/>
  <c r="T206" i="2"/>
  <c r="T207" i="2"/>
  <c r="T208" i="2"/>
  <c r="T209" i="2"/>
  <c r="T210" i="2"/>
  <c r="T211" i="2"/>
  <c r="T212" i="2"/>
  <c r="T213" i="2"/>
  <c r="T214" i="2"/>
  <c r="T215" i="2"/>
  <c r="T216" i="2"/>
  <c r="T217" i="2"/>
  <c r="T218" i="2"/>
  <c r="T219" i="2"/>
  <c r="T220" i="2"/>
  <c r="T221" i="2"/>
  <c r="T222" i="2"/>
  <c r="T223" i="2"/>
  <c r="T224" i="2"/>
  <c r="T225" i="2"/>
  <c r="T226" i="2"/>
  <c r="T227" i="2"/>
  <c r="T228" i="2"/>
  <c r="T229" i="2"/>
  <c r="T230" i="2"/>
  <c r="T231" i="2"/>
  <c r="T232" i="2"/>
  <c r="T233" i="2"/>
  <c r="T234" i="2"/>
  <c r="T235" i="2"/>
  <c r="T236" i="2"/>
  <c r="S237" i="2"/>
  <c r="S238" i="2"/>
  <c r="S239" i="2"/>
  <c r="S240" i="2"/>
  <c r="S241" i="2"/>
  <c r="S242" i="2"/>
  <c r="S243" i="2"/>
  <c r="AB243" i="2" s="1"/>
  <c r="S244" i="2"/>
  <c r="S245" i="2"/>
  <c r="S246" i="2"/>
  <c r="S247" i="2"/>
  <c r="AB248" i="2" s="1"/>
  <c r="S39" i="2"/>
  <c r="AB39" i="2" s="1"/>
  <c r="S40" i="2"/>
  <c r="S41" i="2"/>
  <c r="S42" i="2"/>
  <c r="S43" i="2"/>
  <c r="S44" i="2"/>
  <c r="S45" i="2"/>
  <c r="S46" i="2"/>
  <c r="S47" i="2"/>
  <c r="S48" i="2"/>
  <c r="S49" i="2"/>
  <c r="S50" i="2"/>
  <c r="S51" i="2"/>
  <c r="S52" i="2"/>
  <c r="S53" i="2"/>
  <c r="S54" i="2"/>
  <c r="S55" i="2"/>
  <c r="S56" i="2"/>
  <c r="S57" i="2"/>
  <c r="S58" i="2"/>
  <c r="S59" i="2"/>
  <c r="S60" i="2"/>
  <c r="S61" i="2"/>
  <c r="S62" i="2"/>
  <c r="S63" i="2"/>
  <c r="S64" i="2"/>
  <c r="S65" i="2"/>
  <c r="S66" i="2"/>
  <c r="S67" i="2"/>
  <c r="S68" i="2"/>
  <c r="S69" i="2"/>
  <c r="S70" i="2"/>
  <c r="S71" i="2"/>
  <c r="S72" i="2"/>
  <c r="S73" i="2"/>
  <c r="S74" i="2"/>
  <c r="S75" i="2"/>
  <c r="S76" i="2"/>
  <c r="S77" i="2"/>
  <c r="S78" i="2"/>
  <c r="S79" i="2"/>
  <c r="S80" i="2"/>
  <c r="S81" i="2"/>
  <c r="S82" i="2"/>
  <c r="S83" i="2"/>
  <c r="S84" i="2"/>
  <c r="S85" i="2"/>
  <c r="S86" i="2"/>
  <c r="S87" i="2"/>
  <c r="S88" i="2"/>
  <c r="S89" i="2"/>
  <c r="S90" i="2"/>
  <c r="S91" i="2"/>
  <c r="S92" i="2"/>
  <c r="S93" i="2"/>
  <c r="S94" i="2"/>
  <c r="S95" i="2"/>
  <c r="S96" i="2"/>
  <c r="S97" i="2"/>
  <c r="S98" i="2"/>
  <c r="S99" i="2"/>
  <c r="S100" i="2"/>
  <c r="S101" i="2"/>
  <c r="S102" i="2"/>
  <c r="S103" i="2"/>
  <c r="S104" i="2"/>
  <c r="S105" i="2"/>
  <c r="S106" i="2"/>
  <c r="S107" i="2"/>
  <c r="S108" i="2"/>
  <c r="S109" i="2"/>
  <c r="S110" i="2"/>
  <c r="S111" i="2"/>
  <c r="S112" i="2"/>
  <c r="S113" i="2"/>
  <c r="S114" i="2"/>
  <c r="S115" i="2"/>
  <c r="S116" i="2"/>
  <c r="S117" i="2"/>
  <c r="S118" i="2"/>
  <c r="S119" i="2"/>
  <c r="S120" i="2"/>
  <c r="S121" i="2"/>
  <c r="S122" i="2"/>
  <c r="S123" i="2"/>
  <c r="S124" i="2"/>
  <c r="S125" i="2"/>
  <c r="S126" i="2"/>
  <c r="S127" i="2"/>
  <c r="S128" i="2"/>
  <c r="S129" i="2"/>
  <c r="S130" i="2"/>
  <c r="S131" i="2"/>
  <c r="S132" i="2"/>
  <c r="S133" i="2"/>
  <c r="S134" i="2"/>
  <c r="S135" i="2"/>
  <c r="S136" i="2"/>
  <c r="S137" i="2"/>
  <c r="S138" i="2"/>
  <c r="S139" i="2"/>
  <c r="S140" i="2"/>
  <c r="S141" i="2"/>
  <c r="S142" i="2"/>
  <c r="S143" i="2"/>
  <c r="S144" i="2"/>
  <c r="S145" i="2"/>
  <c r="S146" i="2"/>
  <c r="S147" i="2"/>
  <c r="S148" i="2"/>
  <c r="S149" i="2"/>
  <c r="S150" i="2"/>
  <c r="S151" i="2"/>
  <c r="S152" i="2"/>
  <c r="S153" i="2"/>
  <c r="S154" i="2"/>
  <c r="S155" i="2"/>
  <c r="S156" i="2"/>
  <c r="S157" i="2"/>
  <c r="S158" i="2"/>
  <c r="S159" i="2"/>
  <c r="S160" i="2"/>
  <c r="S161" i="2"/>
  <c r="S162" i="2"/>
  <c r="S163" i="2"/>
  <c r="S164" i="2"/>
  <c r="S165" i="2"/>
  <c r="S166" i="2"/>
  <c r="S167" i="2"/>
  <c r="S168" i="2"/>
  <c r="S169" i="2"/>
  <c r="S170" i="2"/>
  <c r="S171" i="2"/>
  <c r="S172" i="2"/>
  <c r="S173" i="2"/>
  <c r="S174" i="2"/>
  <c r="S175" i="2"/>
  <c r="S176" i="2"/>
  <c r="S177" i="2"/>
  <c r="S178" i="2"/>
  <c r="S179" i="2"/>
  <c r="S180" i="2"/>
  <c r="S181" i="2"/>
  <c r="S182" i="2"/>
  <c r="S183" i="2"/>
  <c r="S184" i="2"/>
  <c r="S185" i="2"/>
  <c r="S186" i="2"/>
  <c r="S187" i="2"/>
  <c r="S188" i="2"/>
  <c r="S189" i="2"/>
  <c r="S190" i="2"/>
  <c r="S191" i="2"/>
  <c r="S192" i="2"/>
  <c r="S193" i="2"/>
  <c r="S194" i="2"/>
  <c r="S195" i="2"/>
  <c r="S196" i="2"/>
  <c r="S197" i="2"/>
  <c r="S198" i="2"/>
  <c r="S199" i="2"/>
  <c r="S200" i="2"/>
  <c r="S201" i="2"/>
  <c r="S202" i="2"/>
  <c r="S203" i="2"/>
  <c r="S204" i="2"/>
  <c r="S205" i="2"/>
  <c r="S206" i="2"/>
  <c r="S207" i="2"/>
  <c r="S208" i="2"/>
  <c r="S209" i="2"/>
  <c r="S210" i="2"/>
  <c r="S211" i="2"/>
  <c r="S212" i="2"/>
  <c r="S213" i="2"/>
  <c r="S214" i="2"/>
  <c r="S215" i="2"/>
  <c r="S216" i="2"/>
  <c r="S217" i="2"/>
  <c r="S218" i="2"/>
  <c r="S219" i="2"/>
  <c r="S220" i="2"/>
  <c r="S221" i="2"/>
  <c r="S222" i="2"/>
  <c r="S223" i="2"/>
  <c r="S224" i="2"/>
  <c r="S225" i="2"/>
  <c r="S226" i="2"/>
  <c r="S227" i="2"/>
  <c r="S228" i="2"/>
  <c r="S229" i="2"/>
  <c r="S230" i="2"/>
  <c r="S231" i="2"/>
  <c r="S232" i="2"/>
  <c r="S233" i="2"/>
  <c r="S234" i="2"/>
  <c r="S235" i="2"/>
  <c r="S236" i="2"/>
  <c r="R237" i="2"/>
  <c r="AA237" i="2" s="1"/>
  <c r="R238" i="2"/>
  <c r="AA238" i="2" s="1"/>
  <c r="R239" i="2"/>
  <c r="AA239" i="2" s="1"/>
  <c r="R240" i="2"/>
  <c r="AA240" i="2" s="1"/>
  <c r="R241" i="2"/>
  <c r="AA241" i="2" s="1"/>
  <c r="R242" i="2"/>
  <c r="AA242" i="2" s="1"/>
  <c r="R243" i="2"/>
  <c r="AA243" i="2" s="1"/>
  <c r="R244" i="2"/>
  <c r="AA244" i="2" s="1"/>
  <c r="R245" i="2"/>
  <c r="AA245" i="2" s="1"/>
  <c r="R246" i="2"/>
  <c r="AA246" i="2" s="1"/>
  <c r="R247" i="2"/>
  <c r="AA247" i="2" s="1"/>
  <c r="R39" i="2"/>
  <c r="AA39" i="2" s="1"/>
  <c r="R40" i="2"/>
  <c r="R41" i="2"/>
  <c r="R42" i="2"/>
  <c r="R43" i="2"/>
  <c r="R44" i="2"/>
  <c r="R45" i="2"/>
  <c r="R46" i="2"/>
  <c r="R47" i="2"/>
  <c r="R48" i="2"/>
  <c r="R49" i="2"/>
  <c r="R50" i="2"/>
  <c r="R51" i="2"/>
  <c r="R52" i="2"/>
  <c r="R53" i="2"/>
  <c r="R54" i="2"/>
  <c r="R55" i="2"/>
  <c r="R56" i="2"/>
  <c r="R57" i="2"/>
  <c r="R58" i="2"/>
  <c r="R59" i="2"/>
  <c r="R60" i="2"/>
  <c r="R61" i="2"/>
  <c r="R62" i="2"/>
  <c r="R63" i="2"/>
  <c r="R64" i="2"/>
  <c r="R65" i="2"/>
  <c r="R66" i="2"/>
  <c r="R67" i="2"/>
  <c r="R68" i="2"/>
  <c r="R69" i="2"/>
  <c r="R70" i="2"/>
  <c r="R71" i="2"/>
  <c r="R72" i="2"/>
  <c r="R73" i="2"/>
  <c r="R74" i="2"/>
  <c r="R75" i="2"/>
  <c r="R76" i="2"/>
  <c r="R77" i="2"/>
  <c r="R78" i="2"/>
  <c r="R79" i="2"/>
  <c r="R80" i="2"/>
  <c r="R81" i="2"/>
  <c r="R82" i="2"/>
  <c r="R83" i="2"/>
  <c r="R84" i="2"/>
  <c r="R85" i="2"/>
  <c r="R86" i="2"/>
  <c r="R87" i="2"/>
  <c r="R88" i="2"/>
  <c r="R89" i="2"/>
  <c r="R90" i="2"/>
  <c r="R91" i="2"/>
  <c r="R92" i="2"/>
  <c r="R93" i="2"/>
  <c r="R94" i="2"/>
  <c r="R95" i="2"/>
  <c r="R96" i="2"/>
  <c r="R97" i="2"/>
  <c r="R98" i="2"/>
  <c r="R99" i="2"/>
  <c r="R100" i="2"/>
  <c r="R101" i="2"/>
  <c r="R102" i="2"/>
  <c r="R103" i="2"/>
  <c r="R104" i="2"/>
  <c r="R105" i="2"/>
  <c r="R106" i="2"/>
  <c r="R107" i="2"/>
  <c r="R108" i="2"/>
  <c r="R109" i="2"/>
  <c r="R110" i="2"/>
  <c r="R111" i="2"/>
  <c r="R112" i="2"/>
  <c r="R113" i="2"/>
  <c r="R114" i="2"/>
  <c r="R115" i="2"/>
  <c r="R116" i="2"/>
  <c r="R117" i="2"/>
  <c r="R118" i="2"/>
  <c r="R119" i="2"/>
  <c r="R120" i="2"/>
  <c r="R121" i="2"/>
  <c r="R122" i="2"/>
  <c r="R123" i="2"/>
  <c r="R124" i="2"/>
  <c r="R125" i="2"/>
  <c r="R126" i="2"/>
  <c r="R127" i="2"/>
  <c r="R128" i="2"/>
  <c r="R129" i="2"/>
  <c r="R130" i="2"/>
  <c r="R131" i="2"/>
  <c r="R132" i="2"/>
  <c r="R133" i="2"/>
  <c r="R134" i="2"/>
  <c r="R135" i="2"/>
  <c r="R136" i="2"/>
  <c r="R137" i="2"/>
  <c r="R138" i="2"/>
  <c r="R139" i="2"/>
  <c r="R140" i="2"/>
  <c r="R141" i="2"/>
  <c r="R142" i="2"/>
  <c r="R143" i="2"/>
  <c r="R144" i="2"/>
  <c r="R145" i="2"/>
  <c r="R146" i="2"/>
  <c r="R147" i="2"/>
  <c r="R148" i="2"/>
  <c r="R149" i="2"/>
  <c r="R150" i="2"/>
  <c r="R151" i="2"/>
  <c r="R152" i="2"/>
  <c r="R153" i="2"/>
  <c r="R154" i="2"/>
  <c r="R155" i="2"/>
  <c r="R156" i="2"/>
  <c r="R157" i="2"/>
  <c r="R158" i="2"/>
  <c r="R159" i="2"/>
  <c r="R160" i="2"/>
  <c r="R161" i="2"/>
  <c r="R162" i="2"/>
  <c r="R163" i="2"/>
  <c r="R164" i="2"/>
  <c r="R165" i="2"/>
  <c r="R166" i="2"/>
  <c r="R167" i="2"/>
  <c r="R168" i="2"/>
  <c r="R169" i="2"/>
  <c r="R170" i="2"/>
  <c r="R171" i="2"/>
  <c r="R172" i="2"/>
  <c r="R173" i="2"/>
  <c r="R174" i="2"/>
  <c r="R175" i="2"/>
  <c r="R176" i="2"/>
  <c r="R177" i="2"/>
  <c r="R178" i="2"/>
  <c r="R179" i="2"/>
  <c r="R180" i="2"/>
  <c r="R181" i="2"/>
  <c r="R182" i="2"/>
  <c r="R183" i="2"/>
  <c r="R184" i="2"/>
  <c r="R185" i="2"/>
  <c r="R186" i="2"/>
  <c r="R187" i="2"/>
  <c r="R188" i="2"/>
  <c r="R189" i="2"/>
  <c r="R190" i="2"/>
  <c r="R191" i="2"/>
  <c r="R192" i="2"/>
  <c r="R193" i="2"/>
  <c r="R194" i="2"/>
  <c r="R195" i="2"/>
  <c r="R196" i="2"/>
  <c r="R197" i="2"/>
  <c r="R198" i="2"/>
  <c r="R199" i="2"/>
  <c r="R200" i="2"/>
  <c r="R201" i="2"/>
  <c r="R202" i="2"/>
  <c r="R203" i="2"/>
  <c r="R204" i="2"/>
  <c r="R205" i="2"/>
  <c r="R206" i="2"/>
  <c r="R207" i="2"/>
  <c r="R208" i="2"/>
  <c r="R209" i="2"/>
  <c r="R210" i="2"/>
  <c r="R211" i="2"/>
  <c r="R212" i="2"/>
  <c r="R213" i="2"/>
  <c r="R214" i="2"/>
  <c r="R215" i="2"/>
  <c r="R216" i="2"/>
  <c r="R217" i="2"/>
  <c r="R218" i="2"/>
  <c r="R219" i="2"/>
  <c r="R220" i="2"/>
  <c r="R221" i="2"/>
  <c r="R222" i="2"/>
  <c r="R223" i="2"/>
  <c r="R224" i="2"/>
  <c r="R225" i="2"/>
  <c r="R226" i="2"/>
  <c r="R227" i="2"/>
  <c r="R228" i="2"/>
  <c r="R229" i="2"/>
  <c r="R230" i="2"/>
  <c r="R231" i="2"/>
  <c r="R232" i="2"/>
  <c r="R233" i="2"/>
  <c r="R234" i="2"/>
  <c r="R235" i="2"/>
  <c r="R236" i="2"/>
  <c r="C13" i="5"/>
  <c r="C14" i="5"/>
  <c r="C15" i="5"/>
  <c r="C16" i="5"/>
  <c r="C17" i="5"/>
  <c r="C18" i="5"/>
  <c r="C19" i="5"/>
  <c r="C20" i="5"/>
  <c r="C21" i="5"/>
  <c r="C22" i="5"/>
  <c r="C23" i="5"/>
  <c r="C24" i="5"/>
  <c r="C25" i="5"/>
  <c r="C26" i="5"/>
  <c r="C27" i="5"/>
  <c r="C28" i="5"/>
  <c r="C29" i="5"/>
  <c r="C30" i="5"/>
  <c r="C31" i="5"/>
  <c r="C32" i="5"/>
  <c r="C33" i="5"/>
  <c r="C34" i="5"/>
  <c r="C35" i="5"/>
  <c r="C36" i="5"/>
  <c r="C37" i="5"/>
  <c r="C38" i="5"/>
  <c r="C39" i="5"/>
  <c r="C40" i="5"/>
  <c r="C41" i="5"/>
  <c r="C42" i="5"/>
  <c r="C43" i="5"/>
  <c r="C44" i="5"/>
  <c r="C45" i="5"/>
  <c r="C46" i="5"/>
  <c r="C47" i="5"/>
  <c r="C48" i="5"/>
  <c r="C49" i="5"/>
  <c r="C50" i="5"/>
  <c r="C51" i="5"/>
  <c r="C52" i="5"/>
  <c r="C53" i="5"/>
  <c r="C54" i="5"/>
  <c r="C55" i="5"/>
  <c r="C56" i="5"/>
  <c r="C57" i="5"/>
  <c r="C58" i="5"/>
  <c r="C59" i="5"/>
  <c r="C60" i="5"/>
  <c r="C61" i="5"/>
  <c r="C62" i="5"/>
  <c r="C63" i="5"/>
  <c r="C64" i="5"/>
  <c r="C65" i="5"/>
  <c r="C66" i="5"/>
  <c r="C67" i="5"/>
  <c r="C68" i="5"/>
  <c r="C69" i="5"/>
  <c r="C70" i="5"/>
  <c r="C71" i="5"/>
  <c r="C72" i="5"/>
  <c r="C73" i="5"/>
  <c r="C74" i="5"/>
  <c r="C75" i="5"/>
  <c r="C76" i="5"/>
  <c r="C77" i="5"/>
  <c r="C78" i="5"/>
  <c r="C79" i="5"/>
  <c r="C80" i="5"/>
  <c r="C81" i="5"/>
  <c r="C82" i="5"/>
  <c r="C83" i="5"/>
  <c r="C84" i="5"/>
  <c r="C85" i="5"/>
  <c r="C86" i="5"/>
  <c r="C87" i="5"/>
  <c r="C88" i="5"/>
  <c r="C89" i="5"/>
  <c r="C90" i="5"/>
  <c r="C91" i="5"/>
  <c r="C92" i="5"/>
  <c r="C93" i="5"/>
  <c r="C94" i="5"/>
  <c r="C95" i="5"/>
  <c r="C96" i="5"/>
  <c r="C97" i="5"/>
  <c r="C98" i="5"/>
  <c r="C99" i="5"/>
  <c r="C100" i="5"/>
  <c r="C101" i="5"/>
  <c r="C102" i="5"/>
  <c r="C103" i="5"/>
  <c r="C104" i="5"/>
  <c r="C105" i="5"/>
  <c r="C106" i="5"/>
  <c r="C107" i="5"/>
  <c r="C108" i="5"/>
  <c r="C109" i="5"/>
  <c r="C110" i="5"/>
  <c r="C111" i="5"/>
  <c r="C112" i="5"/>
  <c r="C113" i="5"/>
  <c r="C114" i="5"/>
  <c r="C115" i="5"/>
  <c r="C116" i="5"/>
  <c r="C117" i="5"/>
  <c r="C118" i="5"/>
  <c r="C119" i="5"/>
  <c r="C120" i="5"/>
  <c r="C121" i="5"/>
  <c r="C122" i="5"/>
  <c r="C123" i="5"/>
  <c r="C124" i="5"/>
  <c r="C125" i="5"/>
  <c r="C126" i="5"/>
  <c r="C127" i="5"/>
  <c r="C128" i="5"/>
  <c r="C129" i="5"/>
  <c r="C130" i="5"/>
  <c r="C131" i="5"/>
  <c r="C132" i="5"/>
  <c r="C133" i="5"/>
  <c r="C134" i="5"/>
  <c r="C135" i="5"/>
  <c r="C136" i="5"/>
  <c r="C137" i="5"/>
  <c r="C138" i="5"/>
  <c r="C139" i="5"/>
  <c r="C140" i="5"/>
  <c r="C141" i="5"/>
  <c r="C142" i="5"/>
  <c r="C143" i="5"/>
  <c r="C144" i="5"/>
  <c r="C145" i="5"/>
  <c r="C146" i="5"/>
  <c r="C147" i="5"/>
  <c r="C148" i="5"/>
  <c r="C149" i="5"/>
  <c r="C150" i="5"/>
  <c r="C151" i="5"/>
  <c r="C152" i="5"/>
  <c r="C153" i="5"/>
  <c r="C154" i="5"/>
  <c r="C155" i="5"/>
  <c r="C156" i="5"/>
  <c r="C157" i="5"/>
  <c r="C158" i="5"/>
  <c r="C159" i="5"/>
  <c r="C160" i="5"/>
  <c r="C161" i="5"/>
  <c r="C162" i="5"/>
  <c r="C163" i="5"/>
  <c r="C164" i="5"/>
  <c r="C165" i="5"/>
  <c r="C166" i="5"/>
  <c r="C167" i="5"/>
  <c r="C168" i="5"/>
  <c r="C169" i="5"/>
  <c r="C170" i="5"/>
  <c r="C171" i="5"/>
  <c r="C172" i="5"/>
  <c r="C173" i="5"/>
  <c r="C174" i="5"/>
  <c r="C175" i="5"/>
  <c r="C176" i="5"/>
  <c r="C177" i="5"/>
  <c r="C178" i="5"/>
  <c r="C179" i="5"/>
  <c r="C180" i="5"/>
  <c r="C181" i="5"/>
  <c r="C182" i="5"/>
  <c r="C183" i="5"/>
  <c r="C184" i="5"/>
  <c r="C185" i="5"/>
  <c r="C186" i="5"/>
  <c r="C187" i="5"/>
  <c r="C188" i="5"/>
  <c r="C189" i="5"/>
  <c r="C190" i="5"/>
  <c r="C191" i="5"/>
  <c r="C192" i="5"/>
  <c r="C193" i="5"/>
  <c r="C194" i="5"/>
  <c r="C195" i="5"/>
  <c r="C196" i="5"/>
  <c r="C197" i="5"/>
  <c r="C198" i="5"/>
  <c r="C199" i="5"/>
  <c r="C200" i="5"/>
  <c r="C201" i="5"/>
  <c r="C202" i="5"/>
  <c r="C203" i="5"/>
  <c r="C204" i="5"/>
  <c r="C205" i="5"/>
  <c r="C206" i="5"/>
  <c r="C207" i="5"/>
  <c r="C208" i="5"/>
  <c r="C209" i="5"/>
  <c r="C210" i="5"/>
  <c r="C211" i="5"/>
  <c r="C212" i="5"/>
  <c r="C213" i="5"/>
  <c r="C214" i="5"/>
  <c r="C215" i="5"/>
  <c r="C216" i="5"/>
  <c r="C217" i="5"/>
  <c r="C218" i="5"/>
  <c r="C219" i="5"/>
  <c r="C220" i="5"/>
  <c r="C221" i="5"/>
  <c r="C222" i="5"/>
  <c r="C223" i="5"/>
  <c r="C224" i="5"/>
  <c r="C225" i="5"/>
  <c r="C226" i="5"/>
  <c r="C227" i="5"/>
  <c r="C228" i="5"/>
  <c r="C229" i="5"/>
  <c r="C230" i="5"/>
  <c r="C231" i="5"/>
  <c r="C232" i="5"/>
  <c r="C233" i="5"/>
  <c r="C234" i="5"/>
  <c r="C235" i="5"/>
  <c r="C236" i="5"/>
  <c r="C237" i="5"/>
  <c r="C238" i="5"/>
  <c r="C239" i="5"/>
  <c r="C240" i="5"/>
  <c r="C241" i="5"/>
  <c r="C242" i="5"/>
  <c r="C243" i="5"/>
  <c r="C244" i="5"/>
  <c r="C245" i="5"/>
  <c r="C246" i="5"/>
  <c r="C247" i="5"/>
  <c r="C248" i="5"/>
  <c r="C249" i="5"/>
  <c r="C250" i="5"/>
  <c r="C251" i="5"/>
  <c r="C252" i="5"/>
  <c r="C253" i="5"/>
  <c r="C254" i="5"/>
  <c r="C255" i="5"/>
  <c r="C12" i="5"/>
  <c r="C13" i="4"/>
  <c r="C14" i="4"/>
  <c r="C15" i="4"/>
  <c r="C16" i="4"/>
  <c r="C17" i="4"/>
  <c r="C18" i="4"/>
  <c r="C19" i="4"/>
  <c r="C20" i="4"/>
  <c r="C21" i="4"/>
  <c r="C22" i="4"/>
  <c r="C23" i="4"/>
  <c r="C24" i="4"/>
  <c r="C25" i="4"/>
  <c r="C26" i="4"/>
  <c r="C27" i="4"/>
  <c r="C28" i="4"/>
  <c r="C29" i="4"/>
  <c r="C30" i="4"/>
  <c r="C31" i="4"/>
  <c r="C32" i="4"/>
  <c r="C33" i="4"/>
  <c r="C34" i="4"/>
  <c r="C35" i="4"/>
  <c r="C36" i="4"/>
  <c r="C37" i="4"/>
  <c r="C38" i="4"/>
  <c r="C39" i="4"/>
  <c r="C40" i="4"/>
  <c r="C41" i="4"/>
  <c r="C42" i="4"/>
  <c r="C43" i="4"/>
  <c r="C44" i="4"/>
  <c r="C45" i="4"/>
  <c r="C46" i="4"/>
  <c r="C47" i="4"/>
  <c r="C48" i="4"/>
  <c r="C49" i="4"/>
  <c r="C50" i="4"/>
  <c r="C51" i="4"/>
  <c r="C52" i="4"/>
  <c r="C53" i="4"/>
  <c r="C54" i="4"/>
  <c r="C55" i="4"/>
  <c r="C56" i="4"/>
  <c r="C57" i="4"/>
  <c r="C58" i="4"/>
  <c r="C59" i="4"/>
  <c r="C60" i="4"/>
  <c r="C61" i="4"/>
  <c r="C62" i="4"/>
  <c r="C63" i="4"/>
  <c r="C64" i="4"/>
  <c r="C65" i="4"/>
  <c r="C66" i="4"/>
  <c r="C67" i="4"/>
  <c r="C68" i="4"/>
  <c r="C69" i="4"/>
  <c r="C70" i="4"/>
  <c r="C71" i="4"/>
  <c r="C72" i="4"/>
  <c r="C73" i="4"/>
  <c r="C74" i="4"/>
  <c r="C75" i="4"/>
  <c r="C76" i="4"/>
  <c r="C77" i="4"/>
  <c r="C78" i="4"/>
  <c r="C79" i="4"/>
  <c r="C80" i="4"/>
  <c r="C81" i="4"/>
  <c r="C82" i="4"/>
  <c r="C83" i="4"/>
  <c r="C84" i="4"/>
  <c r="C85" i="4"/>
  <c r="C86" i="4"/>
  <c r="C87" i="4"/>
  <c r="C88" i="4"/>
  <c r="C89" i="4"/>
  <c r="C90" i="4"/>
  <c r="C91" i="4"/>
  <c r="C92" i="4"/>
  <c r="C93" i="4"/>
  <c r="C94" i="4"/>
  <c r="C95" i="4"/>
  <c r="C96" i="4"/>
  <c r="C97" i="4"/>
  <c r="C98" i="4"/>
  <c r="C99" i="4"/>
  <c r="C100" i="4"/>
  <c r="C101" i="4"/>
  <c r="C102" i="4"/>
  <c r="C103" i="4"/>
  <c r="C104" i="4"/>
  <c r="C105" i="4"/>
  <c r="C106" i="4"/>
  <c r="C107" i="4"/>
  <c r="C108" i="4"/>
  <c r="C109" i="4"/>
  <c r="C110" i="4"/>
  <c r="C111" i="4"/>
  <c r="C112" i="4"/>
  <c r="C113" i="4"/>
  <c r="C114" i="4"/>
  <c r="C115" i="4"/>
  <c r="C116" i="4"/>
  <c r="C117" i="4"/>
  <c r="C118" i="4"/>
  <c r="C119" i="4"/>
  <c r="C120" i="4"/>
  <c r="C121" i="4"/>
  <c r="C122" i="4"/>
  <c r="C123" i="4"/>
  <c r="C124" i="4"/>
  <c r="C125" i="4"/>
  <c r="C126" i="4"/>
  <c r="C127" i="4"/>
  <c r="C128" i="4"/>
  <c r="C129" i="4"/>
  <c r="C130" i="4"/>
  <c r="C131" i="4"/>
  <c r="C132" i="4"/>
  <c r="C133" i="4"/>
  <c r="C134" i="4"/>
  <c r="C135" i="4"/>
  <c r="C136" i="4"/>
  <c r="C137" i="4"/>
  <c r="C138" i="4"/>
  <c r="C139" i="4"/>
  <c r="C140" i="4"/>
  <c r="C141" i="4"/>
  <c r="C142" i="4"/>
  <c r="C143" i="4"/>
  <c r="C144" i="4"/>
  <c r="C145" i="4"/>
  <c r="C146" i="4"/>
  <c r="C147" i="4"/>
  <c r="C148" i="4"/>
  <c r="C149" i="4"/>
  <c r="C150" i="4"/>
  <c r="C151" i="4"/>
  <c r="C152" i="4"/>
  <c r="C153" i="4"/>
  <c r="C154" i="4"/>
  <c r="C155" i="4"/>
  <c r="C156" i="4"/>
  <c r="C157" i="4"/>
  <c r="C158" i="4"/>
  <c r="C159" i="4"/>
  <c r="C160" i="4"/>
  <c r="C161" i="4"/>
  <c r="C162" i="4"/>
  <c r="C163" i="4"/>
  <c r="C164" i="4"/>
  <c r="C165" i="4"/>
  <c r="C166" i="4"/>
  <c r="C167" i="4"/>
  <c r="C168" i="4"/>
  <c r="C169" i="4"/>
  <c r="C170" i="4"/>
  <c r="C171" i="4"/>
  <c r="C172" i="4"/>
  <c r="C173" i="4"/>
  <c r="C174" i="4"/>
  <c r="C175" i="4"/>
  <c r="C176" i="4"/>
  <c r="C177" i="4"/>
  <c r="C178" i="4"/>
  <c r="C179" i="4"/>
  <c r="C180" i="4"/>
  <c r="C181" i="4"/>
  <c r="C182" i="4"/>
  <c r="C183" i="4"/>
  <c r="C184" i="4"/>
  <c r="C185" i="4"/>
  <c r="C186" i="4"/>
  <c r="C187" i="4"/>
  <c r="C188" i="4"/>
  <c r="C189" i="4"/>
  <c r="C190" i="4"/>
  <c r="C191" i="4"/>
  <c r="C192" i="4"/>
  <c r="C193" i="4"/>
  <c r="C194" i="4"/>
  <c r="C195" i="4"/>
  <c r="C196" i="4"/>
  <c r="C197" i="4"/>
  <c r="C198" i="4"/>
  <c r="C199" i="4"/>
  <c r="C200" i="4"/>
  <c r="C201" i="4"/>
  <c r="C202" i="4"/>
  <c r="C203" i="4"/>
  <c r="C204" i="4"/>
  <c r="C205" i="4"/>
  <c r="C206" i="4"/>
  <c r="C207" i="4"/>
  <c r="C208" i="4"/>
  <c r="C209" i="4"/>
  <c r="C210" i="4"/>
  <c r="C211" i="4"/>
  <c r="C212" i="4"/>
  <c r="C213" i="4"/>
  <c r="C214" i="4"/>
  <c r="C215" i="4"/>
  <c r="C216" i="4"/>
  <c r="C217" i="4"/>
  <c r="C218" i="4"/>
  <c r="C219" i="4"/>
  <c r="C220" i="4"/>
  <c r="C221" i="4"/>
  <c r="C222" i="4"/>
  <c r="C223" i="4"/>
  <c r="C224" i="4"/>
  <c r="C225" i="4"/>
  <c r="C226" i="4"/>
  <c r="C227" i="4"/>
  <c r="C228" i="4"/>
  <c r="C229" i="4"/>
  <c r="C230" i="4"/>
  <c r="C231" i="4"/>
  <c r="C232" i="4"/>
  <c r="C233" i="4"/>
  <c r="C234" i="4"/>
  <c r="C235" i="4"/>
  <c r="C236" i="4"/>
  <c r="C237" i="4"/>
  <c r="C238" i="4"/>
  <c r="C239" i="4"/>
  <c r="C240" i="4"/>
  <c r="C241" i="4"/>
  <c r="C242" i="4"/>
  <c r="C243" i="4"/>
  <c r="C244" i="4"/>
  <c r="C245" i="4"/>
  <c r="C246" i="4"/>
  <c r="C247" i="4"/>
  <c r="C248" i="4"/>
  <c r="C249" i="4"/>
  <c r="C250" i="4"/>
  <c r="C251" i="4"/>
  <c r="C252" i="4"/>
  <c r="C253" i="4"/>
  <c r="C254" i="4"/>
  <c r="C255" i="4"/>
  <c r="C12" i="4"/>
  <c r="Y17" i="2" l="1"/>
  <c r="Y28" i="2"/>
  <c r="X29" i="2"/>
  <c r="Y20" i="2"/>
  <c r="Y33" i="2"/>
  <c r="X22" i="2"/>
  <c r="W30" i="2"/>
  <c r="W38" i="2"/>
  <c r="Y23" i="2"/>
  <c r="Y24" i="2"/>
  <c r="X19" i="2"/>
  <c r="Y15" i="2"/>
  <c r="Y16" i="2"/>
  <c r="X15" i="2"/>
  <c r="X16" i="2"/>
  <c r="Y31" i="2"/>
  <c r="Y32" i="2"/>
  <c r="Y27" i="2"/>
  <c r="Y35" i="2"/>
  <c r="X23" i="2"/>
  <c r="X24" i="2"/>
  <c r="Y10" i="2"/>
  <c r="Y18" i="2"/>
  <c r="X32" i="2"/>
  <c r="X11" i="2"/>
  <c r="X35" i="2"/>
  <c r="AB241" i="2"/>
  <c r="AB247" i="2"/>
  <c r="AB239" i="2"/>
  <c r="AB245" i="2"/>
  <c r="AB237" i="2"/>
  <c r="AB244" i="2"/>
  <c r="AB242" i="2"/>
  <c r="AB240" i="2"/>
  <c r="AB246" i="2"/>
  <c r="AB238" i="2"/>
  <c r="J237" i="2"/>
  <c r="J238" i="2"/>
  <c r="J239" i="2"/>
  <c r="J240" i="2"/>
  <c r="J241" i="2"/>
  <c r="J242" i="2"/>
  <c r="J243" i="2"/>
  <c r="J244" i="2"/>
  <c r="J245" i="2"/>
  <c r="J246" i="2"/>
  <c r="J247" i="2"/>
  <c r="J39" i="2"/>
  <c r="J40" i="2"/>
  <c r="J41" i="2"/>
  <c r="J42" i="2"/>
  <c r="J43" i="2"/>
  <c r="J44" i="2"/>
  <c r="J45" i="2"/>
  <c r="J46" i="2"/>
  <c r="J47" i="2"/>
  <c r="J48" i="2"/>
  <c r="J49" i="2"/>
  <c r="J50" i="2"/>
  <c r="J51" i="2"/>
  <c r="J52" i="2"/>
  <c r="J53" i="2"/>
  <c r="J54" i="2"/>
  <c r="J55" i="2"/>
  <c r="J56" i="2"/>
  <c r="J57" i="2"/>
  <c r="J58" i="2"/>
  <c r="J59" i="2"/>
  <c r="J60" i="2"/>
  <c r="J61" i="2"/>
  <c r="J62" i="2"/>
  <c r="J63" i="2"/>
  <c r="J64" i="2"/>
  <c r="J65" i="2"/>
  <c r="J66" i="2"/>
  <c r="J67" i="2"/>
  <c r="J68" i="2"/>
  <c r="J69" i="2"/>
  <c r="J70" i="2"/>
  <c r="J71" i="2"/>
  <c r="J72" i="2"/>
  <c r="J73" i="2"/>
  <c r="J74" i="2"/>
  <c r="J75" i="2"/>
  <c r="J76" i="2"/>
  <c r="J77" i="2"/>
  <c r="J78" i="2"/>
  <c r="J79" i="2"/>
  <c r="J80" i="2"/>
  <c r="J81" i="2"/>
  <c r="J82" i="2"/>
  <c r="J83" i="2"/>
  <c r="J84" i="2"/>
  <c r="J85" i="2"/>
  <c r="J86" i="2"/>
  <c r="J87" i="2"/>
  <c r="J88" i="2"/>
  <c r="J89" i="2"/>
  <c r="J90" i="2"/>
  <c r="J91" i="2"/>
  <c r="J92" i="2"/>
  <c r="J93" i="2"/>
  <c r="J94" i="2"/>
  <c r="J95" i="2"/>
  <c r="J96" i="2"/>
  <c r="J97" i="2"/>
  <c r="J98" i="2"/>
  <c r="J99" i="2"/>
  <c r="J100" i="2"/>
  <c r="J101" i="2"/>
  <c r="J102" i="2"/>
  <c r="J103" i="2"/>
  <c r="J104" i="2"/>
  <c r="J105" i="2"/>
  <c r="J106" i="2"/>
  <c r="J107" i="2"/>
  <c r="J108" i="2"/>
  <c r="J109" i="2"/>
  <c r="J110" i="2"/>
  <c r="J111" i="2"/>
  <c r="J112" i="2"/>
  <c r="J113" i="2"/>
  <c r="J114" i="2"/>
  <c r="J115" i="2"/>
  <c r="J116" i="2"/>
  <c r="J117" i="2"/>
  <c r="J118" i="2"/>
  <c r="J119" i="2"/>
  <c r="J120" i="2"/>
  <c r="J121" i="2"/>
  <c r="J122" i="2"/>
  <c r="J123" i="2"/>
  <c r="J124" i="2"/>
  <c r="J125" i="2"/>
  <c r="J126" i="2"/>
  <c r="J127" i="2"/>
  <c r="J128" i="2"/>
  <c r="J129" i="2"/>
  <c r="J130" i="2"/>
  <c r="J131" i="2"/>
  <c r="J132" i="2"/>
  <c r="J133" i="2"/>
  <c r="J134" i="2"/>
  <c r="J135" i="2"/>
  <c r="J136" i="2"/>
  <c r="J137" i="2"/>
  <c r="J138" i="2"/>
  <c r="J139" i="2"/>
  <c r="J140" i="2"/>
  <c r="J141" i="2"/>
  <c r="J142" i="2"/>
  <c r="J143" i="2"/>
  <c r="J144" i="2"/>
  <c r="J145" i="2"/>
  <c r="J146" i="2"/>
  <c r="J147" i="2"/>
  <c r="J148" i="2"/>
  <c r="J149" i="2"/>
  <c r="J150" i="2"/>
  <c r="J151" i="2"/>
  <c r="J152" i="2"/>
  <c r="J153" i="2"/>
  <c r="J154" i="2"/>
  <c r="J155" i="2"/>
  <c r="J156" i="2"/>
  <c r="J157" i="2"/>
  <c r="J158" i="2"/>
  <c r="J159" i="2"/>
  <c r="J160" i="2"/>
  <c r="J161" i="2"/>
  <c r="J162" i="2"/>
  <c r="J163" i="2"/>
  <c r="J164" i="2"/>
  <c r="J165" i="2"/>
  <c r="J166" i="2"/>
  <c r="J167" i="2"/>
  <c r="J168" i="2"/>
  <c r="J169" i="2"/>
  <c r="J170" i="2"/>
  <c r="J171" i="2"/>
  <c r="J172" i="2"/>
  <c r="J173" i="2"/>
  <c r="J174" i="2"/>
  <c r="J175" i="2"/>
  <c r="J176" i="2"/>
  <c r="J177" i="2"/>
  <c r="J178" i="2"/>
  <c r="J179" i="2"/>
  <c r="J180" i="2"/>
  <c r="J181" i="2"/>
  <c r="J182" i="2"/>
  <c r="J183" i="2"/>
  <c r="J184" i="2"/>
  <c r="J185" i="2"/>
  <c r="J186" i="2"/>
  <c r="J187" i="2"/>
  <c r="J188" i="2"/>
  <c r="J189" i="2"/>
  <c r="J190" i="2"/>
  <c r="J191" i="2"/>
  <c r="J192" i="2"/>
  <c r="J193" i="2"/>
  <c r="J194" i="2"/>
  <c r="J195" i="2"/>
  <c r="J196" i="2"/>
  <c r="J197" i="2"/>
  <c r="J198" i="2"/>
  <c r="J199" i="2"/>
  <c r="J200" i="2"/>
  <c r="J201" i="2"/>
  <c r="J202" i="2"/>
  <c r="J203" i="2"/>
  <c r="J204" i="2"/>
  <c r="J205" i="2"/>
  <c r="J206" i="2"/>
  <c r="J207" i="2"/>
  <c r="J208" i="2"/>
  <c r="J209" i="2"/>
  <c r="J210" i="2"/>
  <c r="J211" i="2"/>
  <c r="J212" i="2"/>
  <c r="J213" i="2"/>
  <c r="J214" i="2"/>
  <c r="J215" i="2"/>
  <c r="J216" i="2"/>
  <c r="J217" i="2"/>
  <c r="J218" i="2"/>
  <c r="J219" i="2"/>
  <c r="J220" i="2"/>
  <c r="J221" i="2"/>
  <c r="J222" i="2"/>
  <c r="J223" i="2"/>
  <c r="J224" i="2"/>
  <c r="J225" i="2"/>
  <c r="J226" i="2"/>
  <c r="J227" i="2"/>
  <c r="J228" i="2"/>
  <c r="J229" i="2"/>
  <c r="J230" i="2"/>
  <c r="J231" i="2"/>
  <c r="J232" i="2"/>
  <c r="J233" i="2"/>
  <c r="J234" i="2"/>
  <c r="J235" i="2"/>
  <c r="J236" i="2"/>
  <c r="G237" i="2"/>
  <c r="Q237" i="2" s="1"/>
  <c r="G238" i="2"/>
  <c r="G239" i="2"/>
  <c r="G240" i="2"/>
  <c r="G241" i="2"/>
  <c r="Q241" i="2" s="1"/>
  <c r="G242" i="2"/>
  <c r="G243" i="2"/>
  <c r="Q243" i="2" s="1"/>
  <c r="G244" i="2"/>
  <c r="G245" i="2"/>
  <c r="Q245" i="2" s="1"/>
  <c r="G246" i="2"/>
  <c r="G247" i="2"/>
  <c r="G39" i="2"/>
  <c r="G40" i="2"/>
  <c r="G41" i="2"/>
  <c r="G42" i="2"/>
  <c r="G43" i="2"/>
  <c r="G44" i="2"/>
  <c r="Q44" i="2" s="1"/>
  <c r="G45" i="2"/>
  <c r="G46" i="2"/>
  <c r="G47" i="2"/>
  <c r="G48" i="2"/>
  <c r="G49" i="2"/>
  <c r="G50" i="2"/>
  <c r="G51" i="2"/>
  <c r="G52" i="2"/>
  <c r="Q52" i="2" s="1"/>
  <c r="G53" i="2"/>
  <c r="G54" i="2"/>
  <c r="G55" i="2"/>
  <c r="G56" i="2"/>
  <c r="G57" i="2"/>
  <c r="G58" i="2"/>
  <c r="G59" i="2"/>
  <c r="G60" i="2"/>
  <c r="Q60" i="2" s="1"/>
  <c r="G61" i="2"/>
  <c r="G62" i="2"/>
  <c r="G63" i="2"/>
  <c r="G64" i="2"/>
  <c r="G65" i="2"/>
  <c r="G66" i="2"/>
  <c r="G67" i="2"/>
  <c r="G68" i="2"/>
  <c r="Q68" i="2" s="1"/>
  <c r="G69" i="2"/>
  <c r="G70" i="2"/>
  <c r="G71" i="2"/>
  <c r="G72" i="2"/>
  <c r="G73" i="2"/>
  <c r="G74" i="2"/>
  <c r="G75" i="2"/>
  <c r="G76" i="2"/>
  <c r="Q76" i="2" s="1"/>
  <c r="G77" i="2"/>
  <c r="G78" i="2"/>
  <c r="G79" i="2"/>
  <c r="G80" i="2"/>
  <c r="G81" i="2"/>
  <c r="G82" i="2"/>
  <c r="G83" i="2"/>
  <c r="G84" i="2"/>
  <c r="Q84" i="2" s="1"/>
  <c r="G85" i="2"/>
  <c r="G86" i="2"/>
  <c r="G87" i="2"/>
  <c r="G88" i="2"/>
  <c r="Q88" i="2" s="1"/>
  <c r="G89" i="2"/>
  <c r="G90" i="2"/>
  <c r="G91" i="2"/>
  <c r="G92" i="2"/>
  <c r="Q92" i="2" s="1"/>
  <c r="G93" i="2"/>
  <c r="G94" i="2"/>
  <c r="G95" i="2"/>
  <c r="G96" i="2"/>
  <c r="Q96" i="2" s="1"/>
  <c r="G97" i="2"/>
  <c r="G98" i="2"/>
  <c r="G99" i="2"/>
  <c r="G100" i="2"/>
  <c r="Q100" i="2" s="1"/>
  <c r="G101" i="2"/>
  <c r="G102" i="2"/>
  <c r="G103" i="2"/>
  <c r="G104" i="2"/>
  <c r="Q104" i="2" s="1"/>
  <c r="G105" i="2"/>
  <c r="G106" i="2"/>
  <c r="G107" i="2"/>
  <c r="G108" i="2"/>
  <c r="Q108" i="2" s="1"/>
  <c r="G109" i="2"/>
  <c r="G110" i="2"/>
  <c r="G111" i="2"/>
  <c r="G112" i="2"/>
  <c r="Q112" i="2" s="1"/>
  <c r="G113" i="2"/>
  <c r="G114" i="2"/>
  <c r="G115" i="2"/>
  <c r="G116" i="2"/>
  <c r="Q116" i="2" s="1"/>
  <c r="G117" i="2"/>
  <c r="G118" i="2"/>
  <c r="G119" i="2"/>
  <c r="G120" i="2"/>
  <c r="Q120" i="2" s="1"/>
  <c r="G121" i="2"/>
  <c r="G122" i="2"/>
  <c r="G123" i="2"/>
  <c r="G124" i="2"/>
  <c r="Q124" i="2" s="1"/>
  <c r="G125" i="2"/>
  <c r="G126" i="2"/>
  <c r="G127" i="2"/>
  <c r="G128" i="2"/>
  <c r="Q128" i="2" s="1"/>
  <c r="G129" i="2"/>
  <c r="G130" i="2"/>
  <c r="G131" i="2"/>
  <c r="G132" i="2"/>
  <c r="Q132" i="2" s="1"/>
  <c r="G133" i="2"/>
  <c r="G134" i="2"/>
  <c r="G135" i="2"/>
  <c r="G136" i="2"/>
  <c r="Q136" i="2" s="1"/>
  <c r="G137" i="2"/>
  <c r="G138" i="2"/>
  <c r="G139" i="2"/>
  <c r="G140" i="2"/>
  <c r="Q140" i="2" s="1"/>
  <c r="G141" i="2"/>
  <c r="G142" i="2"/>
  <c r="G143" i="2"/>
  <c r="G144" i="2"/>
  <c r="Q144" i="2" s="1"/>
  <c r="G145" i="2"/>
  <c r="G146" i="2"/>
  <c r="G147" i="2"/>
  <c r="G148" i="2"/>
  <c r="Q148" i="2" s="1"/>
  <c r="G149" i="2"/>
  <c r="G150" i="2"/>
  <c r="G151" i="2"/>
  <c r="G152" i="2"/>
  <c r="Q152" i="2" s="1"/>
  <c r="G153" i="2"/>
  <c r="G154" i="2"/>
  <c r="G155" i="2"/>
  <c r="G156" i="2"/>
  <c r="Q156" i="2" s="1"/>
  <c r="G157" i="2"/>
  <c r="G158" i="2"/>
  <c r="G159" i="2"/>
  <c r="G160" i="2"/>
  <c r="Q160" i="2" s="1"/>
  <c r="G161" i="2"/>
  <c r="G162" i="2"/>
  <c r="G163" i="2"/>
  <c r="G164" i="2"/>
  <c r="Q164" i="2" s="1"/>
  <c r="G165" i="2"/>
  <c r="G166" i="2"/>
  <c r="G167" i="2"/>
  <c r="G168" i="2"/>
  <c r="Q168" i="2" s="1"/>
  <c r="G169" i="2"/>
  <c r="G170" i="2"/>
  <c r="G171" i="2"/>
  <c r="G172" i="2"/>
  <c r="Q172" i="2" s="1"/>
  <c r="G173" i="2"/>
  <c r="G174" i="2"/>
  <c r="G175" i="2"/>
  <c r="G176" i="2"/>
  <c r="Q176" i="2" s="1"/>
  <c r="G177" i="2"/>
  <c r="G178" i="2"/>
  <c r="G179" i="2"/>
  <c r="G180" i="2"/>
  <c r="Q180" i="2" s="1"/>
  <c r="G181" i="2"/>
  <c r="G182" i="2"/>
  <c r="G183" i="2"/>
  <c r="G184" i="2"/>
  <c r="Q184" i="2" s="1"/>
  <c r="G185" i="2"/>
  <c r="G186" i="2"/>
  <c r="G187" i="2"/>
  <c r="G188" i="2"/>
  <c r="Q188" i="2" s="1"/>
  <c r="G189" i="2"/>
  <c r="G190" i="2"/>
  <c r="G191" i="2"/>
  <c r="G192" i="2"/>
  <c r="Q192" i="2" s="1"/>
  <c r="G193" i="2"/>
  <c r="G194" i="2"/>
  <c r="G195" i="2"/>
  <c r="G196" i="2"/>
  <c r="Q196" i="2" s="1"/>
  <c r="G197" i="2"/>
  <c r="G198" i="2"/>
  <c r="G199" i="2"/>
  <c r="G200" i="2"/>
  <c r="Q200" i="2" s="1"/>
  <c r="G201" i="2"/>
  <c r="G202" i="2"/>
  <c r="G203" i="2"/>
  <c r="G204" i="2"/>
  <c r="Q204" i="2" s="1"/>
  <c r="G205" i="2"/>
  <c r="G206" i="2"/>
  <c r="G207" i="2"/>
  <c r="G208" i="2"/>
  <c r="Q208" i="2" s="1"/>
  <c r="G209" i="2"/>
  <c r="G210" i="2"/>
  <c r="G211" i="2"/>
  <c r="G212" i="2"/>
  <c r="Q212" i="2" s="1"/>
  <c r="G213" i="2"/>
  <c r="G214" i="2"/>
  <c r="G215" i="2"/>
  <c r="G216" i="2"/>
  <c r="Q216" i="2" s="1"/>
  <c r="G217" i="2"/>
  <c r="G218" i="2"/>
  <c r="G219" i="2"/>
  <c r="G220" i="2"/>
  <c r="Q220" i="2" s="1"/>
  <c r="G221" i="2"/>
  <c r="G222" i="2"/>
  <c r="G223" i="2"/>
  <c r="G224" i="2"/>
  <c r="Q224" i="2" s="1"/>
  <c r="G225" i="2"/>
  <c r="G226" i="2"/>
  <c r="G227" i="2"/>
  <c r="G228" i="2"/>
  <c r="Q228" i="2" s="1"/>
  <c r="G229" i="2"/>
  <c r="G230" i="2"/>
  <c r="G231" i="2"/>
  <c r="G232" i="2"/>
  <c r="Q232" i="2" s="1"/>
  <c r="G233" i="2"/>
  <c r="G234" i="2"/>
  <c r="G235" i="2"/>
  <c r="G236" i="2"/>
  <c r="Q236" i="2" s="1"/>
  <c r="AC236" i="2"/>
  <c r="AA236" i="2"/>
  <c r="AC235" i="2"/>
  <c r="AA235" i="2"/>
  <c r="AC234" i="2"/>
  <c r="AA234" i="2"/>
  <c r="AC233" i="2"/>
  <c r="AA233" i="2"/>
  <c r="AC232" i="2"/>
  <c r="AA232" i="2"/>
  <c r="AC231" i="2"/>
  <c r="AA231" i="2"/>
  <c r="AC230" i="2"/>
  <c r="AA230" i="2"/>
  <c r="AC229" i="2"/>
  <c r="AA229" i="2"/>
  <c r="AC228" i="2"/>
  <c r="AA228" i="2"/>
  <c r="AC227" i="2"/>
  <c r="AA227" i="2"/>
  <c r="AC226" i="2"/>
  <c r="AA226" i="2"/>
  <c r="AC225" i="2"/>
  <c r="AA225" i="2"/>
  <c r="AC224" i="2"/>
  <c r="AA224" i="2"/>
  <c r="AC223" i="2"/>
  <c r="AA223" i="2"/>
  <c r="AC222" i="2"/>
  <c r="AA222" i="2"/>
  <c r="AC221" i="2"/>
  <c r="AA221" i="2"/>
  <c r="AC220" i="2"/>
  <c r="AA220" i="2"/>
  <c r="AC219" i="2"/>
  <c r="AA219" i="2"/>
  <c r="AC218" i="2"/>
  <c r="AA218" i="2"/>
  <c r="AC217" i="2"/>
  <c r="AA217" i="2"/>
  <c r="AC216" i="2"/>
  <c r="AA216" i="2"/>
  <c r="AC215" i="2"/>
  <c r="AA215" i="2"/>
  <c r="AC214" i="2"/>
  <c r="AA214" i="2"/>
  <c r="AC213" i="2"/>
  <c r="AA213" i="2"/>
  <c r="AC212" i="2"/>
  <c r="AA212" i="2"/>
  <c r="AC211" i="2"/>
  <c r="AA211" i="2"/>
  <c r="AC210" i="2"/>
  <c r="AA210" i="2"/>
  <c r="AC209" i="2"/>
  <c r="AA209" i="2"/>
  <c r="AC208" i="2"/>
  <c r="AA208" i="2"/>
  <c r="AC207" i="2"/>
  <c r="AA207" i="2"/>
  <c r="AC206" i="2"/>
  <c r="AA206" i="2"/>
  <c r="AC205" i="2"/>
  <c r="AA205" i="2"/>
  <c r="AC204" i="2"/>
  <c r="AA204" i="2"/>
  <c r="AC203" i="2"/>
  <c r="AA203" i="2"/>
  <c r="AC202" i="2"/>
  <c r="AA202" i="2"/>
  <c r="AC201" i="2"/>
  <c r="AA201" i="2"/>
  <c r="AC200" i="2"/>
  <c r="AA200" i="2"/>
  <c r="AC199" i="2"/>
  <c r="AA199" i="2"/>
  <c r="AC198" i="2"/>
  <c r="AA198" i="2"/>
  <c r="AC197" i="2"/>
  <c r="AA197" i="2"/>
  <c r="AC196" i="2"/>
  <c r="AA196" i="2"/>
  <c r="AC195" i="2"/>
  <c r="AA195" i="2"/>
  <c r="AC194" i="2"/>
  <c r="AA194" i="2"/>
  <c r="AC193" i="2"/>
  <c r="AA193" i="2"/>
  <c r="AC192" i="2"/>
  <c r="AA192" i="2"/>
  <c r="AC191" i="2"/>
  <c r="AA191" i="2"/>
  <c r="AC190" i="2"/>
  <c r="AA190" i="2"/>
  <c r="AC189" i="2"/>
  <c r="AA189" i="2"/>
  <c r="AC188" i="2"/>
  <c r="AA188" i="2"/>
  <c r="AC187" i="2"/>
  <c r="AA187" i="2"/>
  <c r="AC186" i="2"/>
  <c r="AA186" i="2"/>
  <c r="AC185" i="2"/>
  <c r="AA185" i="2"/>
  <c r="AC184" i="2"/>
  <c r="AA184" i="2"/>
  <c r="AC183" i="2"/>
  <c r="AA183" i="2"/>
  <c r="AC182" i="2"/>
  <c r="AA182" i="2"/>
  <c r="AC181" i="2"/>
  <c r="AA181" i="2"/>
  <c r="AC180" i="2"/>
  <c r="AA180" i="2"/>
  <c r="AC179" i="2"/>
  <c r="AA179" i="2"/>
  <c r="AC178" i="2"/>
  <c r="AA178" i="2"/>
  <c r="AC177" i="2"/>
  <c r="AA177" i="2"/>
  <c r="AC176" i="2"/>
  <c r="AA176" i="2"/>
  <c r="AC175" i="2"/>
  <c r="AA175" i="2"/>
  <c r="AC174" i="2"/>
  <c r="AA174" i="2"/>
  <c r="AC173" i="2"/>
  <c r="AA173" i="2"/>
  <c r="AC172" i="2"/>
  <c r="AA172" i="2"/>
  <c r="AC171" i="2"/>
  <c r="AA171" i="2"/>
  <c r="AC170" i="2"/>
  <c r="AA170" i="2"/>
  <c r="AC169" i="2"/>
  <c r="AA169" i="2"/>
  <c r="AC168" i="2"/>
  <c r="AA168" i="2"/>
  <c r="AC167" i="2"/>
  <c r="AA167" i="2"/>
  <c r="AC166" i="2"/>
  <c r="AA166" i="2"/>
  <c r="AC165" i="2"/>
  <c r="AA165" i="2"/>
  <c r="AC164" i="2"/>
  <c r="AA164" i="2"/>
  <c r="AC163" i="2"/>
  <c r="AA163" i="2"/>
  <c r="AC162" i="2"/>
  <c r="AA162" i="2"/>
  <c r="AC161" i="2"/>
  <c r="AB161" i="2"/>
  <c r="AA161" i="2"/>
  <c r="AC160" i="2"/>
  <c r="AA160" i="2"/>
  <c r="AC159" i="2"/>
  <c r="AA159" i="2"/>
  <c r="AC158" i="2"/>
  <c r="AA158" i="2"/>
  <c r="AC157" i="2"/>
  <c r="AA157" i="2"/>
  <c r="AC156" i="2"/>
  <c r="AA156" i="2"/>
  <c r="AC155" i="2"/>
  <c r="AA155" i="2"/>
  <c r="AC154" i="2"/>
  <c r="AA154" i="2"/>
  <c r="AC153" i="2"/>
  <c r="AA153" i="2"/>
  <c r="AC152" i="2"/>
  <c r="AA152" i="2"/>
  <c r="AC151" i="2"/>
  <c r="AA151" i="2"/>
  <c r="AC150" i="2"/>
  <c r="AB150" i="2"/>
  <c r="AA150" i="2"/>
  <c r="AC149" i="2"/>
  <c r="AA149" i="2"/>
  <c r="AC148" i="2"/>
  <c r="AA148" i="2"/>
  <c r="AC147" i="2"/>
  <c r="AA147" i="2"/>
  <c r="AC146" i="2"/>
  <c r="AA146" i="2"/>
  <c r="AC145" i="2"/>
  <c r="AA145" i="2"/>
  <c r="AC144" i="2"/>
  <c r="AA144" i="2"/>
  <c r="AC143" i="2"/>
  <c r="AA143" i="2"/>
  <c r="AC142" i="2"/>
  <c r="AA142" i="2"/>
  <c r="AC141" i="2"/>
  <c r="AA141" i="2"/>
  <c r="AC140" i="2"/>
  <c r="AA140" i="2"/>
  <c r="AC139" i="2"/>
  <c r="AA139" i="2"/>
  <c r="AC138" i="2"/>
  <c r="AB139" i="2"/>
  <c r="AA138" i="2"/>
  <c r="AC137" i="2"/>
  <c r="AA137" i="2"/>
  <c r="AC136" i="2"/>
  <c r="AA136" i="2"/>
  <c r="AC135" i="2"/>
  <c r="AA135" i="2"/>
  <c r="AC134" i="2"/>
  <c r="AA134" i="2"/>
  <c r="AC133" i="2"/>
  <c r="AA133" i="2"/>
  <c r="AC132" i="2"/>
  <c r="AA132" i="2"/>
  <c r="AC131" i="2"/>
  <c r="AA131" i="2"/>
  <c r="AC130" i="2"/>
  <c r="AA130" i="2"/>
  <c r="AC129" i="2"/>
  <c r="AA129" i="2"/>
  <c r="AC128" i="2"/>
  <c r="AA128" i="2"/>
  <c r="AC127" i="2"/>
  <c r="AA127" i="2"/>
  <c r="AC126" i="2"/>
  <c r="AA126" i="2"/>
  <c r="AC125" i="2"/>
  <c r="AA125" i="2"/>
  <c r="AC124" i="2"/>
  <c r="AA124" i="2"/>
  <c r="AC123" i="2"/>
  <c r="AA123" i="2"/>
  <c r="AC122" i="2"/>
  <c r="AA122" i="2"/>
  <c r="AC121" i="2"/>
  <c r="AB122" i="2"/>
  <c r="AA121" i="2"/>
  <c r="AC120" i="2"/>
  <c r="AA120" i="2"/>
  <c r="AC119" i="2"/>
  <c r="AA119" i="2"/>
  <c r="AC118" i="2"/>
  <c r="AA118" i="2"/>
  <c r="AC117" i="2"/>
  <c r="AA117" i="2"/>
  <c r="AC116" i="2"/>
  <c r="AA116" i="2"/>
  <c r="AC115" i="2"/>
  <c r="AA115" i="2"/>
  <c r="AC114" i="2"/>
  <c r="AA114" i="2"/>
  <c r="AC113" i="2"/>
  <c r="AA113" i="2"/>
  <c r="AC112" i="2"/>
  <c r="AA112" i="2"/>
  <c r="AC111" i="2"/>
  <c r="AA111" i="2"/>
  <c r="AC110" i="2"/>
  <c r="AA110" i="2"/>
  <c r="AC109" i="2"/>
  <c r="AA109" i="2"/>
  <c r="AC108" i="2"/>
  <c r="AA108" i="2"/>
  <c r="AC107" i="2"/>
  <c r="AA107" i="2"/>
  <c r="AC106" i="2"/>
  <c r="AA106" i="2"/>
  <c r="AC105" i="2"/>
  <c r="AA105" i="2"/>
  <c r="AC104" i="2"/>
  <c r="AA104" i="2"/>
  <c r="AC103" i="2"/>
  <c r="AA103" i="2"/>
  <c r="AC102" i="2"/>
  <c r="AA102" i="2"/>
  <c r="AC101" i="2"/>
  <c r="AA101" i="2"/>
  <c r="AC100" i="2"/>
  <c r="AA100" i="2"/>
  <c r="AC99" i="2"/>
  <c r="AA99" i="2"/>
  <c r="AC98" i="2"/>
  <c r="AA98" i="2"/>
  <c r="AC97" i="2"/>
  <c r="AA97" i="2"/>
  <c r="AC96" i="2"/>
  <c r="AA96" i="2"/>
  <c r="AC95" i="2"/>
  <c r="AA95" i="2"/>
  <c r="AC94" i="2"/>
  <c r="AA94" i="2"/>
  <c r="AC93" i="2"/>
  <c r="AA93" i="2"/>
  <c r="AC92" i="2"/>
  <c r="AA92" i="2"/>
  <c r="AC91" i="2"/>
  <c r="AA91" i="2"/>
  <c r="AC90" i="2"/>
  <c r="AA90" i="2"/>
  <c r="AC89" i="2"/>
  <c r="AA89" i="2"/>
  <c r="AC88" i="2"/>
  <c r="AA88" i="2"/>
  <c r="AC87" i="2"/>
  <c r="AA87" i="2"/>
  <c r="AC86" i="2"/>
  <c r="AA86" i="2"/>
  <c r="AC85" i="2"/>
  <c r="AA85" i="2"/>
  <c r="AC84" i="2"/>
  <c r="AA84" i="2"/>
  <c r="AC83" i="2"/>
  <c r="AA83" i="2"/>
  <c r="AC82" i="2"/>
  <c r="AA82" i="2"/>
  <c r="AC81" i="2"/>
  <c r="AA81" i="2"/>
  <c r="AC80" i="2"/>
  <c r="AA80" i="2"/>
  <c r="AC79" i="2"/>
  <c r="AA79" i="2"/>
  <c r="AC78" i="2"/>
  <c r="AA78" i="2"/>
  <c r="AC77" i="2"/>
  <c r="AA77" i="2"/>
  <c r="AC76" i="2"/>
  <c r="AA76" i="2"/>
  <c r="AC75" i="2"/>
  <c r="AA75" i="2"/>
  <c r="AC74" i="2"/>
  <c r="AA74" i="2"/>
  <c r="AC73" i="2"/>
  <c r="AA73" i="2"/>
  <c r="AC72" i="2"/>
  <c r="AA72" i="2"/>
  <c r="AC71" i="2"/>
  <c r="AA71" i="2"/>
  <c r="AC70" i="2"/>
  <c r="AA70" i="2"/>
  <c r="AC69" i="2"/>
  <c r="AA69" i="2"/>
  <c r="AC68" i="2"/>
  <c r="AA68" i="2"/>
  <c r="AC67" i="2"/>
  <c r="AA67" i="2"/>
  <c r="AC66" i="2"/>
  <c r="AA66" i="2"/>
  <c r="AC65" i="2"/>
  <c r="AA65" i="2"/>
  <c r="AC64" i="2"/>
  <c r="AA64" i="2"/>
  <c r="AC63" i="2"/>
  <c r="AA63" i="2"/>
  <c r="AC62" i="2"/>
  <c r="AA62" i="2"/>
  <c r="AC61" i="2"/>
  <c r="AA61" i="2"/>
  <c r="AC60" i="2"/>
  <c r="AA60" i="2"/>
  <c r="AC59" i="2"/>
  <c r="AA59" i="2"/>
  <c r="AC58" i="2"/>
  <c r="AA58" i="2"/>
  <c r="AC57" i="2"/>
  <c r="AA57" i="2"/>
  <c r="AC56" i="2"/>
  <c r="AB56" i="2"/>
  <c r="AA56" i="2"/>
  <c r="AC55" i="2"/>
  <c r="AA55" i="2"/>
  <c r="AC54" i="2"/>
  <c r="AA54" i="2"/>
  <c r="AC53" i="2"/>
  <c r="AA53" i="2"/>
  <c r="AC52" i="2"/>
  <c r="AA52" i="2"/>
  <c r="AC51" i="2"/>
  <c r="AA51" i="2"/>
  <c r="AC50" i="2"/>
  <c r="AA50" i="2"/>
  <c r="AC49" i="2"/>
  <c r="AA49" i="2"/>
  <c r="AC48" i="2"/>
  <c r="AA48" i="2"/>
  <c r="AC47" i="2"/>
  <c r="AA47" i="2"/>
  <c r="AC46" i="2"/>
  <c r="AA46" i="2"/>
  <c r="AC45" i="2"/>
  <c r="AA45" i="2"/>
  <c r="AC44" i="2"/>
  <c r="AA44" i="2"/>
  <c r="AC43" i="2"/>
  <c r="AB43" i="2"/>
  <c r="AA43" i="2"/>
  <c r="AC42" i="2"/>
  <c r="AA42" i="2"/>
  <c r="AC41" i="2"/>
  <c r="AA41" i="2"/>
  <c r="AC40" i="2"/>
  <c r="AA40" i="2"/>
  <c r="Q233" i="2" l="1"/>
  <c r="Q225" i="2"/>
  <c r="Q217" i="2"/>
  <c r="Q209" i="2"/>
  <c r="Q201" i="2"/>
  <c r="Q193" i="2"/>
  <c r="Q185" i="2"/>
  <c r="Q177" i="2"/>
  <c r="Q169" i="2"/>
  <c r="Q161" i="2"/>
  <c r="Q153" i="2"/>
  <c r="Q145" i="2"/>
  <c r="Q137" i="2"/>
  <c r="Q129" i="2"/>
  <c r="Q121" i="2"/>
  <c r="Q113" i="2"/>
  <c r="Q105" i="2"/>
  <c r="Q97" i="2"/>
  <c r="Q89" i="2"/>
  <c r="Q81" i="2"/>
  <c r="Q73" i="2"/>
  <c r="Q65" i="2"/>
  <c r="Q246" i="2"/>
  <c r="Q238" i="2"/>
  <c r="Q57" i="2"/>
  <c r="Q49" i="2"/>
  <c r="Q41" i="2"/>
  <c r="Q235" i="2"/>
  <c r="Q227" i="2"/>
  <c r="Q219" i="2"/>
  <c r="Q211" i="2"/>
  <c r="Q203" i="2"/>
  <c r="Q195" i="2"/>
  <c r="Q187" i="2"/>
  <c r="Q179" i="2"/>
  <c r="Q171" i="2"/>
  <c r="Q163" i="2"/>
  <c r="Q155" i="2"/>
  <c r="Q147" i="2"/>
  <c r="Q139" i="2"/>
  <c r="Q131" i="2"/>
  <c r="Q123" i="2"/>
  <c r="Q115" i="2"/>
  <c r="Q107" i="2"/>
  <c r="Q99" i="2"/>
  <c r="Q91" i="2"/>
  <c r="Q83" i="2"/>
  <c r="Q75" i="2"/>
  <c r="Q67" i="2"/>
  <c r="Q59" i="2"/>
  <c r="Q51" i="2"/>
  <c r="Q43" i="2"/>
  <c r="Q231" i="2"/>
  <c r="Q223" i="2"/>
  <c r="Q215" i="2"/>
  <c r="Q207" i="2"/>
  <c r="Q199" i="2"/>
  <c r="Q191" i="2"/>
  <c r="Q183" i="2"/>
  <c r="Q175" i="2"/>
  <c r="Q167" i="2"/>
  <c r="Q159" i="2"/>
  <c r="Q151" i="2"/>
  <c r="Q143" i="2"/>
  <c r="Q135" i="2"/>
  <c r="Q127" i="2"/>
  <c r="Q119" i="2"/>
  <c r="Q111" i="2"/>
  <c r="Q103" i="2"/>
  <c r="Q95" i="2"/>
  <c r="Q87" i="2"/>
  <c r="Q79" i="2"/>
  <c r="Q71" i="2"/>
  <c r="Q63" i="2"/>
  <c r="Q55" i="2"/>
  <c r="Q47" i="2"/>
  <c r="Q39" i="2"/>
  <c r="Q234" i="2"/>
  <c r="Q226" i="2"/>
  <c r="Q218" i="2"/>
  <c r="Q210" i="2"/>
  <c r="Q202" i="2"/>
  <c r="Q194" i="2"/>
  <c r="Q186" i="2"/>
  <c r="Q178" i="2"/>
  <c r="Q170" i="2"/>
  <c r="Q162" i="2"/>
  <c r="Q154" i="2"/>
  <c r="Q146" i="2"/>
  <c r="Q138" i="2"/>
  <c r="Q130" i="2"/>
  <c r="Q122" i="2"/>
  <c r="Q114" i="2"/>
  <c r="Q106" i="2"/>
  <c r="Q98" i="2"/>
  <c r="Q90" i="2"/>
  <c r="Q82" i="2"/>
  <c r="Q74" i="2"/>
  <c r="Q66" i="2"/>
  <c r="Q58" i="2"/>
  <c r="Q50" i="2"/>
  <c r="Q42" i="2"/>
  <c r="Q244" i="2"/>
  <c r="Q229" i="2"/>
  <c r="Q221" i="2"/>
  <c r="Q213" i="2"/>
  <c r="Q205" i="2"/>
  <c r="Q197" i="2"/>
  <c r="Q189" i="2"/>
  <c r="Q181" i="2"/>
  <c r="Q173" i="2"/>
  <c r="Q165" i="2"/>
  <c r="Q157" i="2"/>
  <c r="Q149" i="2"/>
  <c r="Q141" i="2"/>
  <c r="Q133" i="2"/>
  <c r="Q125" i="2"/>
  <c r="Q117" i="2"/>
  <c r="Q109" i="2"/>
  <c r="Q101" i="2"/>
  <c r="Q93" i="2"/>
  <c r="Q85" i="2"/>
  <c r="Q77" i="2"/>
  <c r="Q69" i="2"/>
  <c r="Q61" i="2"/>
  <c r="Q53" i="2"/>
  <c r="Q45" i="2"/>
  <c r="Q247" i="2"/>
  <c r="Q239" i="2"/>
  <c r="O214" i="2"/>
  <c r="N214" i="2"/>
  <c r="P214" i="2"/>
  <c r="O142" i="2"/>
  <c r="N142" i="2"/>
  <c r="P142" i="2"/>
  <c r="P94" i="2"/>
  <c r="O94" i="2"/>
  <c r="N94" i="2"/>
  <c r="P54" i="2"/>
  <c r="O54" i="2"/>
  <c r="N54" i="2"/>
  <c r="Q230" i="2"/>
  <c r="Q222" i="2"/>
  <c r="Q214" i="2"/>
  <c r="Q206" i="2"/>
  <c r="Q198" i="2"/>
  <c r="Q190" i="2"/>
  <c r="Q182" i="2"/>
  <c r="Q174" i="2"/>
  <c r="Q166" i="2"/>
  <c r="Q158" i="2"/>
  <c r="Q150" i="2"/>
  <c r="Q142" i="2"/>
  <c r="Q134" i="2"/>
  <c r="Q126" i="2"/>
  <c r="Q118" i="2"/>
  <c r="Q110" i="2"/>
  <c r="Q102" i="2"/>
  <c r="Q94" i="2"/>
  <c r="Q86" i="2"/>
  <c r="Q78" i="2"/>
  <c r="Q70" i="2"/>
  <c r="Q62" i="2"/>
  <c r="Q54" i="2"/>
  <c r="Q46" i="2"/>
  <c r="Q240" i="2"/>
  <c r="N232" i="2"/>
  <c r="P232" i="2"/>
  <c r="O232" i="2"/>
  <c r="N224" i="2"/>
  <c r="P224" i="2"/>
  <c r="O224" i="2"/>
  <c r="N216" i="2"/>
  <c r="P216" i="2"/>
  <c r="O216" i="2"/>
  <c r="N208" i="2"/>
  <c r="P208" i="2"/>
  <c r="O208" i="2"/>
  <c r="N200" i="2"/>
  <c r="P200" i="2"/>
  <c r="O200" i="2"/>
  <c r="N192" i="2"/>
  <c r="P192" i="2"/>
  <c r="O192" i="2"/>
  <c r="N184" i="2"/>
  <c r="P184" i="2"/>
  <c r="O184" i="2"/>
  <c r="N176" i="2"/>
  <c r="P176" i="2"/>
  <c r="O176" i="2"/>
  <c r="N168" i="2"/>
  <c r="O168" i="2"/>
  <c r="P168" i="2"/>
  <c r="N160" i="2"/>
  <c r="P160" i="2"/>
  <c r="O160" i="2"/>
  <c r="P152" i="2"/>
  <c r="N152" i="2"/>
  <c r="O152" i="2"/>
  <c r="N144" i="2"/>
  <c r="P144" i="2"/>
  <c r="O144" i="2"/>
  <c r="N136" i="2"/>
  <c r="P136" i="2"/>
  <c r="O136" i="2"/>
  <c r="N128" i="2"/>
  <c r="O128" i="2"/>
  <c r="P128" i="2"/>
  <c r="N120" i="2"/>
  <c r="P120" i="2"/>
  <c r="O120" i="2"/>
  <c r="N112" i="2"/>
  <c r="P112" i="2"/>
  <c r="O112" i="2"/>
  <c r="N104" i="2"/>
  <c r="O104" i="2"/>
  <c r="P104" i="2"/>
  <c r="N96" i="2"/>
  <c r="W96" i="2" s="1"/>
  <c r="P96" i="2"/>
  <c r="O96" i="2"/>
  <c r="P88" i="2"/>
  <c r="N88" i="2"/>
  <c r="O88" i="2"/>
  <c r="N80" i="2"/>
  <c r="P80" i="2"/>
  <c r="O80" i="2"/>
  <c r="N72" i="2"/>
  <c r="P72" i="2"/>
  <c r="O72" i="2"/>
  <c r="N64" i="2"/>
  <c r="O64" i="2"/>
  <c r="P64" i="2"/>
  <c r="N56" i="2"/>
  <c r="P56" i="2"/>
  <c r="O56" i="2"/>
  <c r="N48" i="2"/>
  <c r="P48" i="2"/>
  <c r="O48" i="2"/>
  <c r="N40" i="2"/>
  <c r="O40" i="2"/>
  <c r="P40" i="2"/>
  <c r="N242" i="2"/>
  <c r="P242" i="2"/>
  <c r="O242" i="2"/>
  <c r="O206" i="2"/>
  <c r="N206" i="2"/>
  <c r="P206" i="2"/>
  <c r="O166" i="2"/>
  <c r="X167" i="2" s="1"/>
  <c r="N166" i="2"/>
  <c r="P166" i="2"/>
  <c r="P126" i="2"/>
  <c r="O126" i="2"/>
  <c r="N126" i="2"/>
  <c r="O86" i="2"/>
  <c r="N86" i="2"/>
  <c r="P86" i="2"/>
  <c r="Y86" i="2" s="1"/>
  <c r="O70" i="2"/>
  <c r="P70" i="2"/>
  <c r="N70" i="2"/>
  <c r="P231" i="2"/>
  <c r="O231" i="2"/>
  <c r="N231" i="2"/>
  <c r="P223" i="2"/>
  <c r="Y224" i="2" s="1"/>
  <c r="O223" i="2"/>
  <c r="N223" i="2"/>
  <c r="P215" i="2"/>
  <c r="N215" i="2"/>
  <c r="O215" i="2"/>
  <c r="P207" i="2"/>
  <c r="O207" i="2"/>
  <c r="N207" i="2"/>
  <c r="P199" i="2"/>
  <c r="N199" i="2"/>
  <c r="O199" i="2"/>
  <c r="P191" i="2"/>
  <c r="N191" i="2"/>
  <c r="O191" i="2"/>
  <c r="P183" i="2"/>
  <c r="O183" i="2"/>
  <c r="N183" i="2"/>
  <c r="P175" i="2"/>
  <c r="N175" i="2"/>
  <c r="O175" i="2"/>
  <c r="P167" i="2"/>
  <c r="O167" i="2"/>
  <c r="N167" i="2"/>
  <c r="P159" i="2"/>
  <c r="Y160" i="2" s="1"/>
  <c r="O159" i="2"/>
  <c r="N159" i="2"/>
  <c r="P151" i="2"/>
  <c r="N151" i="2"/>
  <c r="O151" i="2"/>
  <c r="P143" i="2"/>
  <c r="O143" i="2"/>
  <c r="N143" i="2"/>
  <c r="P135" i="2"/>
  <c r="N135" i="2"/>
  <c r="O135" i="2"/>
  <c r="P127" i="2"/>
  <c r="N127" i="2"/>
  <c r="O127" i="2"/>
  <c r="P119" i="2"/>
  <c r="O119" i="2"/>
  <c r="N119" i="2"/>
  <c r="P111" i="2"/>
  <c r="N111" i="2"/>
  <c r="O111" i="2"/>
  <c r="P103" i="2"/>
  <c r="O103" i="2"/>
  <c r="N103" i="2"/>
  <c r="P95" i="2"/>
  <c r="O95" i="2"/>
  <c r="N95" i="2"/>
  <c r="P87" i="2"/>
  <c r="N87" i="2"/>
  <c r="O87" i="2"/>
  <c r="P79" i="2"/>
  <c r="O79" i="2"/>
  <c r="N79" i="2"/>
  <c r="P71" i="2"/>
  <c r="N71" i="2"/>
  <c r="O71" i="2"/>
  <c r="P63" i="2"/>
  <c r="N63" i="2"/>
  <c r="O63" i="2"/>
  <c r="P55" i="2"/>
  <c r="O55" i="2"/>
  <c r="X56" i="2" s="1"/>
  <c r="N55" i="2"/>
  <c r="P47" i="2"/>
  <c r="N47" i="2"/>
  <c r="O47" i="2"/>
  <c r="P39" i="2"/>
  <c r="O39" i="2"/>
  <c r="X39" i="2" s="1"/>
  <c r="N39" i="2"/>
  <c r="W39" i="2" s="1"/>
  <c r="P241" i="2"/>
  <c r="O241" i="2"/>
  <c r="N241" i="2"/>
  <c r="O198" i="2"/>
  <c r="P198" i="2"/>
  <c r="N198" i="2"/>
  <c r="P158" i="2"/>
  <c r="O158" i="2"/>
  <c r="N158" i="2"/>
  <c r="P118" i="2"/>
  <c r="O118" i="2"/>
  <c r="N118" i="2"/>
  <c r="O78" i="2"/>
  <c r="P78" i="2"/>
  <c r="N78" i="2"/>
  <c r="P240" i="2"/>
  <c r="O240" i="2"/>
  <c r="N240" i="2"/>
  <c r="O229" i="2"/>
  <c r="N229" i="2"/>
  <c r="P229" i="2"/>
  <c r="O221" i="2"/>
  <c r="P221" i="2"/>
  <c r="N221" i="2"/>
  <c r="O213" i="2"/>
  <c r="N213" i="2"/>
  <c r="W214" i="2" s="1"/>
  <c r="P213" i="2"/>
  <c r="O205" i="2"/>
  <c r="N205" i="2"/>
  <c r="P205" i="2"/>
  <c r="O197" i="2"/>
  <c r="P197" i="2"/>
  <c r="N197" i="2"/>
  <c r="O189" i="2"/>
  <c r="N189" i="2"/>
  <c r="P189" i="2"/>
  <c r="O181" i="2"/>
  <c r="P181" i="2"/>
  <c r="N181" i="2"/>
  <c r="O173" i="2"/>
  <c r="P173" i="2"/>
  <c r="N173" i="2"/>
  <c r="P165" i="2"/>
  <c r="O165" i="2"/>
  <c r="N165" i="2"/>
  <c r="P157" i="2"/>
  <c r="O157" i="2"/>
  <c r="N157" i="2"/>
  <c r="O149" i="2"/>
  <c r="N149" i="2"/>
  <c r="P149" i="2"/>
  <c r="O141" i="2"/>
  <c r="N141" i="2"/>
  <c r="P141" i="2"/>
  <c r="O133" i="2"/>
  <c r="P133" i="2"/>
  <c r="N133" i="2"/>
  <c r="O125" i="2"/>
  <c r="X125" i="2" s="1"/>
  <c r="N125" i="2"/>
  <c r="P125" i="2"/>
  <c r="O117" i="2"/>
  <c r="P117" i="2"/>
  <c r="N117" i="2"/>
  <c r="O109" i="2"/>
  <c r="P109" i="2"/>
  <c r="N109" i="2"/>
  <c r="P101" i="2"/>
  <c r="O101" i="2"/>
  <c r="N101" i="2"/>
  <c r="P93" i="2"/>
  <c r="O93" i="2"/>
  <c r="N93" i="2"/>
  <c r="O85" i="2"/>
  <c r="N85" i="2"/>
  <c r="W85" i="2" s="1"/>
  <c r="P85" i="2"/>
  <c r="O77" i="2"/>
  <c r="P77" i="2"/>
  <c r="N77" i="2"/>
  <c r="O69" i="2"/>
  <c r="P69" i="2"/>
  <c r="N69" i="2"/>
  <c r="O61" i="2"/>
  <c r="N61" i="2"/>
  <c r="P61" i="2"/>
  <c r="O53" i="2"/>
  <c r="P53" i="2"/>
  <c r="Y54" i="2" s="1"/>
  <c r="N53" i="2"/>
  <c r="O45" i="2"/>
  <c r="P45" i="2"/>
  <c r="N45" i="2"/>
  <c r="P247" i="2"/>
  <c r="Y248" i="2" s="1"/>
  <c r="O247" i="2"/>
  <c r="X248" i="2" s="1"/>
  <c r="N247" i="2"/>
  <c r="W248" i="2" s="1"/>
  <c r="P239" i="2"/>
  <c r="O239" i="2"/>
  <c r="N239" i="2"/>
  <c r="O230" i="2"/>
  <c r="N230" i="2"/>
  <c r="P230" i="2"/>
  <c r="P190" i="2"/>
  <c r="Y191" i="2" s="1"/>
  <c r="O190" i="2"/>
  <c r="N190" i="2"/>
  <c r="O150" i="2"/>
  <c r="P150" i="2"/>
  <c r="N150" i="2"/>
  <c r="W151" i="2" s="1"/>
  <c r="O110" i="2"/>
  <c r="P110" i="2"/>
  <c r="N110" i="2"/>
  <c r="O46" i="2"/>
  <c r="N46" i="2"/>
  <c r="P46" i="2"/>
  <c r="P236" i="2"/>
  <c r="N236" i="2"/>
  <c r="O236" i="2"/>
  <c r="P228" i="2"/>
  <c r="N228" i="2"/>
  <c r="W229" i="2" s="1"/>
  <c r="O228" i="2"/>
  <c r="P220" i="2"/>
  <c r="N220" i="2"/>
  <c r="O220" i="2"/>
  <c r="P212" i="2"/>
  <c r="N212" i="2"/>
  <c r="O212" i="2"/>
  <c r="P204" i="2"/>
  <c r="N204" i="2"/>
  <c r="O204" i="2"/>
  <c r="P196" i="2"/>
  <c r="N196" i="2"/>
  <c r="O196" i="2"/>
  <c r="N188" i="2"/>
  <c r="W189" i="2" s="1"/>
  <c r="P188" i="2"/>
  <c r="O188" i="2"/>
  <c r="N180" i="2"/>
  <c r="O180" i="2"/>
  <c r="P180" i="2"/>
  <c r="P172" i="2"/>
  <c r="N172" i="2"/>
  <c r="O172" i="2"/>
  <c r="N164" i="2"/>
  <c r="P164" i="2"/>
  <c r="O164" i="2"/>
  <c r="N156" i="2"/>
  <c r="P156" i="2"/>
  <c r="O156" i="2"/>
  <c r="N148" i="2"/>
  <c r="P148" i="2"/>
  <c r="O148" i="2"/>
  <c r="P140" i="2"/>
  <c r="N140" i="2"/>
  <c r="O140" i="2"/>
  <c r="P132" i="2"/>
  <c r="N132" i="2"/>
  <c r="O132" i="2"/>
  <c r="N124" i="2"/>
  <c r="W124" i="2" s="1"/>
  <c r="O124" i="2"/>
  <c r="P124" i="2"/>
  <c r="N116" i="2"/>
  <c r="O116" i="2"/>
  <c r="P116" i="2"/>
  <c r="P108" i="2"/>
  <c r="N108" i="2"/>
  <c r="O108" i="2"/>
  <c r="N100" i="2"/>
  <c r="P100" i="2"/>
  <c r="O100" i="2"/>
  <c r="N92" i="2"/>
  <c r="P92" i="2"/>
  <c r="O92" i="2"/>
  <c r="N84" i="2"/>
  <c r="P84" i="2"/>
  <c r="O84" i="2"/>
  <c r="P76" i="2"/>
  <c r="N76" i="2"/>
  <c r="O76" i="2"/>
  <c r="P68" i="2"/>
  <c r="N68" i="2"/>
  <c r="O68" i="2"/>
  <c r="N60" i="2"/>
  <c r="P60" i="2"/>
  <c r="O60" i="2"/>
  <c r="N52" i="2"/>
  <c r="P52" i="2"/>
  <c r="O52" i="2"/>
  <c r="P44" i="2"/>
  <c r="N44" i="2"/>
  <c r="O44" i="2"/>
  <c r="N246" i="2"/>
  <c r="P246" i="2"/>
  <c r="O246" i="2"/>
  <c r="N238" i="2"/>
  <c r="P238" i="2"/>
  <c r="O238" i="2"/>
  <c r="O222" i="2"/>
  <c r="P222" i="2"/>
  <c r="N222" i="2"/>
  <c r="P182" i="2"/>
  <c r="O182" i="2"/>
  <c r="N182" i="2"/>
  <c r="O134" i="2"/>
  <c r="P134" i="2"/>
  <c r="N134" i="2"/>
  <c r="W134" i="2" s="1"/>
  <c r="O102" i="2"/>
  <c r="N102" i="2"/>
  <c r="P102" i="2"/>
  <c r="N235" i="2"/>
  <c r="P235" i="2"/>
  <c r="O235" i="2"/>
  <c r="N227" i="2"/>
  <c r="P227" i="2"/>
  <c r="O227" i="2"/>
  <c r="N219" i="2"/>
  <c r="O219" i="2"/>
  <c r="P219" i="2"/>
  <c r="N211" i="2"/>
  <c r="P211" i="2"/>
  <c r="O211" i="2"/>
  <c r="P203" i="2"/>
  <c r="N203" i="2"/>
  <c r="O203" i="2"/>
  <c r="P195" i="2"/>
  <c r="Y195" i="2" s="1"/>
  <c r="N195" i="2"/>
  <c r="O195" i="2"/>
  <c r="P187" i="2"/>
  <c r="N187" i="2"/>
  <c r="O187" i="2"/>
  <c r="P179" i="2"/>
  <c r="N179" i="2"/>
  <c r="O179" i="2"/>
  <c r="P171" i="2"/>
  <c r="N171" i="2"/>
  <c r="O171" i="2"/>
  <c r="P163" i="2"/>
  <c r="N163" i="2"/>
  <c r="O163" i="2"/>
  <c r="P155" i="2"/>
  <c r="N155" i="2"/>
  <c r="O155" i="2"/>
  <c r="P147" i="2"/>
  <c r="N147" i="2"/>
  <c r="O147" i="2"/>
  <c r="P139" i="2"/>
  <c r="N139" i="2"/>
  <c r="O139" i="2"/>
  <c r="P131" i="2"/>
  <c r="N131" i="2"/>
  <c r="O131" i="2"/>
  <c r="P123" i="2"/>
  <c r="N123" i="2"/>
  <c r="O123" i="2"/>
  <c r="P115" i="2"/>
  <c r="N115" i="2"/>
  <c r="O115" i="2"/>
  <c r="P107" i="2"/>
  <c r="N107" i="2"/>
  <c r="O107" i="2"/>
  <c r="P99" i="2"/>
  <c r="N99" i="2"/>
  <c r="O99" i="2"/>
  <c r="P91" i="2"/>
  <c r="N91" i="2"/>
  <c r="O91" i="2"/>
  <c r="P83" i="2"/>
  <c r="N83" i="2"/>
  <c r="O83" i="2"/>
  <c r="P75" i="2"/>
  <c r="N75" i="2"/>
  <c r="O75" i="2"/>
  <c r="P67" i="2"/>
  <c r="N67" i="2"/>
  <c r="O67" i="2"/>
  <c r="P59" i="2"/>
  <c r="N59" i="2"/>
  <c r="O59" i="2"/>
  <c r="P51" i="2"/>
  <c r="N51" i="2"/>
  <c r="O51" i="2"/>
  <c r="P43" i="2"/>
  <c r="N43" i="2"/>
  <c r="O43" i="2"/>
  <c r="P245" i="2"/>
  <c r="N245" i="2"/>
  <c r="O245" i="2"/>
  <c r="P237" i="2"/>
  <c r="N237" i="2"/>
  <c r="O237" i="2"/>
  <c r="O174" i="2"/>
  <c r="N174" i="2"/>
  <c r="P174" i="2"/>
  <c r="P62" i="2"/>
  <c r="O62" i="2"/>
  <c r="N62" i="2"/>
  <c r="Q80" i="2"/>
  <c r="Q72" i="2"/>
  <c r="Q64" i="2"/>
  <c r="Q56" i="2"/>
  <c r="Q48" i="2"/>
  <c r="Q40" i="2"/>
  <c r="Q242" i="2"/>
  <c r="O234" i="2"/>
  <c r="N234" i="2"/>
  <c r="P234" i="2"/>
  <c r="O226" i="2"/>
  <c r="N226" i="2"/>
  <c r="P226" i="2"/>
  <c r="O218" i="2"/>
  <c r="N218" i="2"/>
  <c r="P218" i="2"/>
  <c r="O210" i="2"/>
  <c r="P210" i="2"/>
  <c r="N210" i="2"/>
  <c r="O202" i="2"/>
  <c r="X203" i="2" s="1"/>
  <c r="N202" i="2"/>
  <c r="P202" i="2"/>
  <c r="Y203" i="2" s="1"/>
  <c r="O194" i="2"/>
  <c r="P194" i="2"/>
  <c r="N194" i="2"/>
  <c r="O186" i="2"/>
  <c r="N186" i="2"/>
  <c r="P186" i="2"/>
  <c r="P178" i="2"/>
  <c r="O178" i="2"/>
  <c r="N178" i="2"/>
  <c r="O170" i="2"/>
  <c r="P170" i="2"/>
  <c r="N170" i="2"/>
  <c r="O162" i="2"/>
  <c r="N162" i="2"/>
  <c r="P162" i="2"/>
  <c r="O154" i="2"/>
  <c r="P154" i="2"/>
  <c r="N154" i="2"/>
  <c r="O146" i="2"/>
  <c r="P146" i="2"/>
  <c r="N146" i="2"/>
  <c r="O138" i="2"/>
  <c r="N138" i="2"/>
  <c r="P138" i="2"/>
  <c r="O130" i="2"/>
  <c r="P130" i="2"/>
  <c r="N130" i="2"/>
  <c r="O122" i="2"/>
  <c r="N122" i="2"/>
  <c r="P122" i="2"/>
  <c r="P114" i="2"/>
  <c r="O114" i="2"/>
  <c r="N114" i="2"/>
  <c r="O106" i="2"/>
  <c r="P106" i="2"/>
  <c r="N106" i="2"/>
  <c r="O98" i="2"/>
  <c r="N98" i="2"/>
  <c r="P98" i="2"/>
  <c r="O90" i="2"/>
  <c r="P90" i="2"/>
  <c r="N90" i="2"/>
  <c r="O82" i="2"/>
  <c r="P82" i="2"/>
  <c r="N82" i="2"/>
  <c r="O74" i="2"/>
  <c r="N74" i="2"/>
  <c r="P74" i="2"/>
  <c r="O66" i="2"/>
  <c r="N66" i="2"/>
  <c r="P66" i="2"/>
  <c r="O58" i="2"/>
  <c r="N58" i="2"/>
  <c r="P58" i="2"/>
  <c r="P50" i="2"/>
  <c r="O50" i="2"/>
  <c r="N50" i="2"/>
  <c r="O42" i="2"/>
  <c r="P42" i="2"/>
  <c r="N42" i="2"/>
  <c r="O244" i="2"/>
  <c r="N244" i="2"/>
  <c r="P244" i="2"/>
  <c r="O233" i="2"/>
  <c r="P233" i="2"/>
  <c r="N233" i="2"/>
  <c r="N225" i="2"/>
  <c r="P225" i="2"/>
  <c r="O225" i="2"/>
  <c r="O217" i="2"/>
  <c r="N217" i="2"/>
  <c r="P217" i="2"/>
  <c r="O209" i="2"/>
  <c r="N209" i="2"/>
  <c r="P209" i="2"/>
  <c r="P201" i="2"/>
  <c r="N201" i="2"/>
  <c r="O201" i="2"/>
  <c r="P193" i="2"/>
  <c r="O193" i="2"/>
  <c r="N193" i="2"/>
  <c r="P185" i="2"/>
  <c r="O185" i="2"/>
  <c r="N185" i="2"/>
  <c r="P177" i="2"/>
  <c r="N177" i="2"/>
  <c r="W177" i="2" s="1"/>
  <c r="O177" i="2"/>
  <c r="P169" i="2"/>
  <c r="O169" i="2"/>
  <c r="X169" i="2" s="1"/>
  <c r="N169" i="2"/>
  <c r="P161" i="2"/>
  <c r="Y161" i="2" s="1"/>
  <c r="N161" i="2"/>
  <c r="O161" i="2"/>
  <c r="X161" i="2" s="1"/>
  <c r="P153" i="2"/>
  <c r="Y153" i="2" s="1"/>
  <c r="O153" i="2"/>
  <c r="N153" i="2"/>
  <c r="P145" i="2"/>
  <c r="Y145" i="2" s="1"/>
  <c r="O145" i="2"/>
  <c r="N145" i="2"/>
  <c r="P137" i="2"/>
  <c r="N137" i="2"/>
  <c r="O137" i="2"/>
  <c r="P129" i="2"/>
  <c r="O129" i="2"/>
  <c r="X129" i="2" s="1"/>
  <c r="N129" i="2"/>
  <c r="P121" i="2"/>
  <c r="O121" i="2"/>
  <c r="N121" i="2"/>
  <c r="P113" i="2"/>
  <c r="N113" i="2"/>
  <c r="W113" i="2" s="1"/>
  <c r="O113" i="2"/>
  <c r="P105" i="2"/>
  <c r="O105" i="2"/>
  <c r="X105" i="2" s="1"/>
  <c r="N105" i="2"/>
  <c r="P97" i="2"/>
  <c r="N97" i="2"/>
  <c r="O97" i="2"/>
  <c r="P89" i="2"/>
  <c r="Y89" i="2" s="1"/>
  <c r="O89" i="2"/>
  <c r="N89" i="2"/>
  <c r="P81" i="2"/>
  <c r="Y82" i="2" s="1"/>
  <c r="O81" i="2"/>
  <c r="N81" i="2"/>
  <c r="P73" i="2"/>
  <c r="N73" i="2"/>
  <c r="O73" i="2"/>
  <c r="X74" i="2" s="1"/>
  <c r="P65" i="2"/>
  <c r="O65" i="2"/>
  <c r="N65" i="2"/>
  <c r="P57" i="2"/>
  <c r="O57" i="2"/>
  <c r="N57" i="2"/>
  <c r="P49" i="2"/>
  <c r="N49" i="2"/>
  <c r="W49" i="2" s="1"/>
  <c r="O49" i="2"/>
  <c r="P41" i="2"/>
  <c r="O41" i="2"/>
  <c r="X42" i="2" s="1"/>
  <c r="N41" i="2"/>
  <c r="P243" i="2"/>
  <c r="N243" i="2"/>
  <c r="O243" i="2"/>
  <c r="X243" i="2" s="1"/>
  <c r="AB225" i="2"/>
  <c r="AB75" i="2"/>
  <c r="AB190" i="2"/>
  <c r="AB59" i="2"/>
  <c r="AB228" i="2"/>
  <c r="AB132" i="2"/>
  <c r="AB42" i="2"/>
  <c r="AB45" i="2"/>
  <c r="AB74" i="2"/>
  <c r="AB77" i="2"/>
  <c r="AB99" i="2"/>
  <c r="AB111" i="2"/>
  <c r="AB169" i="2"/>
  <c r="AB217" i="2"/>
  <c r="X78" i="2"/>
  <c r="AB110" i="2"/>
  <c r="AB49" i="2"/>
  <c r="AB106" i="2"/>
  <c r="AB115" i="2"/>
  <c r="Y125" i="2"/>
  <c r="AB206" i="2"/>
  <c r="AB80" i="2"/>
  <c r="AB61" i="2"/>
  <c r="AB64" i="2"/>
  <c r="AB83" i="2"/>
  <c r="AB88" i="2"/>
  <c r="AB140" i="2"/>
  <c r="AB170" i="2"/>
  <c r="AB155" i="2"/>
  <c r="AB187" i="2"/>
  <c r="AB224" i="2"/>
  <c r="AB232" i="2"/>
  <c r="AB66" i="2"/>
  <c r="AB116" i="2"/>
  <c r="AB133" i="2"/>
  <c r="AB147" i="2"/>
  <c r="AB58" i="2"/>
  <c r="W62" i="2"/>
  <c r="AB78" i="2"/>
  <c r="AB84" i="2"/>
  <c r="AB104" i="2"/>
  <c r="Y123" i="2"/>
  <c r="AB189" i="2"/>
  <c r="AB201" i="2"/>
  <c r="AB203" i="2"/>
  <c r="AB212" i="2"/>
  <c r="AB233" i="2"/>
  <c r="AB40" i="2"/>
  <c r="AB41" i="2"/>
  <c r="AB95" i="2"/>
  <c r="AB167" i="2"/>
  <c r="AB175" i="2"/>
  <c r="AB177" i="2"/>
  <c r="AB195" i="2"/>
  <c r="AB216" i="2"/>
  <c r="AB227" i="2"/>
  <c r="AB94" i="2"/>
  <c r="AB183" i="2"/>
  <c r="AB70" i="2"/>
  <c r="AB153" i="2"/>
  <c r="AB158" i="2"/>
  <c r="AB221" i="2"/>
  <c r="AB46" i="2"/>
  <c r="AB52" i="2"/>
  <c r="AB62" i="2"/>
  <c r="W78" i="2"/>
  <c r="AB87" i="2"/>
  <c r="AB164" i="2"/>
  <c r="AB172" i="2"/>
  <c r="AB185" i="2"/>
  <c r="AB67" i="2"/>
  <c r="AB118" i="2"/>
  <c r="AB144" i="2"/>
  <c r="AB207" i="2"/>
  <c r="AB236" i="2"/>
  <c r="W84" i="2"/>
  <c r="AB93" i="2"/>
  <c r="AB107" i="2"/>
  <c r="AB120" i="2"/>
  <c r="AB127" i="2"/>
  <c r="AB148" i="2"/>
  <c r="AB198" i="2"/>
  <c r="W223" i="2"/>
  <c r="X100" i="2"/>
  <c r="AB191" i="2"/>
  <c r="AB51" i="2"/>
  <c r="AB54" i="2"/>
  <c r="AB69" i="2"/>
  <c r="AB73" i="2"/>
  <c r="AB101" i="2"/>
  <c r="AB119" i="2"/>
  <c r="AB179" i="2"/>
  <c r="AB197" i="2"/>
  <c r="AB202" i="2"/>
  <c r="AB220" i="2"/>
  <c r="AB50" i="2"/>
  <c r="AB72" i="2"/>
  <c r="AB98" i="2"/>
  <c r="AB108" i="2"/>
  <c r="AB126" i="2"/>
  <c r="AB128" i="2"/>
  <c r="AB165" i="2"/>
  <c r="W215" i="2"/>
  <c r="AB125" i="2"/>
  <c r="AB156" i="2"/>
  <c r="AB171" i="2"/>
  <c r="AB174" i="2"/>
  <c r="AB85" i="2"/>
  <c r="AB63" i="2"/>
  <c r="AB65" i="2"/>
  <c r="AB82" i="2"/>
  <c r="AB114" i="2"/>
  <c r="AB163" i="2"/>
  <c r="AB166" i="2"/>
  <c r="AB168" i="2"/>
  <c r="AB188" i="2"/>
  <c r="AB205" i="2"/>
  <c r="AB223" i="2"/>
  <c r="AB44" i="2"/>
  <c r="AB48" i="2"/>
  <c r="AB79" i="2"/>
  <c r="AB81" i="2"/>
  <c r="AB91" i="2"/>
  <c r="AB92" i="2"/>
  <c r="AB96" i="2"/>
  <c r="AB145" i="2"/>
  <c r="AB149" i="2"/>
  <c r="AB151" i="2"/>
  <c r="AB162" i="2"/>
  <c r="AB193" i="2"/>
  <c r="AB194" i="2"/>
  <c r="AB215" i="2"/>
  <c r="AB218" i="2"/>
  <c r="AB222" i="2"/>
  <c r="AB231" i="2"/>
  <c r="AB234" i="2"/>
  <c r="AB235" i="2"/>
  <c r="AB90" i="2"/>
  <c r="AB112" i="2"/>
  <c r="AB134" i="2"/>
  <c r="AB137" i="2"/>
  <c r="AB138" i="2"/>
  <c r="AB142" i="2"/>
  <c r="AB143" i="2"/>
  <c r="AB182" i="2"/>
  <c r="AB209" i="2"/>
  <c r="AB210" i="2"/>
  <c r="AB214" i="2"/>
  <c r="AB230" i="2"/>
  <c r="AB53" i="2"/>
  <c r="AB57" i="2"/>
  <c r="AB68" i="2"/>
  <c r="AB159" i="2"/>
  <c r="AB199" i="2"/>
  <c r="AB213" i="2"/>
  <c r="AB226" i="2"/>
  <c r="AB229" i="2"/>
  <c r="AB55" i="2"/>
  <c r="AB71" i="2"/>
  <c r="AB136" i="2"/>
  <c r="AB135" i="2"/>
  <c r="AB89" i="2"/>
  <c r="AB47" i="2"/>
  <c r="AB97" i="2"/>
  <c r="AB60" i="2"/>
  <c r="AB76" i="2"/>
  <c r="W52" i="2"/>
  <c r="AB102" i="2"/>
  <c r="AB123" i="2"/>
  <c r="AB124" i="2"/>
  <c r="AB130" i="2"/>
  <c r="AB131" i="2"/>
  <c r="AB86" i="2"/>
  <c r="AB100" i="2"/>
  <c r="AB103" i="2"/>
  <c r="AB157" i="2"/>
  <c r="AB121" i="2"/>
  <c r="AB113" i="2"/>
  <c r="AB160" i="2"/>
  <c r="AB105" i="2"/>
  <c r="AB129" i="2"/>
  <c r="AB141" i="2"/>
  <c r="AB146" i="2"/>
  <c r="AB152" i="2"/>
  <c r="AB109" i="2"/>
  <c r="AB117" i="2"/>
  <c r="AB178" i="2"/>
  <c r="AB173" i="2"/>
  <c r="AB176" i="2"/>
  <c r="AB154" i="2"/>
  <c r="AB180" i="2"/>
  <c r="AB196" i="2"/>
  <c r="AB208" i="2"/>
  <c r="AB211" i="2"/>
  <c r="Y192" i="2"/>
  <c r="X192" i="2"/>
  <c r="AB204" i="2"/>
  <c r="AB186" i="2"/>
  <c r="W224" i="2"/>
  <c r="AB181" i="2"/>
  <c r="AB184" i="2"/>
  <c r="AB192" i="2"/>
  <c r="Y208" i="2"/>
  <c r="AB219" i="2"/>
  <c r="AB200" i="2"/>
  <c r="W235" i="2"/>
  <c r="Y108" i="2" l="1"/>
  <c r="Y172" i="2"/>
  <c r="X48" i="2"/>
  <c r="X191" i="2"/>
  <c r="W211" i="2"/>
  <c r="X116" i="2"/>
  <c r="W191" i="2"/>
  <c r="W102" i="2"/>
  <c r="X229" i="2"/>
  <c r="Y72" i="2"/>
  <c r="W119" i="2"/>
  <c r="W183" i="2"/>
  <c r="X51" i="2"/>
  <c r="W99" i="2"/>
  <c r="X196" i="2"/>
  <c r="X119" i="2"/>
  <c r="X128" i="2"/>
  <c r="X99" i="2"/>
  <c r="Y232" i="2"/>
  <c r="Y194" i="2"/>
  <c r="Y50" i="2"/>
  <c r="W74" i="2"/>
  <c r="W138" i="2"/>
  <c r="Y178" i="2"/>
  <c r="W59" i="2"/>
  <c r="X83" i="2"/>
  <c r="W123" i="2"/>
  <c r="W187" i="2"/>
  <c r="W239" i="2"/>
  <c r="Y70" i="2"/>
  <c r="W157" i="2"/>
  <c r="W222" i="2"/>
  <c r="Y240" i="2"/>
  <c r="Y56" i="2"/>
  <c r="X80" i="2"/>
  <c r="Y120" i="2"/>
  <c r="X144" i="2"/>
  <c r="W167" i="2"/>
  <c r="Y184" i="2"/>
  <c r="X208" i="2"/>
  <c r="W128" i="2"/>
  <c r="W192" i="2"/>
  <c r="Y216" i="2"/>
  <c r="W175" i="2"/>
  <c r="X135" i="2"/>
  <c r="Y167" i="2"/>
  <c r="W243" i="2"/>
  <c r="W97" i="2"/>
  <c r="Y210" i="2"/>
  <c r="Y115" i="2"/>
  <c r="W197" i="2"/>
  <c r="X173" i="2"/>
  <c r="W104" i="2"/>
  <c r="W231" i="2"/>
  <c r="W207" i="2"/>
  <c r="W135" i="2"/>
  <c r="X227" i="2"/>
  <c r="X180" i="2"/>
  <c r="X204" i="2"/>
  <c r="W46" i="2"/>
  <c r="Y181" i="2"/>
  <c r="Y206" i="2"/>
  <c r="Y40" i="2"/>
  <c r="Y39" i="2"/>
  <c r="Y103" i="2"/>
  <c r="W112" i="2"/>
  <c r="X89" i="2"/>
  <c r="W67" i="2"/>
  <c r="W195" i="2"/>
  <c r="X164" i="2"/>
  <c r="X153" i="2"/>
  <c r="W203" i="2"/>
  <c r="X166" i="2"/>
  <c r="X197" i="2"/>
  <c r="W81" i="2"/>
  <c r="X226" i="2"/>
  <c r="Y59" i="2"/>
  <c r="W83" i="2"/>
  <c r="X172" i="2"/>
  <c r="Y211" i="2"/>
  <c r="X235" i="2"/>
  <c r="X53" i="2"/>
  <c r="Y116" i="2"/>
  <c r="Y180" i="2"/>
  <c r="Y196" i="2"/>
  <c r="W221" i="2"/>
  <c r="Y46" i="2"/>
  <c r="X69" i="2"/>
  <c r="X93" i="2"/>
  <c r="W117" i="2"/>
  <c r="X157" i="2"/>
  <c r="X64" i="2"/>
  <c r="Y79" i="2"/>
  <c r="X127" i="2"/>
  <c r="Y207" i="2"/>
  <c r="X231" i="2"/>
  <c r="W126" i="2"/>
  <c r="X136" i="2"/>
  <c r="W216" i="2"/>
  <c r="W54" i="2"/>
  <c r="X142" i="2"/>
  <c r="X174" i="2"/>
  <c r="X96" i="2"/>
  <c r="Y200" i="2"/>
  <c r="Y83" i="2"/>
  <c r="Y234" i="2"/>
  <c r="W204" i="2"/>
  <c r="X228" i="2"/>
  <c r="X117" i="2"/>
  <c r="X47" i="2"/>
  <c r="Y63" i="2"/>
  <c r="Y128" i="2"/>
  <c r="X120" i="2"/>
  <c r="Y173" i="2"/>
  <c r="W194" i="2"/>
  <c r="Y204" i="2"/>
  <c r="X101" i="2"/>
  <c r="Y55" i="2"/>
  <c r="X106" i="2"/>
  <c r="W236" i="2"/>
  <c r="W118" i="2"/>
  <c r="Y243" i="2"/>
  <c r="X121" i="2"/>
  <c r="Y66" i="2"/>
  <c r="W92" i="2"/>
  <c r="X134" i="2"/>
  <c r="X145" i="2"/>
  <c r="W169" i="2"/>
  <c r="W210" i="2"/>
  <c r="X75" i="2"/>
  <c r="X139" i="2"/>
  <c r="Y189" i="2"/>
  <c r="Y231" i="2"/>
  <c r="Y213" i="2"/>
  <c r="W200" i="2"/>
  <c r="Y104" i="2"/>
  <c r="Y168" i="2"/>
  <c r="X57" i="2"/>
  <c r="W237" i="2"/>
  <c r="Y67" i="2"/>
  <c r="Y132" i="2"/>
  <c r="Y215" i="2"/>
  <c r="X207" i="2"/>
  <c r="X195" i="2"/>
  <c r="X108" i="2"/>
  <c r="W230" i="2"/>
  <c r="W213" i="2"/>
  <c r="Y71" i="2"/>
  <c r="Y199" i="2"/>
  <c r="Y64" i="2"/>
  <c r="W208" i="2"/>
  <c r="Y90" i="2"/>
  <c r="Y226" i="2"/>
  <c r="Y99" i="2"/>
  <c r="W68" i="2"/>
  <c r="X112" i="2"/>
  <c r="Q250" i="2"/>
  <c r="Z39" i="2" s="1"/>
  <c r="Y212" i="2"/>
  <c r="X236" i="2"/>
  <c r="Y177" i="2"/>
  <c r="Y220" i="2"/>
  <c r="W77" i="2"/>
  <c r="Y78" i="2"/>
  <c r="W127" i="2"/>
  <c r="Y237" i="2"/>
  <c r="Y156" i="2"/>
  <c r="W182" i="2"/>
  <c r="X242" i="2"/>
  <c r="Y41" i="2"/>
  <c r="W90" i="2"/>
  <c r="Y105" i="2"/>
  <c r="W154" i="2"/>
  <c r="Y169" i="2"/>
  <c r="Y218" i="2"/>
  <c r="X234" i="2"/>
  <c r="W50" i="2"/>
  <c r="Y154" i="2"/>
  <c r="X246" i="2"/>
  <c r="W247" i="2"/>
  <c r="X224" i="2"/>
  <c r="Y179" i="2"/>
  <c r="W245" i="2"/>
  <c r="Y75" i="2"/>
  <c r="X124" i="2"/>
  <c r="Y102" i="2"/>
  <c r="Y246" i="2"/>
  <c r="Y141" i="2"/>
  <c r="Y164" i="2"/>
  <c r="Y205" i="2"/>
  <c r="W228" i="2"/>
  <c r="Y62" i="2"/>
  <c r="X77" i="2"/>
  <c r="X141" i="2"/>
  <c r="X165" i="2"/>
  <c r="X199" i="2"/>
  <c r="Y244" i="2"/>
  <c r="Y162" i="2"/>
  <c r="X211" i="2"/>
  <c r="Y47" i="2"/>
  <c r="Y175" i="2"/>
  <c r="Y80" i="2"/>
  <c r="W94" i="2"/>
  <c r="W240" i="2"/>
  <c r="Y188" i="2"/>
  <c r="W199" i="2"/>
  <c r="Y230" i="2"/>
  <c r="Y187" i="2"/>
  <c r="Y73" i="2"/>
  <c r="W162" i="2"/>
  <c r="X223" i="2"/>
  <c r="W44" i="2"/>
  <c r="W109" i="2"/>
  <c r="X132" i="2"/>
  <c r="Y109" i="2"/>
  <c r="W133" i="2"/>
  <c r="X149" i="2"/>
  <c r="Y241" i="2"/>
  <c r="Y159" i="2"/>
  <c r="Y223" i="2"/>
  <c r="X238" i="2"/>
  <c r="X92" i="2"/>
  <c r="X156" i="2"/>
  <c r="W196" i="2"/>
  <c r="X146" i="2"/>
  <c r="Y48" i="2"/>
  <c r="Y176" i="2"/>
  <c r="W89" i="2"/>
  <c r="Y106" i="2"/>
  <c r="W153" i="2"/>
  <c r="Y51" i="2"/>
  <c r="W58" i="2"/>
  <c r="Y227" i="2"/>
  <c r="Y228" i="2"/>
  <c r="X150" i="2"/>
  <c r="W65" i="2"/>
  <c r="W66" i="2"/>
  <c r="Y170" i="2"/>
  <c r="W70" i="2"/>
  <c r="Z52" i="2"/>
  <c r="X239" i="2"/>
  <c r="Z46" i="2"/>
  <c r="Y140" i="2"/>
  <c r="W244" i="2"/>
  <c r="Y238" i="2"/>
  <c r="Y239" i="2"/>
  <c r="X240" i="2"/>
  <c r="Y242" i="2"/>
  <c r="X212" i="2"/>
  <c r="X244" i="2"/>
  <c r="X237" i="2"/>
  <c r="W238" i="2"/>
  <c r="W242" i="2"/>
  <c r="X247" i="2"/>
  <c r="Y247" i="2"/>
  <c r="W241" i="2"/>
  <c r="X245" i="2"/>
  <c r="W246" i="2"/>
  <c r="X241" i="2"/>
  <c r="Y245" i="2"/>
  <c r="X232" i="2"/>
  <c r="W136" i="2"/>
  <c r="Y143" i="2"/>
  <c r="X54" i="2"/>
  <c r="W116" i="2"/>
  <c r="Y151" i="2"/>
  <c r="W86" i="2"/>
  <c r="W146" i="2"/>
  <c r="X86" i="2"/>
  <c r="W140" i="2"/>
  <c r="X186" i="2"/>
  <c r="W120" i="2"/>
  <c r="X177" i="2"/>
  <c r="X187" i="2"/>
  <c r="Y111" i="2"/>
  <c r="W145" i="2"/>
  <c r="W184" i="2"/>
  <c r="W232" i="2"/>
  <c r="X133" i="2"/>
  <c r="X104" i="2"/>
  <c r="W212" i="2"/>
  <c r="X79" i="2"/>
  <c r="X71" i="2"/>
  <c r="W161" i="2"/>
  <c r="W72" i="2"/>
  <c r="Y222" i="2"/>
  <c r="Y149" i="2"/>
  <c r="W115" i="2"/>
  <c r="Y135" i="2"/>
  <c r="Y233" i="2"/>
  <c r="X200" i="2"/>
  <c r="W42" i="2"/>
  <c r="W141" i="2"/>
  <c r="Y96" i="2"/>
  <c r="Y236" i="2"/>
  <c r="Y112" i="2"/>
  <c r="Y100" i="2"/>
  <c r="Y197" i="2"/>
  <c r="Y186" i="2"/>
  <c r="W121" i="2"/>
  <c r="Y57" i="2"/>
  <c r="X59" i="2"/>
  <c r="Y119" i="2"/>
  <c r="W64" i="2"/>
  <c r="X184" i="2"/>
  <c r="W93" i="2"/>
  <c r="X73" i="2"/>
  <c r="Y182" i="2"/>
  <c r="X46" i="2"/>
  <c r="X215" i="2"/>
  <c r="W108" i="2"/>
  <c r="W75" i="2"/>
  <c r="W51" i="2"/>
  <c r="W82" i="2"/>
  <c r="W79" i="2"/>
  <c r="W181" i="2"/>
  <c r="Y165" i="2"/>
  <c r="Y97" i="2"/>
  <c r="Y136" i="2"/>
  <c r="Y42" i="2"/>
  <c r="X188" i="2"/>
  <c r="X90" i="2"/>
  <c r="W132" i="2"/>
  <c r="X183" i="2"/>
  <c r="W47" i="2"/>
  <c r="Y219" i="2"/>
  <c r="Y142" i="2"/>
  <c r="W173" i="2"/>
  <c r="W142" i="2"/>
  <c r="W105" i="2"/>
  <c r="W56" i="2"/>
  <c r="Y235" i="2"/>
  <c r="X55" i="2"/>
  <c r="X182" i="2"/>
  <c r="W201" i="2"/>
  <c r="Y183" i="2"/>
  <c r="W159" i="2"/>
  <c r="X58" i="2"/>
  <c r="W48" i="2"/>
  <c r="X220" i="2"/>
  <c r="X62" i="2"/>
  <c r="X213" i="2"/>
  <c r="X202" i="2"/>
  <c r="W217" i="2"/>
  <c r="X194" i="2"/>
  <c r="W80" i="2"/>
  <c r="X126" i="2"/>
  <c r="W125" i="2"/>
  <c r="X63" i="2"/>
  <c r="W71" i="2"/>
  <c r="X216" i="2"/>
  <c r="X140" i="2"/>
  <c r="X72" i="2"/>
  <c r="X60" i="2"/>
  <c r="W220" i="2"/>
  <c r="W188" i="2"/>
  <c r="W55" i="2"/>
  <c r="Y214" i="2"/>
  <c r="Y157" i="2"/>
  <c r="Y221" i="2"/>
  <c r="X175" i="2"/>
  <c r="W43" i="2"/>
  <c r="Y229" i="2"/>
  <c r="X219" i="2"/>
  <c r="Y69" i="2"/>
  <c r="W205" i="2"/>
  <c r="X214" i="2"/>
  <c r="W170" i="2"/>
  <c r="Y121" i="2"/>
  <c r="X87" i="2"/>
  <c r="X67" i="2"/>
  <c r="X70" i="2"/>
  <c r="W178" i="2"/>
  <c r="W152" i="2"/>
  <c r="X159" i="2"/>
  <c r="Y124" i="2"/>
  <c r="X40" i="2"/>
  <c r="W40" i="2"/>
  <c r="X209" i="2"/>
  <c r="X137" i="2"/>
  <c r="Y155" i="2"/>
  <c r="X110" i="2"/>
  <c r="W63" i="2"/>
  <c r="X185" i="2"/>
  <c r="X114" i="2"/>
  <c r="W190" i="2"/>
  <c r="W179" i="2"/>
  <c r="W226" i="2"/>
  <c r="W91" i="2"/>
  <c r="W98" i="2"/>
  <c r="W69" i="2"/>
  <c r="W137" i="2"/>
  <c r="W176" i="2"/>
  <c r="W130" i="2"/>
  <c r="W60" i="2"/>
  <c r="W163" i="2"/>
  <c r="X111" i="2"/>
  <c r="X88" i="2"/>
  <c r="X44" i="2"/>
  <c r="W218" i="2"/>
  <c r="W171" i="2"/>
  <c r="X143" i="2"/>
  <c r="X94" i="2"/>
  <c r="W185" i="2"/>
  <c r="W122" i="2"/>
  <c r="X176" i="2"/>
  <c r="X147" i="2"/>
  <c r="X198" i="2"/>
  <c r="W168" i="2"/>
  <c r="W57" i="2"/>
  <c r="W198" i="2"/>
  <c r="X158" i="2"/>
  <c r="W95" i="2"/>
  <c r="Y137" i="2"/>
  <c r="Y144" i="2"/>
  <c r="Y190" i="2"/>
  <c r="Y158" i="2"/>
  <c r="Y92" i="2"/>
  <c r="Y74" i="2"/>
  <c r="Y98" i="2"/>
  <c r="Y58" i="2"/>
  <c r="Y110" i="2"/>
  <c r="Y138" i="2"/>
  <c r="Y225" i="2"/>
  <c r="Y152" i="2"/>
  <c r="Y146" i="2"/>
  <c r="Y94" i="2"/>
  <c r="Y43" i="2"/>
  <c r="Y122" i="2"/>
  <c r="Y126" i="2"/>
  <c r="Y127" i="2"/>
  <c r="X217" i="2"/>
  <c r="Y171" i="2"/>
  <c r="Y130" i="2"/>
  <c r="Y131" i="2"/>
  <c r="W131" i="2"/>
  <c r="W164" i="2"/>
  <c r="W73" i="2"/>
  <c r="Y65" i="2"/>
  <c r="W53" i="2"/>
  <c r="W100" i="2"/>
  <c r="W101" i="2"/>
  <c r="W233" i="2"/>
  <c r="X201" i="2"/>
  <c r="W143" i="2"/>
  <c r="W144" i="2"/>
  <c r="Y84" i="2"/>
  <c r="Y101" i="2"/>
  <c r="X45" i="2"/>
  <c r="Y44" i="2"/>
  <c r="Y45" i="2"/>
  <c r="Y49" i="2"/>
  <c r="Y81" i="2"/>
  <c r="W234" i="2"/>
  <c r="W225" i="2"/>
  <c r="Y201" i="2"/>
  <c r="Y202" i="2"/>
  <c r="Y133" i="2"/>
  <c r="Y134" i="2"/>
  <c r="W172" i="2"/>
  <c r="X168" i="2"/>
  <c r="W174" i="2"/>
  <c r="W147" i="2"/>
  <c r="W148" i="2"/>
  <c r="Y95" i="2"/>
  <c r="X52" i="2"/>
  <c r="X113" i="2"/>
  <c r="X43" i="2"/>
  <c r="X138" i="2"/>
  <c r="W103" i="2"/>
  <c r="Y60" i="2"/>
  <c r="Y61" i="2"/>
  <c r="X65" i="2"/>
  <c r="X66" i="2"/>
  <c r="W149" i="2"/>
  <c r="W150" i="2"/>
  <c r="W180" i="2"/>
  <c r="X85" i="2"/>
  <c r="X84" i="2"/>
  <c r="W110" i="2"/>
  <c r="W111" i="2"/>
  <c r="X189" i="2"/>
  <c r="X190" i="2"/>
  <c r="W155" i="2"/>
  <c r="W156" i="2"/>
  <c r="W219" i="2"/>
  <c r="W158" i="2"/>
  <c r="W139" i="2"/>
  <c r="X162" i="2"/>
  <c r="X163" i="2"/>
  <c r="W129" i="2"/>
  <c r="Y147" i="2"/>
  <c r="Y148" i="2"/>
  <c r="Y129" i="2"/>
  <c r="Y85" i="2"/>
  <c r="Y52" i="2"/>
  <c r="Y113" i="2"/>
  <c r="Y114" i="2"/>
  <c r="W61" i="2"/>
  <c r="W209" i="2"/>
  <c r="Y217" i="2"/>
  <c r="W193" i="2"/>
  <c r="W206" i="2"/>
  <c r="Y198" i="2"/>
  <c r="X170" i="2"/>
  <c r="X171" i="2"/>
  <c r="X148" i="2"/>
  <c r="X130" i="2"/>
  <c r="X131" i="2"/>
  <c r="X160" i="2"/>
  <c r="X122" i="2"/>
  <c r="X123" i="2"/>
  <c r="Y150" i="2"/>
  <c r="W160" i="2"/>
  <c r="X109" i="2"/>
  <c r="X95" i="2"/>
  <c r="X97" i="2"/>
  <c r="X98" i="2"/>
  <c r="W76" i="2"/>
  <c r="W45" i="2"/>
  <c r="X91" i="2"/>
  <c r="W41" i="2"/>
  <c r="Y107" i="2"/>
  <c r="X221" i="2"/>
  <c r="X222" i="2"/>
  <c r="W202" i="2"/>
  <c r="X233" i="2"/>
  <c r="X225" i="2"/>
  <c r="W227" i="2"/>
  <c r="Y209" i="2"/>
  <c r="W186" i="2"/>
  <c r="X193" i="2"/>
  <c r="Y185" i="2"/>
  <c r="X181" i="2"/>
  <c r="X218" i="2"/>
  <c r="X178" i="2"/>
  <c r="X179" i="2"/>
  <c r="Y166" i="2"/>
  <c r="W165" i="2"/>
  <c r="W166" i="2"/>
  <c r="X102" i="2"/>
  <c r="X103" i="2"/>
  <c r="Y118" i="2"/>
  <c r="Y117" i="2"/>
  <c r="Y93" i="2"/>
  <c r="W106" i="2"/>
  <c r="W107" i="2"/>
  <c r="X107" i="2"/>
  <c r="X68" i="2"/>
  <c r="Y87" i="2"/>
  <c r="Y88" i="2"/>
  <c r="X61" i="2"/>
  <c r="X115" i="2"/>
  <c r="X76" i="2"/>
  <c r="X118" i="2"/>
  <c r="Y91" i="2"/>
  <c r="X41" i="2"/>
  <c r="X210" i="2"/>
  <c r="Y193" i="2"/>
  <c r="X205" i="2"/>
  <c r="X206" i="2"/>
  <c r="Y174" i="2"/>
  <c r="Y163" i="2"/>
  <c r="X154" i="2"/>
  <c r="X155" i="2"/>
  <c r="W114" i="2"/>
  <c r="X230" i="2"/>
  <c r="X151" i="2"/>
  <c r="X152" i="2"/>
  <c r="Y68" i="2"/>
  <c r="W87" i="2"/>
  <c r="Y139" i="2"/>
  <c r="Y76" i="2"/>
  <c r="Y77" i="2"/>
  <c r="W88" i="2"/>
  <c r="X81" i="2"/>
  <c r="X82" i="2"/>
  <c r="X49" i="2"/>
  <c r="X50" i="2"/>
  <c r="Y53" i="2"/>
  <c r="Z88" i="2" l="1"/>
  <c r="Z77" i="2"/>
  <c r="Z119" i="2"/>
  <c r="Z42" i="2"/>
  <c r="Z63" i="2"/>
  <c r="Z107" i="2"/>
  <c r="Z185" i="2"/>
  <c r="Z192" i="2"/>
  <c r="Z156" i="2"/>
  <c r="Z13" i="2"/>
  <c r="Z21" i="2"/>
  <c r="Z29" i="2"/>
  <c r="Z37" i="2"/>
  <c r="Z14" i="2"/>
  <c r="Z22" i="2"/>
  <c r="Z35" i="2"/>
  <c r="Z38" i="2"/>
  <c r="Z27" i="2"/>
  <c r="Z24" i="2"/>
  <c r="Z31" i="2"/>
  <c r="Z15" i="2"/>
  <c r="Z20" i="2"/>
  <c r="Z16" i="2"/>
  <c r="Z34" i="2"/>
  <c r="Z7" i="2"/>
  <c r="Z8" i="2"/>
  <c r="Z36" i="2"/>
  <c r="Z28" i="2"/>
  <c r="Z12" i="2"/>
  <c r="Z11" i="2"/>
  <c r="Z32" i="2"/>
  <c r="Z23" i="2"/>
  <c r="Z30" i="2"/>
  <c r="Z19" i="2"/>
  <c r="Z10" i="2"/>
  <c r="Z33" i="2"/>
  <c r="Z9" i="2"/>
  <c r="Z26" i="2"/>
  <c r="Z18" i="2"/>
  <c r="Z17" i="2"/>
  <c r="Z25" i="2"/>
  <c r="Z214" i="2"/>
  <c r="Z201" i="2"/>
  <c r="Z208" i="2"/>
  <c r="Z94" i="2"/>
  <c r="Z70" i="2"/>
  <c r="Z182" i="2"/>
  <c r="Z60" i="2"/>
  <c r="Z86" i="2"/>
  <c r="Z72" i="2"/>
  <c r="Z51" i="2"/>
  <c r="Z186" i="2"/>
  <c r="Z163" i="2"/>
  <c r="Z212" i="2"/>
  <c r="Z172" i="2"/>
  <c r="Z177" i="2"/>
  <c r="Z126" i="2"/>
  <c r="Z47" i="2"/>
  <c r="Z244" i="2"/>
  <c r="Z200" i="2"/>
  <c r="Z188" i="2"/>
  <c r="Z166" i="2"/>
  <c r="Z206" i="2"/>
  <c r="Z44" i="2"/>
  <c r="Z59" i="2"/>
  <c r="Z75" i="2"/>
  <c r="Z117" i="2"/>
  <c r="Z78" i="2"/>
  <c r="Z112" i="2"/>
  <c r="Z85" i="2"/>
  <c r="Z144" i="2"/>
  <c r="Z167" i="2"/>
  <c r="Z242" i="2"/>
  <c r="Z154" i="2"/>
  <c r="Z205" i="2"/>
  <c r="Z145" i="2"/>
  <c r="Z187" i="2"/>
  <c r="Z191" i="2"/>
  <c r="Z170" i="2"/>
  <c r="Z93" i="2"/>
  <c r="Z97" i="2"/>
  <c r="Z203" i="2"/>
  <c r="Z233" i="2"/>
  <c r="Z83" i="2"/>
  <c r="Z87" i="2"/>
  <c r="Z130" i="2"/>
  <c r="Z132" i="2"/>
  <c r="Z108" i="2"/>
  <c r="Z235" i="2"/>
  <c r="Z111" i="2"/>
  <c r="Z102" i="2"/>
  <c r="Z150" i="2"/>
  <c r="Z190" i="2"/>
  <c r="Z56" i="2"/>
  <c r="Z224" i="2"/>
  <c r="Z207" i="2"/>
  <c r="Z218" i="2"/>
  <c r="Z55" i="2"/>
  <c r="Z209" i="2"/>
  <c r="Z124" i="2"/>
  <c r="Z128" i="2"/>
  <c r="Z234" i="2"/>
  <c r="Z157" i="2"/>
  <c r="Z161" i="2"/>
  <c r="Z220" i="2"/>
  <c r="Z122" i="2"/>
  <c r="Z147" i="2"/>
  <c r="Z215" i="2"/>
  <c r="Z194" i="2"/>
  <c r="Z100" i="2"/>
  <c r="Z65" i="2"/>
  <c r="Z197" i="2"/>
  <c r="Z121" i="2"/>
  <c r="Z221" i="2"/>
  <c r="Z225" i="2"/>
  <c r="Z247" i="2"/>
  <c r="Z45" i="2"/>
  <c r="Z189" i="2"/>
  <c r="Z129" i="2"/>
  <c r="Z228" i="2"/>
  <c r="Z40" i="2"/>
  <c r="Z62" i="2"/>
  <c r="Z164" i="2"/>
  <c r="Z183" i="2"/>
  <c r="Z149" i="2"/>
  <c r="Z89" i="2"/>
  <c r="Z71" i="2"/>
  <c r="Z50" i="2"/>
  <c r="Z101" i="2"/>
  <c r="Z169" i="2"/>
  <c r="Z109" i="2"/>
  <c r="Z152" i="2"/>
  <c r="Z237" i="2"/>
  <c r="Z180" i="2"/>
  <c r="Z193" i="2"/>
  <c r="Z204" i="2"/>
  <c r="Z48" i="2"/>
  <c r="Z80" i="2"/>
  <c r="Z99" i="2"/>
  <c r="Z115" i="2"/>
  <c r="Z98" i="2"/>
  <c r="Z67" i="2"/>
  <c r="Z222" i="2"/>
  <c r="Z198" i="2"/>
  <c r="Z54" i="2"/>
  <c r="Z174" i="2"/>
  <c r="Z236" i="2"/>
  <c r="Z73" i="2"/>
  <c r="Z179" i="2"/>
  <c r="Z120" i="2"/>
  <c r="Z162" i="2"/>
  <c r="Z213" i="2"/>
  <c r="Z153" i="2"/>
  <c r="Z131" i="2"/>
  <c r="Z135" i="2"/>
  <c r="Z114" i="2"/>
  <c r="Z229" i="2"/>
  <c r="Z68" i="2"/>
  <c r="Z173" i="2"/>
  <c r="Z216" i="2"/>
  <c r="Z155" i="2"/>
  <c r="Z148" i="2"/>
  <c r="Z210" i="2"/>
  <c r="Z79" i="2"/>
  <c r="Z118" i="2"/>
  <c r="Z158" i="2"/>
  <c r="Z134" i="2"/>
  <c r="Z110" i="2"/>
  <c r="Z202" i="2"/>
  <c r="Z137" i="2"/>
  <c r="Z76" i="2"/>
  <c r="Z184" i="2"/>
  <c r="Z226" i="2"/>
  <c r="Z176" i="2"/>
  <c r="Z217" i="2"/>
  <c r="Z195" i="2"/>
  <c r="Z199" i="2"/>
  <c r="Z92" i="2"/>
  <c r="Z246" i="2"/>
  <c r="Z58" i="2"/>
  <c r="Z84" i="2"/>
  <c r="Z49" i="2"/>
  <c r="Z53" i="2"/>
  <c r="Z103" i="2"/>
  <c r="Z43" i="2"/>
  <c r="Z138" i="2"/>
  <c r="Z245" i="2"/>
  <c r="Z248" i="2"/>
  <c r="Z230" i="2"/>
  <c r="Z240" i="2"/>
  <c r="Z142" i="2"/>
  <c r="Z64" i="2"/>
  <c r="Z160" i="2"/>
  <c r="Z90" i="2"/>
  <c r="Z141" i="2"/>
  <c r="Z81" i="2"/>
  <c r="Z123" i="2"/>
  <c r="Z127" i="2"/>
  <c r="Z106" i="2"/>
  <c r="Z239" i="2"/>
  <c r="Z243" i="2"/>
  <c r="Z139" i="2"/>
  <c r="Z41" i="2"/>
  <c r="Z140" i="2"/>
  <c r="Z241" i="2"/>
  <c r="Z66" i="2"/>
  <c r="Z181" i="2"/>
  <c r="Z232" i="2"/>
  <c r="Z171" i="2"/>
  <c r="Z159" i="2"/>
  <c r="Z223" i="2"/>
  <c r="Z113" i="2"/>
  <c r="Z91" i="2"/>
  <c r="Z227" i="2"/>
  <c r="Z231" i="2"/>
  <c r="Z196" i="2"/>
  <c r="Z238" i="2"/>
  <c r="Z96" i="2"/>
  <c r="Z95" i="2"/>
  <c r="Z61" i="2"/>
  <c r="Z104" i="2"/>
  <c r="Z82" i="2"/>
  <c r="Z69" i="2"/>
  <c r="Z175" i="2"/>
  <c r="Z136" i="2"/>
  <c r="Z178" i="2"/>
  <c r="Z165" i="2"/>
  <c r="Z105" i="2"/>
  <c r="Z211" i="2"/>
  <c r="Z151" i="2"/>
  <c r="Z116" i="2"/>
  <c r="Z219" i="2"/>
  <c r="Z125" i="2"/>
  <c r="Z168" i="2"/>
  <c r="Z146" i="2"/>
  <c r="Z133" i="2"/>
  <c r="Z74" i="2"/>
  <c r="Z143" i="2"/>
  <c r="Z57" i="2"/>
</calcChain>
</file>

<file path=xl/sharedStrings.xml><?xml version="1.0" encoding="utf-8"?>
<sst xmlns="http://schemas.openxmlformats.org/spreadsheetml/2006/main" count="83" uniqueCount="57">
  <si>
    <t>Original data</t>
  </si>
  <si>
    <t>Transformed data</t>
  </si>
  <si>
    <t>Observed data used in the measurement equations</t>
  </si>
  <si>
    <t>PCEC</t>
  </si>
  <si>
    <t>FPI</t>
  </si>
  <si>
    <t>CE16OV</t>
  </si>
  <si>
    <t>index</t>
  </si>
  <si>
    <t>FEDFUNDS</t>
  </si>
  <si>
    <t>LNS10000000</t>
  </si>
  <si>
    <t>PRS85006023</t>
  </si>
  <si>
    <t>PRS85006103</t>
  </si>
  <si>
    <t>consumption</t>
  </si>
  <si>
    <t>investment</t>
  </si>
  <si>
    <t>output</t>
  </si>
  <si>
    <t>hours</t>
  </si>
  <si>
    <t>inflation</t>
  </si>
  <si>
    <t>real wage</t>
  </si>
  <si>
    <t>interest rate</t>
  </si>
  <si>
    <t>GDPC12</t>
  </si>
  <si>
    <t>Real Gross Domestic Product, Billions of Chained 2012 Dollars, Quarterly, Seasonally Adjusted Annual Rate</t>
  </si>
  <si>
    <t>https://fred.stlouisfed.org/series/GDPC1</t>
  </si>
  <si>
    <t>GDPDEF12</t>
  </si>
  <si>
    <t>Gross Domestic Product: Implicit Price Deflator, Index 2012=100, Quarterly, Seasonally Adjusted</t>
  </si>
  <si>
    <t>https://fred.stlouisfed.org/series/GDPDEF</t>
  </si>
  <si>
    <t>Personal Consumption Expenditures, Billions of Dollars, Quarterly, Seasonally Adjusted Annual Rate</t>
  </si>
  <si>
    <t>https://fred.stlouisfed.org/series/PCEC</t>
  </si>
  <si>
    <t>Fixed Private Investment, Billions of Dollars, Quarterly, Seasonally Adjusted Annual Rate</t>
  </si>
  <si>
    <t>https://fred.stlouisfed.org/series/FPI</t>
  </si>
  <si>
    <t>Employment Level, Thousands of Persons, Quarterly, Seasonally Adjusted</t>
  </si>
  <si>
    <t>https://fred.stlouisfed.org/series/CE16OV#0</t>
  </si>
  <si>
    <t>Effective Federal Funds Rate, Percent, Quarterly, Not Seasonally Adjusted</t>
  </si>
  <si>
    <t>https://fred.stlouisfed.org/series/FEDFUNDS#0</t>
  </si>
  <si>
    <t>Population Level, Thousands of Persons, Quarterly, Not Seasonally Adjusted</t>
  </si>
  <si>
    <t>https://fred.stlouisfed.org/series/CNP16OV#0</t>
  </si>
  <si>
    <t>FRED Graph Observations</t>
  </si>
  <si>
    <t>Federal Reserve Economic Data</t>
  </si>
  <si>
    <t>Link: https://fred.stlouisfed.org</t>
  </si>
  <si>
    <t>Help: https://fred.stlouisfed.org/help-faq</t>
  </si>
  <si>
    <t>Economic Research Division</t>
  </si>
  <si>
    <t>Federal Reserve Bank of St. Louis</t>
  </si>
  <si>
    <t>Nonfarm Business Sector: Average Weekly Hours, Index 2012=100, Quarterly, Seasonally Adjusted</t>
  </si>
  <si>
    <t>Frequency: Quarterly</t>
  </si>
  <si>
    <t>observation_date</t>
  </si>
  <si>
    <t>https://fred.stlouisfed.org/series/PRS85006023#0</t>
  </si>
  <si>
    <t>Index,1992=100</t>
  </si>
  <si>
    <t>(Index converted to 1992=100, see tab NFB_AverageWeeklyHours)</t>
  </si>
  <si>
    <t>COMPNFB</t>
  </si>
  <si>
    <t>Nonfarm Business Sector: Compensation Per Hour, Index 2012=100, Quarterly, Seasonally Adjusted</t>
  </si>
  <si>
    <t>https://fred.stlouisfed.org/series/COMPNFB</t>
  </si>
  <si>
    <t>(Index converted to 1992=100, see tab NFB_CompensationperHour)</t>
  </si>
  <si>
    <t>gy_obs</t>
  </si>
  <si>
    <t>gc_obs</t>
  </si>
  <si>
    <t>gi_obs</t>
  </si>
  <si>
    <t>h_obs</t>
  </si>
  <si>
    <t>gw_obs</t>
  </si>
  <si>
    <t>pi_obs</t>
  </si>
  <si>
    <t>R_obs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</si>
</sst>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"/>
    <numFmt numFmtId="165" formatCode="0.000"/>
    <numFmt numFmtId="166" formatCode="yyyy\-mm\-dd"/>
  </numFmts>
  <fonts count="2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11">
    <xf numFmtId="0" fontId="0" fillId="0" borderId="0" xfId="0"/>
    <xf numFmtId="0" fontId="0" fillId="0" borderId="0" xfId="0" applyFill="1"/>
    <xf numFmtId="0" fontId="0" fillId="0" borderId="0" xfId="0" applyFill="1" applyAlignment="1">
      <alignment horizontal="right"/>
    </xf>
    <xf numFmtId="164" fontId="0" fillId="0" borderId="0" xfId="0" applyNumberFormat="1" applyFill="1"/>
    <xf numFmtId="2" fontId="0" fillId="0" borderId="0" xfId="0" applyNumberFormat="1" applyFill="1"/>
    <xf numFmtId="0" fontId="0" fillId="0" borderId="0" xfId="0" applyNumberFormat="1" applyFill="1"/>
    <xf numFmtId="0" fontId="1" fillId="0" borderId="0" xfId="1"/>
    <xf numFmtId="165" fontId="0" fillId="0" borderId="0" xfId="0" applyNumberFormat="1"/>
    <xf numFmtId="1" fontId="0" fillId="0" borderId="0" xfId="0" applyNumberFormat="1"/>
    <xf numFmtId="2" fontId="0" fillId="0" borderId="0" xfId="0" applyNumberFormat="1"/>
    <xf numFmtId="166" fontId="0" fillId="0" borderId="0" xfId="0" applyNumberFormat="1"/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hyperlink" Target="https://fred.stlouisfed.org/series/COMPNFB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hyperlink" Target="https://fred.stlouisfed.org/series/PRS85006023" TargetMode="External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hyperlink" Target="https://fred.stlouisfed.org/series/PRS85006023" TargetMode="External"/><Relationship Id="rId3" Type="http://schemas.openxmlformats.org/officeDocument/2006/relationships/hyperlink" Target="https://fred.stlouisfed.org/series/PCEC" TargetMode="External"/><Relationship Id="rId7" Type="http://schemas.openxmlformats.org/officeDocument/2006/relationships/hyperlink" Target="https://fred.stlouisfed.org/series/CNP16OV" TargetMode="External"/><Relationship Id="rId2" Type="http://schemas.openxmlformats.org/officeDocument/2006/relationships/hyperlink" Target="https://fred.stlouisfed.org/series/GDPDEF" TargetMode="External"/><Relationship Id="rId1" Type="http://schemas.openxmlformats.org/officeDocument/2006/relationships/hyperlink" Target="https://fred.stlouisfed.org/series/GDPC1" TargetMode="External"/><Relationship Id="rId6" Type="http://schemas.openxmlformats.org/officeDocument/2006/relationships/hyperlink" Target="https://fred.stlouisfed.org/series/FEDFUNDS" TargetMode="External"/><Relationship Id="rId5" Type="http://schemas.openxmlformats.org/officeDocument/2006/relationships/hyperlink" Target="https://fred.stlouisfed.org/series/CE16OV" TargetMode="External"/><Relationship Id="rId4" Type="http://schemas.openxmlformats.org/officeDocument/2006/relationships/hyperlink" Target="https://fred.stlouisfed.org/series/FPI" TargetMode="External"/><Relationship Id="rId9" Type="http://schemas.openxmlformats.org/officeDocument/2006/relationships/hyperlink" Target="https://fred.stlouisfed.org/series/COMPNFB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728"/>
  <sheetViews>
    <sheetView tabSelected="1" topLeftCell="I1" workbookViewId="0">
      <selection activeCell="AG24" sqref="AG24"/>
    </sheetView>
  </sheetViews>
  <sheetFormatPr defaultRowHeight="15" x14ac:dyDescent="0.25"/>
  <cols>
    <col min="2" max="11" width="12.7109375" customWidth="1"/>
    <col min="12" max="12" width="15.28515625" customWidth="1"/>
    <col min="13" max="19" width="11.7109375" customWidth="1"/>
    <col min="23" max="27" width="9.5703125" bestFit="1" customWidth="1"/>
    <col min="28" max="28" width="9.28515625" bestFit="1" customWidth="1"/>
    <col min="257" max="267" width="12.7109375" customWidth="1"/>
    <col min="268" max="268" width="15.28515625" customWidth="1"/>
    <col min="269" max="275" width="11.7109375" customWidth="1"/>
    <col min="278" max="283" width="9.5703125" bestFit="1" customWidth="1"/>
    <col min="284" max="284" width="9.28515625" bestFit="1" customWidth="1"/>
    <col min="513" max="523" width="12.7109375" customWidth="1"/>
    <col min="524" max="524" width="15.28515625" customWidth="1"/>
    <col min="525" max="531" width="11.7109375" customWidth="1"/>
    <col min="534" max="539" width="9.5703125" bestFit="1" customWidth="1"/>
    <col min="540" max="540" width="9.28515625" bestFit="1" customWidth="1"/>
    <col min="769" max="779" width="12.7109375" customWidth="1"/>
    <col min="780" max="780" width="15.28515625" customWidth="1"/>
    <col min="781" max="787" width="11.7109375" customWidth="1"/>
    <col min="790" max="795" width="9.5703125" bestFit="1" customWidth="1"/>
    <col min="796" max="796" width="9.28515625" bestFit="1" customWidth="1"/>
    <col min="1025" max="1035" width="12.7109375" customWidth="1"/>
    <col min="1036" max="1036" width="15.28515625" customWidth="1"/>
    <col min="1037" max="1043" width="11.7109375" customWidth="1"/>
    <col min="1046" max="1051" width="9.5703125" bestFit="1" customWidth="1"/>
    <col min="1052" max="1052" width="9.28515625" bestFit="1" customWidth="1"/>
    <col min="1281" max="1291" width="12.7109375" customWidth="1"/>
    <col min="1292" max="1292" width="15.28515625" customWidth="1"/>
    <col min="1293" max="1299" width="11.7109375" customWidth="1"/>
    <col min="1302" max="1307" width="9.5703125" bestFit="1" customWidth="1"/>
    <col min="1308" max="1308" width="9.28515625" bestFit="1" customWidth="1"/>
    <col min="1537" max="1547" width="12.7109375" customWidth="1"/>
    <col min="1548" max="1548" width="15.28515625" customWidth="1"/>
    <col min="1549" max="1555" width="11.7109375" customWidth="1"/>
    <col min="1558" max="1563" width="9.5703125" bestFit="1" customWidth="1"/>
    <col min="1564" max="1564" width="9.28515625" bestFit="1" customWidth="1"/>
    <col min="1793" max="1803" width="12.7109375" customWidth="1"/>
    <col min="1804" max="1804" width="15.28515625" customWidth="1"/>
    <col min="1805" max="1811" width="11.7109375" customWidth="1"/>
    <col min="1814" max="1819" width="9.5703125" bestFit="1" customWidth="1"/>
    <col min="1820" max="1820" width="9.28515625" bestFit="1" customWidth="1"/>
    <col min="2049" max="2059" width="12.7109375" customWidth="1"/>
    <col min="2060" max="2060" width="15.28515625" customWidth="1"/>
    <col min="2061" max="2067" width="11.7109375" customWidth="1"/>
    <col min="2070" max="2075" width="9.5703125" bestFit="1" customWidth="1"/>
    <col min="2076" max="2076" width="9.28515625" bestFit="1" customWidth="1"/>
    <col min="2305" max="2315" width="12.7109375" customWidth="1"/>
    <col min="2316" max="2316" width="15.28515625" customWidth="1"/>
    <col min="2317" max="2323" width="11.7109375" customWidth="1"/>
    <col min="2326" max="2331" width="9.5703125" bestFit="1" customWidth="1"/>
    <col min="2332" max="2332" width="9.28515625" bestFit="1" customWidth="1"/>
    <col min="2561" max="2571" width="12.7109375" customWidth="1"/>
    <col min="2572" max="2572" width="15.28515625" customWidth="1"/>
    <col min="2573" max="2579" width="11.7109375" customWidth="1"/>
    <col min="2582" max="2587" width="9.5703125" bestFit="1" customWidth="1"/>
    <col min="2588" max="2588" width="9.28515625" bestFit="1" customWidth="1"/>
    <col min="2817" max="2827" width="12.7109375" customWidth="1"/>
    <col min="2828" max="2828" width="15.28515625" customWidth="1"/>
    <col min="2829" max="2835" width="11.7109375" customWidth="1"/>
    <col min="2838" max="2843" width="9.5703125" bestFit="1" customWidth="1"/>
    <col min="2844" max="2844" width="9.28515625" bestFit="1" customWidth="1"/>
    <col min="3073" max="3083" width="12.7109375" customWidth="1"/>
    <col min="3084" max="3084" width="15.28515625" customWidth="1"/>
    <col min="3085" max="3091" width="11.7109375" customWidth="1"/>
    <col min="3094" max="3099" width="9.5703125" bestFit="1" customWidth="1"/>
    <col min="3100" max="3100" width="9.28515625" bestFit="1" customWidth="1"/>
    <col min="3329" max="3339" width="12.7109375" customWidth="1"/>
    <col min="3340" max="3340" width="15.28515625" customWidth="1"/>
    <col min="3341" max="3347" width="11.7109375" customWidth="1"/>
    <col min="3350" max="3355" width="9.5703125" bestFit="1" customWidth="1"/>
    <col min="3356" max="3356" width="9.28515625" bestFit="1" customWidth="1"/>
    <col min="3585" max="3595" width="12.7109375" customWidth="1"/>
    <col min="3596" max="3596" width="15.28515625" customWidth="1"/>
    <col min="3597" max="3603" width="11.7109375" customWidth="1"/>
    <col min="3606" max="3611" width="9.5703125" bestFit="1" customWidth="1"/>
    <col min="3612" max="3612" width="9.28515625" bestFit="1" customWidth="1"/>
    <col min="3841" max="3851" width="12.7109375" customWidth="1"/>
    <col min="3852" max="3852" width="15.28515625" customWidth="1"/>
    <col min="3853" max="3859" width="11.7109375" customWidth="1"/>
    <col min="3862" max="3867" width="9.5703125" bestFit="1" customWidth="1"/>
    <col min="3868" max="3868" width="9.28515625" bestFit="1" customWidth="1"/>
    <col min="4097" max="4107" width="12.7109375" customWidth="1"/>
    <col min="4108" max="4108" width="15.28515625" customWidth="1"/>
    <col min="4109" max="4115" width="11.7109375" customWidth="1"/>
    <col min="4118" max="4123" width="9.5703125" bestFit="1" customWidth="1"/>
    <col min="4124" max="4124" width="9.28515625" bestFit="1" customWidth="1"/>
    <col min="4353" max="4363" width="12.7109375" customWidth="1"/>
    <col min="4364" max="4364" width="15.28515625" customWidth="1"/>
    <col min="4365" max="4371" width="11.7109375" customWidth="1"/>
    <col min="4374" max="4379" width="9.5703125" bestFit="1" customWidth="1"/>
    <col min="4380" max="4380" width="9.28515625" bestFit="1" customWidth="1"/>
    <col min="4609" max="4619" width="12.7109375" customWidth="1"/>
    <col min="4620" max="4620" width="15.28515625" customWidth="1"/>
    <col min="4621" max="4627" width="11.7109375" customWidth="1"/>
    <col min="4630" max="4635" width="9.5703125" bestFit="1" customWidth="1"/>
    <col min="4636" max="4636" width="9.28515625" bestFit="1" customWidth="1"/>
    <col min="4865" max="4875" width="12.7109375" customWidth="1"/>
    <col min="4876" max="4876" width="15.28515625" customWidth="1"/>
    <col min="4877" max="4883" width="11.7109375" customWidth="1"/>
    <col min="4886" max="4891" width="9.5703125" bestFit="1" customWidth="1"/>
    <col min="4892" max="4892" width="9.28515625" bestFit="1" customWidth="1"/>
    <col min="5121" max="5131" width="12.7109375" customWidth="1"/>
    <col min="5132" max="5132" width="15.28515625" customWidth="1"/>
    <col min="5133" max="5139" width="11.7109375" customWidth="1"/>
    <col min="5142" max="5147" width="9.5703125" bestFit="1" customWidth="1"/>
    <col min="5148" max="5148" width="9.28515625" bestFit="1" customWidth="1"/>
    <col min="5377" max="5387" width="12.7109375" customWidth="1"/>
    <col min="5388" max="5388" width="15.28515625" customWidth="1"/>
    <col min="5389" max="5395" width="11.7109375" customWidth="1"/>
    <col min="5398" max="5403" width="9.5703125" bestFit="1" customWidth="1"/>
    <col min="5404" max="5404" width="9.28515625" bestFit="1" customWidth="1"/>
    <col min="5633" max="5643" width="12.7109375" customWidth="1"/>
    <col min="5644" max="5644" width="15.28515625" customWidth="1"/>
    <col min="5645" max="5651" width="11.7109375" customWidth="1"/>
    <col min="5654" max="5659" width="9.5703125" bestFit="1" customWidth="1"/>
    <col min="5660" max="5660" width="9.28515625" bestFit="1" customWidth="1"/>
    <col min="5889" max="5899" width="12.7109375" customWidth="1"/>
    <col min="5900" max="5900" width="15.28515625" customWidth="1"/>
    <col min="5901" max="5907" width="11.7109375" customWidth="1"/>
    <col min="5910" max="5915" width="9.5703125" bestFit="1" customWidth="1"/>
    <col min="5916" max="5916" width="9.28515625" bestFit="1" customWidth="1"/>
    <col min="6145" max="6155" width="12.7109375" customWidth="1"/>
    <col min="6156" max="6156" width="15.28515625" customWidth="1"/>
    <col min="6157" max="6163" width="11.7109375" customWidth="1"/>
    <col min="6166" max="6171" width="9.5703125" bestFit="1" customWidth="1"/>
    <col min="6172" max="6172" width="9.28515625" bestFit="1" customWidth="1"/>
    <col min="6401" max="6411" width="12.7109375" customWidth="1"/>
    <col min="6412" max="6412" width="15.28515625" customWidth="1"/>
    <col min="6413" max="6419" width="11.7109375" customWidth="1"/>
    <col min="6422" max="6427" width="9.5703125" bestFit="1" customWidth="1"/>
    <col min="6428" max="6428" width="9.28515625" bestFit="1" customWidth="1"/>
    <col min="6657" max="6667" width="12.7109375" customWidth="1"/>
    <col min="6668" max="6668" width="15.28515625" customWidth="1"/>
    <col min="6669" max="6675" width="11.7109375" customWidth="1"/>
    <col min="6678" max="6683" width="9.5703125" bestFit="1" customWidth="1"/>
    <col min="6684" max="6684" width="9.28515625" bestFit="1" customWidth="1"/>
    <col min="6913" max="6923" width="12.7109375" customWidth="1"/>
    <col min="6924" max="6924" width="15.28515625" customWidth="1"/>
    <col min="6925" max="6931" width="11.7109375" customWidth="1"/>
    <col min="6934" max="6939" width="9.5703125" bestFit="1" customWidth="1"/>
    <col min="6940" max="6940" width="9.28515625" bestFit="1" customWidth="1"/>
    <col min="7169" max="7179" width="12.7109375" customWidth="1"/>
    <col min="7180" max="7180" width="15.28515625" customWidth="1"/>
    <col min="7181" max="7187" width="11.7109375" customWidth="1"/>
    <col min="7190" max="7195" width="9.5703125" bestFit="1" customWidth="1"/>
    <col min="7196" max="7196" width="9.28515625" bestFit="1" customWidth="1"/>
    <col min="7425" max="7435" width="12.7109375" customWidth="1"/>
    <col min="7436" max="7436" width="15.28515625" customWidth="1"/>
    <col min="7437" max="7443" width="11.7109375" customWidth="1"/>
    <col min="7446" max="7451" width="9.5703125" bestFit="1" customWidth="1"/>
    <col min="7452" max="7452" width="9.28515625" bestFit="1" customWidth="1"/>
    <col min="7681" max="7691" width="12.7109375" customWidth="1"/>
    <col min="7692" max="7692" width="15.28515625" customWidth="1"/>
    <col min="7693" max="7699" width="11.7109375" customWidth="1"/>
    <col min="7702" max="7707" width="9.5703125" bestFit="1" customWidth="1"/>
    <col min="7708" max="7708" width="9.28515625" bestFit="1" customWidth="1"/>
    <col min="7937" max="7947" width="12.7109375" customWidth="1"/>
    <col min="7948" max="7948" width="15.28515625" customWidth="1"/>
    <col min="7949" max="7955" width="11.7109375" customWidth="1"/>
    <col min="7958" max="7963" width="9.5703125" bestFit="1" customWidth="1"/>
    <col min="7964" max="7964" width="9.28515625" bestFit="1" customWidth="1"/>
    <col min="8193" max="8203" width="12.7109375" customWidth="1"/>
    <col min="8204" max="8204" width="15.28515625" customWidth="1"/>
    <col min="8205" max="8211" width="11.7109375" customWidth="1"/>
    <col min="8214" max="8219" width="9.5703125" bestFit="1" customWidth="1"/>
    <col min="8220" max="8220" width="9.28515625" bestFit="1" customWidth="1"/>
    <col min="8449" max="8459" width="12.7109375" customWidth="1"/>
    <col min="8460" max="8460" width="15.28515625" customWidth="1"/>
    <col min="8461" max="8467" width="11.7109375" customWidth="1"/>
    <col min="8470" max="8475" width="9.5703125" bestFit="1" customWidth="1"/>
    <col min="8476" max="8476" width="9.28515625" bestFit="1" customWidth="1"/>
    <col min="8705" max="8715" width="12.7109375" customWidth="1"/>
    <col min="8716" max="8716" width="15.28515625" customWidth="1"/>
    <col min="8717" max="8723" width="11.7109375" customWidth="1"/>
    <col min="8726" max="8731" width="9.5703125" bestFit="1" customWidth="1"/>
    <col min="8732" max="8732" width="9.28515625" bestFit="1" customWidth="1"/>
    <col min="8961" max="8971" width="12.7109375" customWidth="1"/>
    <col min="8972" max="8972" width="15.28515625" customWidth="1"/>
    <col min="8973" max="8979" width="11.7109375" customWidth="1"/>
    <col min="8982" max="8987" width="9.5703125" bestFit="1" customWidth="1"/>
    <col min="8988" max="8988" width="9.28515625" bestFit="1" customWidth="1"/>
    <col min="9217" max="9227" width="12.7109375" customWidth="1"/>
    <col min="9228" max="9228" width="15.28515625" customWidth="1"/>
    <col min="9229" max="9235" width="11.7109375" customWidth="1"/>
    <col min="9238" max="9243" width="9.5703125" bestFit="1" customWidth="1"/>
    <col min="9244" max="9244" width="9.28515625" bestFit="1" customWidth="1"/>
    <col min="9473" max="9483" width="12.7109375" customWidth="1"/>
    <col min="9484" max="9484" width="15.28515625" customWidth="1"/>
    <col min="9485" max="9491" width="11.7109375" customWidth="1"/>
    <col min="9494" max="9499" width="9.5703125" bestFit="1" customWidth="1"/>
    <col min="9500" max="9500" width="9.28515625" bestFit="1" customWidth="1"/>
    <col min="9729" max="9739" width="12.7109375" customWidth="1"/>
    <col min="9740" max="9740" width="15.28515625" customWidth="1"/>
    <col min="9741" max="9747" width="11.7109375" customWidth="1"/>
    <col min="9750" max="9755" width="9.5703125" bestFit="1" customWidth="1"/>
    <col min="9756" max="9756" width="9.28515625" bestFit="1" customWidth="1"/>
    <col min="9985" max="9995" width="12.7109375" customWidth="1"/>
    <col min="9996" max="9996" width="15.28515625" customWidth="1"/>
    <col min="9997" max="10003" width="11.7109375" customWidth="1"/>
    <col min="10006" max="10011" width="9.5703125" bestFit="1" customWidth="1"/>
    <col min="10012" max="10012" width="9.28515625" bestFit="1" customWidth="1"/>
    <col min="10241" max="10251" width="12.7109375" customWidth="1"/>
    <col min="10252" max="10252" width="15.28515625" customWidth="1"/>
    <col min="10253" max="10259" width="11.7109375" customWidth="1"/>
    <col min="10262" max="10267" width="9.5703125" bestFit="1" customWidth="1"/>
    <col min="10268" max="10268" width="9.28515625" bestFit="1" customWidth="1"/>
    <col min="10497" max="10507" width="12.7109375" customWidth="1"/>
    <col min="10508" max="10508" width="15.28515625" customWidth="1"/>
    <col min="10509" max="10515" width="11.7109375" customWidth="1"/>
    <col min="10518" max="10523" width="9.5703125" bestFit="1" customWidth="1"/>
    <col min="10524" max="10524" width="9.28515625" bestFit="1" customWidth="1"/>
    <col min="10753" max="10763" width="12.7109375" customWidth="1"/>
    <col min="10764" max="10764" width="15.28515625" customWidth="1"/>
    <col min="10765" max="10771" width="11.7109375" customWidth="1"/>
    <col min="10774" max="10779" width="9.5703125" bestFit="1" customWidth="1"/>
    <col min="10780" max="10780" width="9.28515625" bestFit="1" customWidth="1"/>
    <col min="11009" max="11019" width="12.7109375" customWidth="1"/>
    <col min="11020" max="11020" width="15.28515625" customWidth="1"/>
    <col min="11021" max="11027" width="11.7109375" customWidth="1"/>
    <col min="11030" max="11035" width="9.5703125" bestFit="1" customWidth="1"/>
    <col min="11036" max="11036" width="9.28515625" bestFit="1" customWidth="1"/>
    <col min="11265" max="11275" width="12.7109375" customWidth="1"/>
    <col min="11276" max="11276" width="15.28515625" customWidth="1"/>
    <col min="11277" max="11283" width="11.7109375" customWidth="1"/>
    <col min="11286" max="11291" width="9.5703125" bestFit="1" customWidth="1"/>
    <col min="11292" max="11292" width="9.28515625" bestFit="1" customWidth="1"/>
    <col min="11521" max="11531" width="12.7109375" customWidth="1"/>
    <col min="11532" max="11532" width="15.28515625" customWidth="1"/>
    <col min="11533" max="11539" width="11.7109375" customWidth="1"/>
    <col min="11542" max="11547" width="9.5703125" bestFit="1" customWidth="1"/>
    <col min="11548" max="11548" width="9.28515625" bestFit="1" customWidth="1"/>
    <col min="11777" max="11787" width="12.7109375" customWidth="1"/>
    <col min="11788" max="11788" width="15.28515625" customWidth="1"/>
    <col min="11789" max="11795" width="11.7109375" customWidth="1"/>
    <col min="11798" max="11803" width="9.5703125" bestFit="1" customWidth="1"/>
    <col min="11804" max="11804" width="9.28515625" bestFit="1" customWidth="1"/>
    <col min="12033" max="12043" width="12.7109375" customWidth="1"/>
    <col min="12044" max="12044" width="15.28515625" customWidth="1"/>
    <col min="12045" max="12051" width="11.7109375" customWidth="1"/>
    <col min="12054" max="12059" width="9.5703125" bestFit="1" customWidth="1"/>
    <col min="12060" max="12060" width="9.28515625" bestFit="1" customWidth="1"/>
    <col min="12289" max="12299" width="12.7109375" customWidth="1"/>
    <col min="12300" max="12300" width="15.28515625" customWidth="1"/>
    <col min="12301" max="12307" width="11.7109375" customWidth="1"/>
    <col min="12310" max="12315" width="9.5703125" bestFit="1" customWidth="1"/>
    <col min="12316" max="12316" width="9.28515625" bestFit="1" customWidth="1"/>
    <col min="12545" max="12555" width="12.7109375" customWidth="1"/>
    <col min="12556" max="12556" width="15.28515625" customWidth="1"/>
    <col min="12557" max="12563" width="11.7109375" customWidth="1"/>
    <col min="12566" max="12571" width="9.5703125" bestFit="1" customWidth="1"/>
    <col min="12572" max="12572" width="9.28515625" bestFit="1" customWidth="1"/>
    <col min="12801" max="12811" width="12.7109375" customWidth="1"/>
    <col min="12812" max="12812" width="15.28515625" customWidth="1"/>
    <col min="12813" max="12819" width="11.7109375" customWidth="1"/>
    <col min="12822" max="12827" width="9.5703125" bestFit="1" customWidth="1"/>
    <col min="12828" max="12828" width="9.28515625" bestFit="1" customWidth="1"/>
    <col min="13057" max="13067" width="12.7109375" customWidth="1"/>
    <col min="13068" max="13068" width="15.28515625" customWidth="1"/>
    <col min="13069" max="13075" width="11.7109375" customWidth="1"/>
    <col min="13078" max="13083" width="9.5703125" bestFit="1" customWidth="1"/>
    <col min="13084" max="13084" width="9.28515625" bestFit="1" customWidth="1"/>
    <col min="13313" max="13323" width="12.7109375" customWidth="1"/>
    <col min="13324" max="13324" width="15.28515625" customWidth="1"/>
    <col min="13325" max="13331" width="11.7109375" customWidth="1"/>
    <col min="13334" max="13339" width="9.5703125" bestFit="1" customWidth="1"/>
    <col min="13340" max="13340" width="9.28515625" bestFit="1" customWidth="1"/>
    <col min="13569" max="13579" width="12.7109375" customWidth="1"/>
    <col min="13580" max="13580" width="15.28515625" customWidth="1"/>
    <col min="13581" max="13587" width="11.7109375" customWidth="1"/>
    <col min="13590" max="13595" width="9.5703125" bestFit="1" customWidth="1"/>
    <col min="13596" max="13596" width="9.28515625" bestFit="1" customWidth="1"/>
    <col min="13825" max="13835" width="12.7109375" customWidth="1"/>
    <col min="13836" max="13836" width="15.28515625" customWidth="1"/>
    <col min="13837" max="13843" width="11.7109375" customWidth="1"/>
    <col min="13846" max="13851" width="9.5703125" bestFit="1" customWidth="1"/>
    <col min="13852" max="13852" width="9.28515625" bestFit="1" customWidth="1"/>
    <col min="14081" max="14091" width="12.7109375" customWidth="1"/>
    <col min="14092" max="14092" width="15.28515625" customWidth="1"/>
    <col min="14093" max="14099" width="11.7109375" customWidth="1"/>
    <col min="14102" max="14107" width="9.5703125" bestFit="1" customWidth="1"/>
    <col min="14108" max="14108" width="9.28515625" bestFit="1" customWidth="1"/>
    <col min="14337" max="14347" width="12.7109375" customWidth="1"/>
    <col min="14348" max="14348" width="15.28515625" customWidth="1"/>
    <col min="14349" max="14355" width="11.7109375" customWidth="1"/>
    <col min="14358" max="14363" width="9.5703125" bestFit="1" customWidth="1"/>
    <col min="14364" max="14364" width="9.28515625" bestFit="1" customWidth="1"/>
    <col min="14593" max="14603" width="12.7109375" customWidth="1"/>
    <col min="14604" max="14604" width="15.28515625" customWidth="1"/>
    <col min="14605" max="14611" width="11.7109375" customWidth="1"/>
    <col min="14614" max="14619" width="9.5703125" bestFit="1" customWidth="1"/>
    <col min="14620" max="14620" width="9.28515625" bestFit="1" customWidth="1"/>
    <col min="14849" max="14859" width="12.7109375" customWidth="1"/>
    <col min="14860" max="14860" width="15.28515625" customWidth="1"/>
    <col min="14861" max="14867" width="11.7109375" customWidth="1"/>
    <col min="14870" max="14875" width="9.5703125" bestFit="1" customWidth="1"/>
    <col min="14876" max="14876" width="9.28515625" bestFit="1" customWidth="1"/>
    <col min="15105" max="15115" width="12.7109375" customWidth="1"/>
    <col min="15116" max="15116" width="15.28515625" customWidth="1"/>
    <col min="15117" max="15123" width="11.7109375" customWidth="1"/>
    <col min="15126" max="15131" width="9.5703125" bestFit="1" customWidth="1"/>
    <col min="15132" max="15132" width="9.28515625" bestFit="1" customWidth="1"/>
    <col min="15361" max="15371" width="12.7109375" customWidth="1"/>
    <col min="15372" max="15372" width="15.28515625" customWidth="1"/>
    <col min="15373" max="15379" width="11.7109375" customWidth="1"/>
    <col min="15382" max="15387" width="9.5703125" bestFit="1" customWidth="1"/>
    <col min="15388" max="15388" width="9.28515625" bestFit="1" customWidth="1"/>
    <col min="15617" max="15627" width="12.7109375" customWidth="1"/>
    <col min="15628" max="15628" width="15.28515625" customWidth="1"/>
    <col min="15629" max="15635" width="11.7109375" customWidth="1"/>
    <col min="15638" max="15643" width="9.5703125" bestFit="1" customWidth="1"/>
    <col min="15644" max="15644" width="9.28515625" bestFit="1" customWidth="1"/>
    <col min="15873" max="15883" width="12.7109375" customWidth="1"/>
    <col min="15884" max="15884" width="15.28515625" customWidth="1"/>
    <col min="15885" max="15891" width="11.7109375" customWidth="1"/>
    <col min="15894" max="15899" width="9.5703125" bestFit="1" customWidth="1"/>
    <col min="15900" max="15900" width="9.28515625" bestFit="1" customWidth="1"/>
    <col min="16129" max="16139" width="12.7109375" customWidth="1"/>
    <col min="16140" max="16140" width="15.28515625" customWidth="1"/>
    <col min="16141" max="16147" width="11.7109375" customWidth="1"/>
    <col min="16150" max="16155" width="9.5703125" bestFit="1" customWidth="1"/>
    <col min="16156" max="16156" width="9.28515625" bestFit="1" customWidth="1"/>
  </cols>
  <sheetData>
    <row r="1" spans="1:29" x14ac:dyDescent="0.25">
      <c r="B1" t="s">
        <v>0</v>
      </c>
      <c r="N1" t="s">
        <v>1</v>
      </c>
      <c r="W1" t="s">
        <v>2</v>
      </c>
    </row>
    <row r="3" spans="1:29" ht="12.75" customHeight="1" x14ac:dyDescent="0.25">
      <c r="A3" s="1"/>
      <c r="B3" s="2" t="s">
        <v>18</v>
      </c>
      <c r="C3" s="2" t="s">
        <v>21</v>
      </c>
      <c r="D3" s="2" t="s">
        <v>3</v>
      </c>
      <c r="E3" s="2" t="s">
        <v>4</v>
      </c>
      <c r="F3" s="2" t="s">
        <v>5</v>
      </c>
      <c r="G3" s="2" t="s">
        <v>6</v>
      </c>
      <c r="H3" s="2" t="s">
        <v>7</v>
      </c>
      <c r="I3" s="2" t="s">
        <v>8</v>
      </c>
      <c r="J3" s="2" t="s">
        <v>6</v>
      </c>
      <c r="K3" s="2" t="s">
        <v>9</v>
      </c>
      <c r="L3" s="2" t="s">
        <v>10</v>
      </c>
      <c r="M3" s="1"/>
      <c r="N3" s="2" t="s">
        <v>11</v>
      </c>
      <c r="O3" s="2" t="s">
        <v>12</v>
      </c>
      <c r="P3" s="2" t="s">
        <v>13</v>
      </c>
      <c r="Q3" s="2" t="s">
        <v>14</v>
      </c>
      <c r="R3" s="2" t="s">
        <v>15</v>
      </c>
      <c r="S3" s="2" t="s">
        <v>16</v>
      </c>
      <c r="T3" s="2" t="s">
        <v>17</v>
      </c>
      <c r="U3" s="2"/>
      <c r="V3" s="1"/>
      <c r="W3" s="2" t="s">
        <v>51</v>
      </c>
      <c r="X3" s="2" t="s">
        <v>52</v>
      </c>
      <c r="Y3" s="2" t="s">
        <v>50</v>
      </c>
      <c r="Z3" s="2" t="s">
        <v>53</v>
      </c>
      <c r="AA3" s="2" t="s">
        <v>55</v>
      </c>
      <c r="AB3" s="2" t="s">
        <v>54</v>
      </c>
      <c r="AC3" s="2" t="s">
        <v>56</v>
      </c>
    </row>
    <row r="4" spans="1:29" ht="12.75" customHeight="1" x14ac:dyDescent="0.25">
      <c r="A4" s="1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1"/>
      <c r="N4" s="2"/>
      <c r="O4" s="2"/>
      <c r="P4" s="2"/>
      <c r="Q4" s="2"/>
      <c r="R4" s="2"/>
      <c r="S4" s="2"/>
      <c r="T4" s="2"/>
      <c r="U4" s="2"/>
      <c r="V4" s="1"/>
      <c r="W4" s="2"/>
      <c r="X4" s="2"/>
      <c r="Y4" s="2"/>
      <c r="Z4" s="2"/>
      <c r="AA4" s="2"/>
      <c r="AB4" s="2"/>
      <c r="AC4" s="2"/>
    </row>
    <row r="5" spans="1:29" x14ac:dyDescent="0.25">
      <c r="A5" s="1">
        <v>1947.1</v>
      </c>
      <c r="B5" s="7">
        <v>2033.0609999999999</v>
      </c>
      <c r="C5" s="7">
        <v>11.96</v>
      </c>
      <c r="D5" s="7">
        <v>156.161</v>
      </c>
      <c r="E5" s="7">
        <v>35.359000000000002</v>
      </c>
      <c r="F5" s="3">
        <v>56529.613305613311</v>
      </c>
      <c r="G5" s="3">
        <f>F5/F$187*100</f>
        <v>47.602682294858496</v>
      </c>
      <c r="H5" s="3">
        <v>0.48</v>
      </c>
      <c r="I5" s="3">
        <v>101348.69082213071</v>
      </c>
      <c r="J5" s="3">
        <f t="shared" ref="J5:J38" si="0">I5/I$187</f>
        <v>0.52505655153390351</v>
      </c>
      <c r="K5" s="3">
        <v>115.51460344616888</v>
      </c>
      <c r="L5" s="3">
        <v>7.1446802567769963</v>
      </c>
      <c r="M5" s="1"/>
      <c r="N5" s="4">
        <f>LN((D5/C5)/J5)*100</f>
        <v>321.35690827944774</v>
      </c>
      <c r="O5" s="4">
        <f>LN((E5/C5)/J5)*100</f>
        <v>172.82345132882281</v>
      </c>
      <c r="P5" s="4">
        <f>LN(B5/J5)*100</f>
        <v>826.15471230812079</v>
      </c>
      <c r="Q5" s="4">
        <f t="shared" ref="Q5:Q68" si="1">LN((K5*G5/100)/J5)*100</f>
        <v>465.13651881108825</v>
      </c>
      <c r="R5" s="4"/>
      <c r="S5" s="4">
        <f>LN(L5/C5)*100</f>
        <v>-51.519968876802693</v>
      </c>
      <c r="T5" s="4">
        <f t="shared" ref="T5:T68" si="2">H5/4</f>
        <v>0.12</v>
      </c>
      <c r="U5" s="4"/>
      <c r="V5" s="1"/>
    </row>
    <row r="6" spans="1:29" ht="12.75" customHeight="1" x14ac:dyDescent="0.25">
      <c r="A6" s="1">
        <v>1947.2</v>
      </c>
      <c r="B6" s="7">
        <v>2027.6389999999999</v>
      </c>
      <c r="C6" s="7">
        <v>12.131</v>
      </c>
      <c r="D6" s="7">
        <v>160.03100000000001</v>
      </c>
      <c r="E6" s="7">
        <v>35.744</v>
      </c>
      <c r="F6" s="3">
        <v>56650.145530145543</v>
      </c>
      <c r="G6" s="3">
        <f t="shared" ref="G6:G38" si="3">F6/F$187*100</f>
        <v>47.704180551350738</v>
      </c>
      <c r="H6" s="3">
        <v>0.48</v>
      </c>
      <c r="I6" s="3">
        <v>101656.08218287402</v>
      </c>
      <c r="J6" s="3">
        <f t="shared" si="0"/>
        <v>0.52664905210331348</v>
      </c>
      <c r="K6" s="3">
        <v>115.0189417084199</v>
      </c>
      <c r="L6" s="3">
        <v>7.3064902167579255</v>
      </c>
      <c r="M6" s="1"/>
      <c r="N6" s="4">
        <f t="shared" ref="N6:N69" si="4">LN((D6/C6)/J6)*100</f>
        <v>322.08242742399358</v>
      </c>
      <c r="O6" s="4">
        <f t="shared" ref="O6:O69" si="5">LN((E6/C6)/J6)*100</f>
        <v>172.18391506600062</v>
      </c>
      <c r="P6" s="4">
        <f t="shared" ref="P6:P69" si="6">LN(B6/J6)*100</f>
        <v>825.58482285382411</v>
      </c>
      <c r="Q6" s="4">
        <f t="shared" si="1"/>
        <v>464.61665635217474</v>
      </c>
      <c r="R6" s="4">
        <f>(LN(C6)-LN(C5))*100</f>
        <v>1.4196411266296671</v>
      </c>
      <c r="S6" s="4">
        <f t="shared" ref="S6:S69" si="7">LN(L6/C6)*100</f>
        <v>-50.70011358350154</v>
      </c>
      <c r="T6" s="4">
        <f t="shared" si="2"/>
        <v>0.12</v>
      </c>
      <c r="U6" s="4"/>
      <c r="V6" s="1"/>
      <c r="W6" s="1"/>
      <c r="X6" s="1"/>
      <c r="Y6" s="1"/>
      <c r="Z6" s="1"/>
      <c r="AA6" s="1"/>
      <c r="AB6" s="1"/>
      <c r="AC6" s="1"/>
    </row>
    <row r="7" spans="1:29" ht="12.75" customHeight="1" x14ac:dyDescent="0.25">
      <c r="A7" s="1">
        <v>1947.3</v>
      </c>
      <c r="B7" s="7">
        <v>2023.452</v>
      </c>
      <c r="C7" s="7">
        <v>12.335000000000001</v>
      </c>
      <c r="D7" s="7">
        <v>163.54300000000001</v>
      </c>
      <c r="E7" s="7">
        <v>37.826999999999998</v>
      </c>
      <c r="F7" s="3">
        <v>57011.7422037422</v>
      </c>
      <c r="G7" s="3">
        <f t="shared" si="3"/>
        <v>48.008675320827429</v>
      </c>
      <c r="H7" s="3">
        <v>0.83666666666666667</v>
      </c>
      <c r="I7" s="3">
        <v>101964.40586398471</v>
      </c>
      <c r="J7" s="3">
        <f t="shared" si="0"/>
        <v>0.52824638273922997</v>
      </c>
      <c r="K7" s="3">
        <v>114.47537577905413</v>
      </c>
      <c r="L7" s="3">
        <v>7.5241631391132238</v>
      </c>
      <c r="M7" s="1"/>
      <c r="N7" s="4">
        <f t="shared" si="4"/>
        <v>322.28276728600883</v>
      </c>
      <c r="O7" s="4">
        <f t="shared" si="5"/>
        <v>175.87748535177164</v>
      </c>
      <c r="P7" s="4">
        <f t="shared" si="6"/>
        <v>825.07527128993866</v>
      </c>
      <c r="Q7" s="4">
        <f t="shared" si="1"/>
        <v>464.47637557470915</v>
      </c>
      <c r="R7" s="4">
        <f t="shared" ref="R7:R70" si="8">(LN(C7)-LN(C6))*100</f>
        <v>1.6676590192537422</v>
      </c>
      <c r="S7" s="4">
        <f t="shared" si="7"/>
        <v>-49.432115627982768</v>
      </c>
      <c r="T7" s="4">
        <f t="shared" si="2"/>
        <v>0.20916666666666667</v>
      </c>
      <c r="U7" s="4"/>
      <c r="V7" s="1">
        <v>1947.3</v>
      </c>
      <c r="W7" s="5">
        <f t="shared" ref="W7:W38" si="9">N7-N6</f>
        <v>0.20033986201525522</v>
      </c>
      <c r="X7" s="5">
        <f t="shared" ref="X7:X38" si="10">O7-O6</f>
        <v>3.6935702857710169</v>
      </c>
      <c r="Y7" s="5">
        <f t="shared" ref="Y7:Y38" si="11">P7-P6</f>
        <v>-0.5095515638854522</v>
      </c>
      <c r="Z7" s="4">
        <f>Q7-Q$250</f>
        <v>2.4559590006770691</v>
      </c>
      <c r="AA7" s="5">
        <f t="shared" ref="AA7:AA38" si="12">R7</f>
        <v>1.6676590192537422</v>
      </c>
      <c r="AB7" s="5">
        <f t="shared" ref="AB7:AB38" si="13">S7-S6</f>
        <v>1.2679979555187728</v>
      </c>
      <c r="AC7" s="5">
        <f t="shared" ref="AC7:AC38" si="14">T7</f>
        <v>0.20916666666666667</v>
      </c>
    </row>
    <row r="8" spans="1:29" x14ac:dyDescent="0.25">
      <c r="A8" s="1">
        <v>1947.4</v>
      </c>
      <c r="B8" s="7">
        <v>2055.1030000000001</v>
      </c>
      <c r="C8" s="7">
        <v>12.638999999999999</v>
      </c>
      <c r="D8" s="7">
        <v>167.672</v>
      </c>
      <c r="E8" s="7">
        <v>41.793999999999997</v>
      </c>
      <c r="F8" s="3">
        <v>57493.871101871104</v>
      </c>
      <c r="G8" s="3">
        <f t="shared" si="3"/>
        <v>48.414668346796383</v>
      </c>
      <c r="H8" s="3">
        <v>1.0066666666666666</v>
      </c>
      <c r="I8" s="3">
        <v>102273.66469319761</v>
      </c>
      <c r="J8" s="3">
        <f t="shared" si="0"/>
        <v>0.52984855809128184</v>
      </c>
      <c r="K8" s="3">
        <v>114.68459000366616</v>
      </c>
      <c r="L8" s="3">
        <v>7.701383571473289</v>
      </c>
      <c r="M8" s="1"/>
      <c r="N8" s="4">
        <f t="shared" si="4"/>
        <v>322.03864711235457</v>
      </c>
      <c r="O8" s="4">
        <f t="shared" si="5"/>
        <v>183.11295696105933</v>
      </c>
      <c r="P8" s="4">
        <f t="shared" si="6"/>
        <v>826.32453000464636</v>
      </c>
      <c r="Q8" s="4">
        <f t="shared" si="1"/>
        <v>465.19823642156462</v>
      </c>
      <c r="R8" s="4">
        <f t="shared" si="8"/>
        <v>2.4346521683669131</v>
      </c>
      <c r="S8" s="4">
        <f t="shared" si="7"/>
        <v>-49.53872743397757</v>
      </c>
      <c r="T8" s="4">
        <f t="shared" si="2"/>
        <v>0.25166666666666665</v>
      </c>
      <c r="U8" s="4"/>
      <c r="V8" s="1">
        <v>1947.4</v>
      </c>
      <c r="W8" s="5">
        <f t="shared" si="9"/>
        <v>-0.24412017365426664</v>
      </c>
      <c r="X8" s="5">
        <f t="shared" si="10"/>
        <v>7.2354716092876856</v>
      </c>
      <c r="Y8" s="5">
        <f t="shared" si="11"/>
        <v>1.2492587147077074</v>
      </c>
      <c r="Z8" s="4">
        <f t="shared" ref="Z8:Z38" si="15">Q8-Q$250</f>
        <v>3.1778198475325325</v>
      </c>
      <c r="AA8" s="5">
        <f t="shared" si="12"/>
        <v>2.4346521683669131</v>
      </c>
      <c r="AB8" s="5">
        <f t="shared" si="13"/>
        <v>-0.10661180599480247</v>
      </c>
      <c r="AC8" s="5">
        <f t="shared" si="14"/>
        <v>0.25166666666666665</v>
      </c>
    </row>
    <row r="9" spans="1:29" ht="12.75" customHeight="1" x14ac:dyDescent="0.25">
      <c r="A9" s="1">
        <v>1948.1</v>
      </c>
      <c r="B9" s="7">
        <v>2086.0169999999998</v>
      </c>
      <c r="C9" s="7">
        <v>12.739000000000001</v>
      </c>
      <c r="D9" s="7">
        <v>170.37200000000001</v>
      </c>
      <c r="E9" s="7">
        <v>43.576000000000001</v>
      </c>
      <c r="F9" s="8">
        <v>57976</v>
      </c>
      <c r="G9" s="3">
        <f t="shared" si="3"/>
        <v>48.820661372765315</v>
      </c>
      <c r="H9" s="3">
        <v>1.0900000000000001</v>
      </c>
      <c r="I9" s="8">
        <v>102690.66666666667</v>
      </c>
      <c r="J9" s="3">
        <f t="shared" si="0"/>
        <v>0.53200891770122249</v>
      </c>
      <c r="K9" s="3">
        <v>114.83905658071612</v>
      </c>
      <c r="L9" s="3">
        <v>7.8843829309755309</v>
      </c>
      <c r="M9" s="1"/>
      <c r="N9" s="4">
        <f t="shared" si="4"/>
        <v>322.4411154701553</v>
      </c>
      <c r="O9" s="4">
        <f t="shared" si="5"/>
        <v>186.09334131384242</v>
      </c>
      <c r="P9" s="4">
        <f t="shared" si="6"/>
        <v>827.41068122807633</v>
      </c>
      <c r="Q9" s="4">
        <f t="shared" si="1"/>
        <v>465.76100933816457</v>
      </c>
      <c r="R9" s="4">
        <f t="shared" si="8"/>
        <v>0.7880882462660832</v>
      </c>
      <c r="S9" s="4">
        <f t="shared" si="7"/>
        <v>-47.978419537037873</v>
      </c>
      <c r="T9" s="4">
        <f t="shared" si="2"/>
        <v>0.27250000000000002</v>
      </c>
      <c r="U9" s="4"/>
      <c r="V9" s="1">
        <v>1948.1</v>
      </c>
      <c r="W9" s="5">
        <f t="shared" si="9"/>
        <v>0.40246835780072843</v>
      </c>
      <c r="X9" s="5">
        <f t="shared" si="10"/>
        <v>2.9803843527830907</v>
      </c>
      <c r="Y9" s="5">
        <f t="shared" si="11"/>
        <v>1.0861512234299653</v>
      </c>
      <c r="Z9" s="4">
        <f t="shared" si="15"/>
        <v>3.7405927641324865</v>
      </c>
      <c r="AA9" s="5">
        <f t="shared" si="12"/>
        <v>0.7880882462660832</v>
      </c>
      <c r="AB9" s="5">
        <f t="shared" si="13"/>
        <v>1.5603078969396975</v>
      </c>
      <c r="AC9" s="5">
        <f t="shared" si="14"/>
        <v>0.27250000000000002</v>
      </c>
    </row>
    <row r="10" spans="1:29" x14ac:dyDescent="0.25">
      <c r="A10" s="1">
        <v>1948.2</v>
      </c>
      <c r="B10" s="7">
        <v>2120.4499999999998</v>
      </c>
      <c r="C10" s="7">
        <v>12.853999999999999</v>
      </c>
      <c r="D10" s="7">
        <v>174.142</v>
      </c>
      <c r="E10" s="7">
        <v>44.476999999999997</v>
      </c>
      <c r="F10" s="8">
        <v>58296</v>
      </c>
      <c r="G10" s="3">
        <f t="shared" si="3"/>
        <v>49.090128249391597</v>
      </c>
      <c r="H10" s="3">
        <v>1.1000000000000001</v>
      </c>
      <c r="I10" s="8">
        <v>102915.33333333333</v>
      </c>
      <c r="J10" s="3">
        <f t="shared" si="0"/>
        <v>0.53317284694675793</v>
      </c>
      <c r="K10" s="3">
        <v>114.46168886716363</v>
      </c>
      <c r="L10" s="3">
        <v>7.9903299285820903</v>
      </c>
      <c r="M10" s="1"/>
      <c r="N10" s="4">
        <f t="shared" si="4"/>
        <v>323.51256280777778</v>
      </c>
      <c r="O10" s="4">
        <f t="shared" si="5"/>
        <v>187.0226771355776</v>
      </c>
      <c r="P10" s="4">
        <f t="shared" si="6"/>
        <v>828.82932259724487</v>
      </c>
      <c r="Q10" s="4">
        <f t="shared" si="1"/>
        <v>465.76375632530159</v>
      </c>
      <c r="R10" s="4">
        <f t="shared" si="8"/>
        <v>0.89868928214444921</v>
      </c>
      <c r="S10" s="4">
        <f t="shared" si="7"/>
        <v>-47.542299533480858</v>
      </c>
      <c r="T10" s="4">
        <f t="shared" si="2"/>
        <v>0.27500000000000002</v>
      </c>
      <c r="U10" s="4"/>
      <c r="V10" s="1">
        <v>1948.2</v>
      </c>
      <c r="W10" s="5">
        <f t="shared" si="9"/>
        <v>1.0714473376224873</v>
      </c>
      <c r="X10" s="5">
        <f t="shared" si="10"/>
        <v>0.92933582173517948</v>
      </c>
      <c r="Y10" s="5">
        <f t="shared" si="11"/>
        <v>1.4186413691685402</v>
      </c>
      <c r="Z10" s="4">
        <f t="shared" si="15"/>
        <v>3.7433397512695024</v>
      </c>
      <c r="AA10" s="5">
        <f t="shared" si="12"/>
        <v>0.89868928214444921</v>
      </c>
      <c r="AB10" s="5">
        <f t="shared" si="13"/>
        <v>0.43612000355701497</v>
      </c>
      <c r="AC10" s="5">
        <f t="shared" si="14"/>
        <v>0.27500000000000002</v>
      </c>
    </row>
    <row r="11" spans="1:29" ht="12.75" customHeight="1" x14ac:dyDescent="0.25">
      <c r="A11" s="1">
        <v>1948.3</v>
      </c>
      <c r="B11" s="7">
        <v>2132.598</v>
      </c>
      <c r="C11" s="7">
        <v>13.092000000000001</v>
      </c>
      <c r="D11" s="7">
        <v>177.072</v>
      </c>
      <c r="E11" s="7">
        <v>45.365000000000002</v>
      </c>
      <c r="F11" s="8">
        <v>58645.666666666664</v>
      </c>
      <c r="G11" s="3">
        <f t="shared" si="3"/>
        <v>49.384576951038426</v>
      </c>
      <c r="H11" s="3">
        <v>1.1499999999999999</v>
      </c>
      <c r="I11" s="8">
        <v>103249</v>
      </c>
      <c r="J11" s="3">
        <f t="shared" si="0"/>
        <v>0.53490147183515724</v>
      </c>
      <c r="K11" s="3">
        <v>114.12440425271906</v>
      </c>
      <c r="L11" s="3">
        <v>8.1540661976104136</v>
      </c>
      <c r="M11" s="1"/>
      <c r="N11" s="4">
        <f t="shared" si="4"/>
        <v>323.02277867241423</v>
      </c>
      <c r="O11" s="4">
        <f t="shared" si="5"/>
        <v>186.84122398233055</v>
      </c>
      <c r="P11" s="4">
        <f t="shared" si="6"/>
        <v>829.07689476019095</v>
      </c>
      <c r="Q11" s="4">
        <f t="shared" si="1"/>
        <v>465.74298146026695</v>
      </c>
      <c r="R11" s="4">
        <f t="shared" si="8"/>
        <v>1.8346309689839746</v>
      </c>
      <c r="S11" s="4">
        <f t="shared" si="7"/>
        <v>-47.34846338531424</v>
      </c>
      <c r="T11" s="4">
        <f t="shared" si="2"/>
        <v>0.28749999999999998</v>
      </c>
      <c r="U11" s="4"/>
      <c r="V11" s="1">
        <v>1948.3</v>
      </c>
      <c r="W11" s="5">
        <f t="shared" si="9"/>
        <v>-0.48978413536354992</v>
      </c>
      <c r="X11" s="5">
        <f t="shared" si="10"/>
        <v>-0.18145315324704825</v>
      </c>
      <c r="Y11" s="5">
        <f t="shared" si="11"/>
        <v>0.24757216294608497</v>
      </c>
      <c r="Z11" s="4">
        <f t="shared" si="15"/>
        <v>3.7225648862348635</v>
      </c>
      <c r="AA11" s="5">
        <f t="shared" si="12"/>
        <v>1.8346309689839746</v>
      </c>
      <c r="AB11" s="5">
        <f t="shared" si="13"/>
        <v>0.19383614816661776</v>
      </c>
      <c r="AC11" s="5">
        <f t="shared" si="14"/>
        <v>0.28749999999999998</v>
      </c>
    </row>
    <row r="12" spans="1:29" ht="12.75" customHeight="1" x14ac:dyDescent="0.25">
      <c r="A12" s="1">
        <v>1948.4</v>
      </c>
      <c r="B12" s="7">
        <v>2134.9810000000002</v>
      </c>
      <c r="C12" s="7">
        <v>13.132</v>
      </c>
      <c r="D12" s="7">
        <v>177.928</v>
      </c>
      <c r="E12" s="7">
        <v>45.337000000000003</v>
      </c>
      <c r="F12" s="8">
        <v>58514.666666666664</v>
      </c>
      <c r="G12" s="3">
        <f t="shared" si="3"/>
        <v>49.274263948419545</v>
      </c>
      <c r="H12" s="3">
        <v>1.24</v>
      </c>
      <c r="I12" s="8">
        <v>103417.66666666667</v>
      </c>
      <c r="J12" s="3">
        <f t="shared" si="0"/>
        <v>0.53577528221830406</v>
      </c>
      <c r="K12" s="3">
        <v>113.71086398631309</v>
      </c>
      <c r="L12" s="3">
        <v>8.2330448685534865</v>
      </c>
      <c r="M12" s="1"/>
      <c r="N12" s="4">
        <f t="shared" si="4"/>
        <v>323.03674298545297</v>
      </c>
      <c r="O12" s="4">
        <f t="shared" si="5"/>
        <v>186.31119319244698</v>
      </c>
      <c r="P12" s="4">
        <f t="shared" si="6"/>
        <v>829.0253481739436</v>
      </c>
      <c r="Q12" s="4">
        <f t="shared" si="1"/>
        <v>464.99311304893706</v>
      </c>
      <c r="R12" s="4">
        <f t="shared" si="8"/>
        <v>0.30506430004120233</v>
      </c>
      <c r="S12" s="4">
        <f t="shared" si="7"/>
        <v>-46.689608149538515</v>
      </c>
      <c r="T12" s="4">
        <f t="shared" si="2"/>
        <v>0.31</v>
      </c>
      <c r="U12" s="4"/>
      <c r="V12" s="1">
        <v>1948.4</v>
      </c>
      <c r="W12" s="5">
        <f t="shared" si="9"/>
        <v>1.3964313038741238E-2</v>
      </c>
      <c r="X12" s="5">
        <f t="shared" si="10"/>
        <v>-0.53003078988356833</v>
      </c>
      <c r="Y12" s="5">
        <f t="shared" si="11"/>
        <v>-5.1546586247354753E-2</v>
      </c>
      <c r="Z12" s="4">
        <f t="shared" si="15"/>
        <v>2.9726964749049785</v>
      </c>
      <c r="AA12" s="5">
        <f t="shared" si="12"/>
        <v>0.30506430004120233</v>
      </c>
      <c r="AB12" s="5">
        <f t="shared" si="13"/>
        <v>0.65885523577572513</v>
      </c>
      <c r="AC12" s="5">
        <f t="shared" si="14"/>
        <v>0.31</v>
      </c>
    </row>
    <row r="13" spans="1:29" ht="12.75" customHeight="1" x14ac:dyDescent="0.25">
      <c r="A13" s="1">
        <v>1949.1</v>
      </c>
      <c r="B13" s="7">
        <v>2105.5619999999999</v>
      </c>
      <c r="C13" s="7">
        <v>13.061999999999999</v>
      </c>
      <c r="D13" s="7">
        <v>176.83099999999999</v>
      </c>
      <c r="E13" s="7">
        <v>42.752000000000002</v>
      </c>
      <c r="F13" s="8">
        <v>58142</v>
      </c>
      <c r="G13" s="3">
        <f t="shared" si="3"/>
        <v>48.960447315015202</v>
      </c>
      <c r="H13" s="3">
        <v>1.27</v>
      </c>
      <c r="I13" s="8">
        <v>103584.33333333333</v>
      </c>
      <c r="J13" s="3">
        <f t="shared" si="0"/>
        <v>0.53663873121350847</v>
      </c>
      <c r="K13" s="3">
        <v>113.6082121471343</v>
      </c>
      <c r="L13" s="3">
        <v>8.2850552128330701</v>
      </c>
      <c r="M13" s="1"/>
      <c r="N13" s="4">
        <f t="shared" si="4"/>
        <v>322.79173873854444</v>
      </c>
      <c r="O13" s="4">
        <f t="shared" si="5"/>
        <v>180.81388910997163</v>
      </c>
      <c r="P13" s="4">
        <f t="shared" si="6"/>
        <v>827.47678585216863</v>
      </c>
      <c r="Q13" s="4">
        <f t="shared" si="1"/>
        <v>464.10285468781819</v>
      </c>
      <c r="R13" s="4">
        <f t="shared" si="8"/>
        <v>-0.53447481588806411</v>
      </c>
      <c r="S13" s="4">
        <f t="shared" si="7"/>
        <v>-45.525393643186099</v>
      </c>
      <c r="T13" s="4">
        <f t="shared" si="2"/>
        <v>0.3175</v>
      </c>
      <c r="U13" s="4"/>
      <c r="V13" s="1">
        <v>1949.1</v>
      </c>
      <c r="W13" s="5">
        <f t="shared" si="9"/>
        <v>-0.24500424690853606</v>
      </c>
      <c r="X13" s="5">
        <f t="shared" si="10"/>
        <v>-5.4973040824753525</v>
      </c>
      <c r="Y13" s="5">
        <f t="shared" si="11"/>
        <v>-1.5485623217749662</v>
      </c>
      <c r="Z13" s="4">
        <f t="shared" si="15"/>
        <v>2.082438113786111</v>
      </c>
      <c r="AA13" s="5">
        <f t="shared" si="12"/>
        <v>-0.53447481588806411</v>
      </c>
      <c r="AB13" s="5">
        <f t="shared" si="13"/>
        <v>1.1642145063524154</v>
      </c>
      <c r="AC13" s="5">
        <f t="shared" si="14"/>
        <v>0.3175</v>
      </c>
    </row>
    <row r="14" spans="1:29" x14ac:dyDescent="0.25">
      <c r="A14" s="1">
        <v>1949.2</v>
      </c>
      <c r="B14" s="7">
        <v>2098.38</v>
      </c>
      <c r="C14" s="7">
        <v>12.930999999999999</v>
      </c>
      <c r="D14" s="7">
        <v>178.446</v>
      </c>
      <c r="E14" s="7">
        <v>41.389000000000003</v>
      </c>
      <c r="F14" s="8">
        <v>57490.333333333336</v>
      </c>
      <c r="G14" s="3">
        <f t="shared" si="3"/>
        <v>48.411689248552321</v>
      </c>
      <c r="H14" s="3">
        <v>1.27</v>
      </c>
      <c r="I14" s="8">
        <v>103838</v>
      </c>
      <c r="J14" s="3">
        <f t="shared" si="0"/>
        <v>0.53795290058420953</v>
      </c>
      <c r="K14" s="3">
        <v>113.15361114505684</v>
      </c>
      <c r="L14" s="3">
        <v>8.3023919942595974</v>
      </c>
      <c r="M14" s="1"/>
      <c r="N14" s="4">
        <f t="shared" si="4"/>
        <v>324.46427731640483</v>
      </c>
      <c r="O14" s="4">
        <f t="shared" si="5"/>
        <v>178.33718837650187</v>
      </c>
      <c r="P14" s="4">
        <f t="shared" si="6"/>
        <v>826.89051654711341</v>
      </c>
      <c r="Q14" s="4">
        <f t="shared" si="1"/>
        <v>462.33016662514308</v>
      </c>
      <c r="R14" s="4">
        <f t="shared" si="8"/>
        <v>-1.0079722166751015</v>
      </c>
      <c r="S14" s="4">
        <f t="shared" si="7"/>
        <v>-44.308386395105323</v>
      </c>
      <c r="T14" s="4">
        <f t="shared" si="2"/>
        <v>0.3175</v>
      </c>
      <c r="U14" s="4"/>
      <c r="V14" s="1">
        <v>1949.2</v>
      </c>
      <c r="W14" s="5">
        <f t="shared" si="9"/>
        <v>1.6725385778603936</v>
      </c>
      <c r="X14" s="5">
        <f t="shared" si="10"/>
        <v>-2.4767007334697553</v>
      </c>
      <c r="Y14" s="5">
        <f t="shared" si="11"/>
        <v>-0.58626930505522523</v>
      </c>
      <c r="Z14" s="4">
        <f t="shared" si="15"/>
        <v>0.30975005111099563</v>
      </c>
      <c r="AA14" s="5">
        <f t="shared" si="12"/>
        <v>-1.0079722166751015</v>
      </c>
      <c r="AB14" s="5">
        <f t="shared" si="13"/>
        <v>1.2170072480807761</v>
      </c>
      <c r="AC14" s="5">
        <f t="shared" si="14"/>
        <v>0.3175</v>
      </c>
    </row>
    <row r="15" spans="1:29" ht="12.75" customHeight="1" x14ac:dyDescent="0.25">
      <c r="A15" s="1">
        <v>1949.3</v>
      </c>
      <c r="B15" s="7">
        <v>2120.0439999999999</v>
      </c>
      <c r="C15" s="7">
        <v>12.872</v>
      </c>
      <c r="D15" s="7">
        <v>177.80600000000001</v>
      </c>
      <c r="E15" s="7">
        <v>40.856000000000002</v>
      </c>
      <c r="F15" s="8">
        <v>57390.333333333336</v>
      </c>
      <c r="G15" s="3">
        <f t="shared" si="3"/>
        <v>48.327480849606609</v>
      </c>
      <c r="H15" s="3">
        <v>1.1433333333333333</v>
      </c>
      <c r="I15" s="8">
        <v>104127.33333333333</v>
      </c>
      <c r="J15" s="3">
        <f t="shared" si="0"/>
        <v>0.53945184803988433</v>
      </c>
      <c r="K15" s="3">
        <v>112.72736160332397</v>
      </c>
      <c r="L15" s="3">
        <v>8.3216550847335196</v>
      </c>
      <c r="M15" s="1"/>
      <c r="N15" s="4">
        <f t="shared" si="4"/>
        <v>324.28404098074714</v>
      </c>
      <c r="O15" s="4">
        <f t="shared" si="5"/>
        <v>177.22010308606087</v>
      </c>
      <c r="P15" s="4">
        <f t="shared" si="6"/>
        <v>827.63938733730117</v>
      </c>
      <c r="Q15" s="4">
        <f t="shared" si="1"/>
        <v>461.5004099985012</v>
      </c>
      <c r="R15" s="4">
        <f t="shared" si="8"/>
        <v>-0.45731196236324934</v>
      </c>
      <c r="S15" s="4">
        <f t="shared" si="7"/>
        <v>-43.619324618705804</v>
      </c>
      <c r="T15" s="4">
        <f t="shared" si="2"/>
        <v>0.28583333333333333</v>
      </c>
      <c r="U15" s="4"/>
      <c r="V15" s="1">
        <v>1949.3</v>
      </c>
      <c r="W15" s="5">
        <f t="shared" si="9"/>
        <v>-0.18023633565769615</v>
      </c>
      <c r="X15" s="5">
        <f t="shared" si="10"/>
        <v>-1.1170852904409969</v>
      </c>
      <c r="Y15" s="5">
        <f t="shared" si="11"/>
        <v>0.74887079018776603</v>
      </c>
      <c r="Z15" s="4">
        <f t="shared" si="15"/>
        <v>-0.52000657553088558</v>
      </c>
      <c r="AA15" s="5">
        <f t="shared" si="12"/>
        <v>-0.45731196236324934</v>
      </c>
      <c r="AB15" s="5">
        <f t="shared" si="13"/>
        <v>0.68906177639951949</v>
      </c>
      <c r="AC15" s="5">
        <f t="shared" si="14"/>
        <v>0.28583333333333333</v>
      </c>
    </row>
    <row r="16" spans="1:29" x14ac:dyDescent="0.25">
      <c r="A16" s="1">
        <v>1949.4</v>
      </c>
      <c r="B16" s="7">
        <v>2102.2510000000002</v>
      </c>
      <c r="C16" s="7">
        <v>12.872999999999999</v>
      </c>
      <c r="D16" s="7">
        <v>180.249</v>
      </c>
      <c r="E16" s="7">
        <v>42.167000000000002</v>
      </c>
      <c r="F16" s="8">
        <v>57707.666666666664</v>
      </c>
      <c r="G16" s="3">
        <f t="shared" si="3"/>
        <v>48.594702168927661</v>
      </c>
      <c r="H16" s="3">
        <v>1.1766666666666667</v>
      </c>
      <c r="I16" s="8">
        <v>104427.66666666667</v>
      </c>
      <c r="J16" s="3">
        <f t="shared" si="0"/>
        <v>0.5410077831292428</v>
      </c>
      <c r="K16" s="3">
        <v>112.86227544910182</v>
      </c>
      <c r="L16" s="3">
        <v>8.2966130671174234</v>
      </c>
      <c r="M16" s="1"/>
      <c r="N16" s="4">
        <f t="shared" si="4"/>
        <v>325.3528747300582</v>
      </c>
      <c r="O16" s="4">
        <f t="shared" si="5"/>
        <v>180.08274436076809</v>
      </c>
      <c r="P16" s="4">
        <f t="shared" si="6"/>
        <v>826.50855680723316</v>
      </c>
      <c r="Q16" s="4">
        <f t="shared" si="1"/>
        <v>461.88342178198337</v>
      </c>
      <c r="R16" s="4">
        <f t="shared" si="8"/>
        <v>7.7684987415338469E-3</v>
      </c>
      <c r="S16" s="4">
        <f t="shared" si="7"/>
        <v>-43.928472735851862</v>
      </c>
      <c r="T16" s="4">
        <f t="shared" si="2"/>
        <v>0.29416666666666669</v>
      </c>
      <c r="U16" s="4"/>
      <c r="V16" s="1">
        <v>1949.4</v>
      </c>
      <c r="W16" s="5">
        <f t="shared" si="9"/>
        <v>1.068833749311068</v>
      </c>
      <c r="X16" s="5">
        <f t="shared" si="10"/>
        <v>2.8626412747072152</v>
      </c>
      <c r="Y16" s="5">
        <f t="shared" si="11"/>
        <v>-1.1308305300680104</v>
      </c>
      <c r="Z16" s="4">
        <f t="shared" si="15"/>
        <v>-0.13699479204871068</v>
      </c>
      <c r="AA16" s="5">
        <f t="shared" si="12"/>
        <v>7.7684987415338469E-3</v>
      </c>
      <c r="AB16" s="5">
        <f t="shared" si="13"/>
        <v>-0.30914811714605861</v>
      </c>
      <c r="AC16" s="5">
        <f t="shared" si="14"/>
        <v>0.29416666666666669</v>
      </c>
    </row>
    <row r="17" spans="1:29" x14ac:dyDescent="0.25">
      <c r="A17" s="1">
        <v>1950.1</v>
      </c>
      <c r="B17" s="7">
        <v>2184.8719999999998</v>
      </c>
      <c r="C17" s="7">
        <v>12.853</v>
      </c>
      <c r="D17" s="7">
        <v>182.92</v>
      </c>
      <c r="E17" s="7">
        <v>44.725000000000001</v>
      </c>
      <c r="F17" s="8">
        <v>57704.666666666664</v>
      </c>
      <c r="G17" s="3">
        <f t="shared" si="3"/>
        <v>48.592175916959292</v>
      </c>
      <c r="H17" s="3">
        <v>1.2033333333333336</v>
      </c>
      <c r="I17" s="8">
        <v>104733.33333333333</v>
      </c>
      <c r="J17" s="3">
        <f t="shared" si="0"/>
        <v>0.54259134858644764</v>
      </c>
      <c r="K17" s="3">
        <v>113.43028229255776</v>
      </c>
      <c r="L17" s="3">
        <v>8.5085070623305441</v>
      </c>
      <c r="M17" s="1"/>
      <c r="N17" s="4">
        <f t="shared" si="4"/>
        <v>326.68704749133116</v>
      </c>
      <c r="O17" s="4">
        <f t="shared" si="5"/>
        <v>185.835420551824</v>
      </c>
      <c r="P17" s="4">
        <f t="shared" si="6"/>
        <v>830.07113478294968</v>
      </c>
      <c r="Q17" s="4">
        <f t="shared" si="1"/>
        <v>462.08795611084838</v>
      </c>
      <c r="R17" s="4">
        <f t="shared" si="8"/>
        <v>-0.15548475495026359</v>
      </c>
      <c r="S17" s="4">
        <f t="shared" si="7"/>
        <v>-41.251075326660036</v>
      </c>
      <c r="T17" s="4">
        <f t="shared" si="2"/>
        <v>0.3008333333333334</v>
      </c>
      <c r="U17" s="4"/>
      <c r="V17" s="1">
        <v>1950.1</v>
      </c>
      <c r="W17" s="5">
        <f t="shared" si="9"/>
        <v>1.3341727612729528</v>
      </c>
      <c r="X17" s="5">
        <f t="shared" si="10"/>
        <v>5.7526761910559117</v>
      </c>
      <c r="Y17" s="5">
        <f t="shared" si="11"/>
        <v>3.5625779757165219</v>
      </c>
      <c r="Z17" s="4">
        <f t="shared" si="15"/>
        <v>6.7539536816298096E-2</v>
      </c>
      <c r="AA17" s="5">
        <f t="shared" si="12"/>
        <v>-0.15548475495026359</v>
      </c>
      <c r="AB17" s="5">
        <f t="shared" si="13"/>
        <v>2.6773974091918262</v>
      </c>
      <c r="AC17" s="5">
        <f t="shared" si="14"/>
        <v>0.3008333333333334</v>
      </c>
    </row>
    <row r="18" spans="1:29" x14ac:dyDescent="0.25">
      <c r="A18" s="1">
        <v>1950.2</v>
      </c>
      <c r="B18" s="7">
        <v>2251.5070000000001</v>
      </c>
      <c r="C18" s="7">
        <v>12.897</v>
      </c>
      <c r="D18" s="7">
        <v>186.80600000000001</v>
      </c>
      <c r="E18" s="7">
        <v>49.457999999999998</v>
      </c>
      <c r="F18" s="8">
        <v>58761.333333333336</v>
      </c>
      <c r="G18" s="3">
        <f t="shared" si="3"/>
        <v>49.481977999152306</v>
      </c>
      <c r="H18" s="3">
        <v>1.2533333333333332</v>
      </c>
      <c r="I18" s="8">
        <v>105020.33333333333</v>
      </c>
      <c r="J18" s="3">
        <f t="shared" si="0"/>
        <v>0.54407820775618954</v>
      </c>
      <c r="K18" s="3">
        <v>113.72161798851278</v>
      </c>
      <c r="L18" s="3">
        <v>8.691506421832786</v>
      </c>
      <c r="M18" s="1"/>
      <c r="N18" s="4">
        <f t="shared" si="4"/>
        <v>328.1738197212585</v>
      </c>
      <c r="O18" s="4">
        <f t="shared" si="5"/>
        <v>195.27913765784749</v>
      </c>
      <c r="P18" s="4">
        <f t="shared" si="6"/>
        <v>832.80173269767954</v>
      </c>
      <c r="Q18" s="4">
        <f t="shared" si="1"/>
        <v>463.8854129178232</v>
      </c>
      <c r="R18" s="4">
        <f t="shared" si="8"/>
        <v>0.34174790542595979</v>
      </c>
      <c r="S18" s="4">
        <f t="shared" si="7"/>
        <v>-39.464845073949142</v>
      </c>
      <c r="T18" s="4">
        <f t="shared" si="2"/>
        <v>0.3133333333333333</v>
      </c>
      <c r="U18" s="4"/>
      <c r="V18" s="1">
        <v>1950.2</v>
      </c>
      <c r="W18" s="5">
        <f t="shared" si="9"/>
        <v>1.4867722299273396</v>
      </c>
      <c r="X18" s="5">
        <f t="shared" si="10"/>
        <v>9.4437171060234846</v>
      </c>
      <c r="Y18" s="5">
        <f t="shared" si="11"/>
        <v>2.7305979147298558</v>
      </c>
      <c r="Z18" s="4">
        <f t="shared" si="15"/>
        <v>1.8649963437911197</v>
      </c>
      <c r="AA18" s="5">
        <f t="shared" si="12"/>
        <v>0.34174790542595979</v>
      </c>
      <c r="AB18" s="5">
        <f t="shared" si="13"/>
        <v>1.7862302527108938</v>
      </c>
      <c r="AC18" s="5">
        <f t="shared" si="14"/>
        <v>0.3133333333333333</v>
      </c>
    </row>
    <row r="19" spans="1:29" x14ac:dyDescent="0.25">
      <c r="A19" s="1">
        <v>1950.3</v>
      </c>
      <c r="B19" s="7">
        <v>2338.5140000000001</v>
      </c>
      <c r="C19" s="7">
        <v>13.177</v>
      </c>
      <c r="D19" s="7">
        <v>200.505</v>
      </c>
      <c r="E19" s="7">
        <v>54.465000000000003</v>
      </c>
      <c r="F19" s="8">
        <v>59457.666666666664</v>
      </c>
      <c r="G19" s="3">
        <f t="shared" si="3"/>
        <v>50.068349150477601</v>
      </c>
      <c r="H19" s="3">
        <v>1.32</v>
      </c>
      <c r="I19" s="8">
        <v>105248.33333333333</v>
      </c>
      <c r="J19" s="3">
        <f t="shared" si="0"/>
        <v>0.54525940598162925</v>
      </c>
      <c r="K19" s="3">
        <v>114.26713919100575</v>
      </c>
      <c r="L19" s="3">
        <v>8.8629479270506746</v>
      </c>
      <c r="M19" s="1"/>
      <c r="N19" s="4">
        <f t="shared" si="4"/>
        <v>332.88599218089303</v>
      </c>
      <c r="O19" s="4">
        <f t="shared" si="5"/>
        <v>202.55790312517931</v>
      </c>
      <c r="P19" s="4">
        <f t="shared" si="6"/>
        <v>836.376458717216</v>
      </c>
      <c r="Q19" s="4">
        <f t="shared" si="1"/>
        <v>465.32515255835722</v>
      </c>
      <c r="R19" s="4">
        <f t="shared" si="8"/>
        <v>2.1478159380860617</v>
      </c>
      <c r="S19" s="4">
        <f t="shared" si="7"/>
        <v>-39.659345314277871</v>
      </c>
      <c r="T19" s="4">
        <f t="shared" si="2"/>
        <v>0.33</v>
      </c>
      <c r="U19" s="4"/>
      <c r="V19" s="1">
        <v>1950.3</v>
      </c>
      <c r="W19" s="5">
        <f t="shared" si="9"/>
        <v>4.7121724596345302</v>
      </c>
      <c r="X19" s="5">
        <f t="shared" si="10"/>
        <v>7.2787654673318229</v>
      </c>
      <c r="Y19" s="5">
        <f t="shared" si="11"/>
        <v>3.5747260195364561</v>
      </c>
      <c r="Z19" s="4">
        <f t="shared" si="15"/>
        <v>3.3047359843251343</v>
      </c>
      <c r="AA19" s="5">
        <f t="shared" si="12"/>
        <v>2.1478159380860617</v>
      </c>
      <c r="AB19" s="5">
        <f t="shared" si="13"/>
        <v>-0.19450024032872903</v>
      </c>
      <c r="AC19" s="5">
        <f t="shared" si="14"/>
        <v>0.33</v>
      </c>
    </row>
    <row r="20" spans="1:29" x14ac:dyDescent="0.25">
      <c r="A20" s="1">
        <v>1950.4</v>
      </c>
      <c r="B20" s="7">
        <v>2383.2910000000002</v>
      </c>
      <c r="C20" s="7">
        <v>13.425000000000001</v>
      </c>
      <c r="D20" s="7">
        <v>197.946</v>
      </c>
      <c r="E20" s="7">
        <v>54.396999999999998</v>
      </c>
      <c r="F20" s="8">
        <v>59643</v>
      </c>
      <c r="G20" s="3">
        <f t="shared" si="3"/>
        <v>50.224415383190326</v>
      </c>
      <c r="H20" s="3">
        <v>1.4366666666666668</v>
      </c>
      <c r="I20" s="8">
        <v>104982.33333333333</v>
      </c>
      <c r="J20" s="3">
        <f t="shared" si="0"/>
        <v>0.54388134138528299</v>
      </c>
      <c r="K20" s="3">
        <v>114.39618721740194</v>
      </c>
      <c r="L20" s="3">
        <v>9.084473467500759</v>
      </c>
      <c r="M20" s="1"/>
      <c r="N20" s="4">
        <f t="shared" si="4"/>
        <v>329.98998042019144</v>
      </c>
      <c r="O20" s="4">
        <f t="shared" si="5"/>
        <v>200.82145432593705</v>
      </c>
      <c r="P20" s="4">
        <f t="shared" si="6"/>
        <v>838.52617629963117</v>
      </c>
      <c r="Q20" s="4">
        <f t="shared" si="1"/>
        <v>466.00230129317293</v>
      </c>
      <c r="R20" s="4">
        <f t="shared" si="8"/>
        <v>1.8645754831813299</v>
      </c>
      <c r="S20" s="4">
        <f t="shared" si="7"/>
        <v>-39.055189647279875</v>
      </c>
      <c r="T20" s="4">
        <f t="shared" si="2"/>
        <v>0.35916666666666669</v>
      </c>
      <c r="U20" s="4"/>
      <c r="V20" s="1">
        <v>1950.4</v>
      </c>
      <c r="W20" s="5">
        <f t="shared" si="9"/>
        <v>-2.8960117607015832</v>
      </c>
      <c r="X20" s="5">
        <f t="shared" si="10"/>
        <v>-1.7364487992422539</v>
      </c>
      <c r="Y20" s="5">
        <f t="shared" si="11"/>
        <v>2.1497175824151782</v>
      </c>
      <c r="Z20" s="4">
        <f t="shared" si="15"/>
        <v>3.9818847191408508</v>
      </c>
      <c r="AA20" s="5">
        <f t="shared" si="12"/>
        <v>1.8645754831813299</v>
      </c>
      <c r="AB20" s="5">
        <f t="shared" si="13"/>
        <v>0.60415566699799683</v>
      </c>
      <c r="AC20" s="5">
        <f t="shared" si="14"/>
        <v>0.35916666666666669</v>
      </c>
    </row>
    <row r="21" spans="1:29" x14ac:dyDescent="0.25">
      <c r="A21" s="1">
        <v>1951.1</v>
      </c>
      <c r="B21" s="7">
        <v>2415.66</v>
      </c>
      <c r="C21" s="7">
        <v>13.909000000000001</v>
      </c>
      <c r="D21" s="7">
        <v>209.20699999999999</v>
      </c>
      <c r="E21" s="7">
        <v>54.195999999999998</v>
      </c>
      <c r="F21" s="8">
        <v>59899.333333333336</v>
      </c>
      <c r="G21" s="3">
        <f t="shared" si="3"/>
        <v>50.440269579154496</v>
      </c>
      <c r="H21" s="3">
        <v>1.4666666666666666</v>
      </c>
      <c r="I21" s="8">
        <v>104692.33333333333</v>
      </c>
      <c r="J21" s="3">
        <f t="shared" si="0"/>
        <v>0.54237894013362731</v>
      </c>
      <c r="K21" s="3">
        <v>114.5486985213247</v>
      </c>
      <c r="L21" s="3">
        <v>9.3021463898560555</v>
      </c>
      <c r="M21" s="1"/>
      <c r="N21" s="4">
        <f t="shared" si="4"/>
        <v>332.25784501060451</v>
      </c>
      <c r="O21" s="4">
        <f t="shared" si="5"/>
        <v>197.18613626562026</v>
      </c>
      <c r="P21" s="4">
        <f t="shared" si="6"/>
        <v>840.15181909717148</v>
      </c>
      <c r="Q21" s="4">
        <f t="shared" si="1"/>
        <v>466.84100871127987</v>
      </c>
      <c r="R21" s="4">
        <f t="shared" si="8"/>
        <v>3.5417472230065083</v>
      </c>
      <c r="S21" s="4">
        <f t="shared" si="7"/>
        <v>-40.229094448658323</v>
      </c>
      <c r="T21" s="4">
        <f t="shared" si="2"/>
        <v>0.36666666666666664</v>
      </c>
      <c r="U21" s="4"/>
      <c r="V21" s="1">
        <v>1951.1</v>
      </c>
      <c r="W21" s="5">
        <f t="shared" si="9"/>
        <v>2.267864590413069</v>
      </c>
      <c r="X21" s="5">
        <f t="shared" si="10"/>
        <v>-3.6353180603167914</v>
      </c>
      <c r="Y21" s="5">
        <f t="shared" si="11"/>
        <v>1.6256427975403085</v>
      </c>
      <c r="Z21" s="4">
        <f t="shared" si="15"/>
        <v>4.820592137247786</v>
      </c>
      <c r="AA21" s="5">
        <f t="shared" si="12"/>
        <v>3.5417472230065083</v>
      </c>
      <c r="AB21" s="5">
        <f t="shared" si="13"/>
        <v>-1.1739048013784483</v>
      </c>
      <c r="AC21" s="5">
        <f t="shared" si="14"/>
        <v>0.36666666666666664</v>
      </c>
    </row>
    <row r="22" spans="1:29" x14ac:dyDescent="0.25">
      <c r="A22" s="1">
        <v>1951.2</v>
      </c>
      <c r="B22" s="7">
        <v>2457.5169999999998</v>
      </c>
      <c r="C22" s="7">
        <v>14.002000000000001</v>
      </c>
      <c r="D22" s="7">
        <v>204.94200000000001</v>
      </c>
      <c r="E22" s="7">
        <v>52.591000000000001</v>
      </c>
      <c r="F22" s="8">
        <v>59899</v>
      </c>
      <c r="G22" s="3">
        <f t="shared" si="3"/>
        <v>50.439988884491335</v>
      </c>
      <c r="H22" s="3">
        <v>1.59</v>
      </c>
      <c r="I22" s="8">
        <v>104506.66666666667</v>
      </c>
      <c r="J22" s="3">
        <f t="shared" si="0"/>
        <v>0.54141705795296968</v>
      </c>
      <c r="K22" s="3">
        <v>114.51839178785288</v>
      </c>
      <c r="L22" s="3">
        <v>9.5082614579270022</v>
      </c>
      <c r="M22" s="1"/>
      <c r="N22" s="4">
        <f t="shared" si="4"/>
        <v>329.70922309043846</v>
      </c>
      <c r="O22" s="4">
        <f t="shared" si="5"/>
        <v>193.69102210689275</v>
      </c>
      <c r="P22" s="4">
        <f t="shared" si="6"/>
        <v>842.04721647781787</v>
      </c>
      <c r="Q22" s="4">
        <f t="shared" si="1"/>
        <v>466.99149369826023</v>
      </c>
      <c r="R22" s="4">
        <f t="shared" si="8"/>
        <v>0.66640639300126203</v>
      </c>
      <c r="S22" s="4">
        <f t="shared" si="7"/>
        <v>-38.703912870491422</v>
      </c>
      <c r="T22" s="4">
        <f t="shared" si="2"/>
        <v>0.39750000000000002</v>
      </c>
      <c r="U22" s="4"/>
      <c r="V22" s="1">
        <v>1951.2</v>
      </c>
      <c r="W22" s="5">
        <f t="shared" si="9"/>
        <v>-2.548621920166056</v>
      </c>
      <c r="X22" s="5">
        <f t="shared" si="10"/>
        <v>-3.4951141587275174</v>
      </c>
      <c r="Y22" s="5">
        <f t="shared" si="11"/>
        <v>1.8953973806463864</v>
      </c>
      <c r="Z22" s="4">
        <f t="shared" si="15"/>
        <v>4.9710771242281453</v>
      </c>
      <c r="AA22" s="5">
        <f t="shared" si="12"/>
        <v>0.66640639300126203</v>
      </c>
      <c r="AB22" s="5">
        <f t="shared" si="13"/>
        <v>1.5251815781669009</v>
      </c>
      <c r="AC22" s="5">
        <f t="shared" si="14"/>
        <v>0.39750000000000002</v>
      </c>
    </row>
    <row r="23" spans="1:29" x14ac:dyDescent="0.25">
      <c r="A23" s="1">
        <v>1951.3</v>
      </c>
      <c r="B23" s="7">
        <v>2508.1660000000002</v>
      </c>
      <c r="C23" s="7">
        <v>14.01</v>
      </c>
      <c r="D23" s="7">
        <v>207.61600000000001</v>
      </c>
      <c r="E23" s="7">
        <v>52.241</v>
      </c>
      <c r="F23" s="8">
        <v>59954.333333333336</v>
      </c>
      <c r="G23" s="3">
        <f t="shared" si="3"/>
        <v>50.486584198574633</v>
      </c>
      <c r="H23" s="3">
        <v>1.7033333333333336</v>
      </c>
      <c r="I23" s="8">
        <v>104542.66666666667</v>
      </c>
      <c r="J23" s="3">
        <f t="shared" si="0"/>
        <v>0.54160356293593381</v>
      </c>
      <c r="K23" s="3">
        <v>113.88586093119883</v>
      </c>
      <c r="L23" s="3">
        <v>9.6142084555335625</v>
      </c>
      <c r="M23" s="1"/>
      <c r="N23" s="4">
        <f t="shared" si="4"/>
        <v>330.91398381320892</v>
      </c>
      <c r="O23" s="4">
        <f t="shared" si="5"/>
        <v>192.93172457238143</v>
      </c>
      <c r="P23" s="4">
        <f t="shared" si="6"/>
        <v>844.05280666284034</v>
      </c>
      <c r="Q23" s="4">
        <f t="shared" si="1"/>
        <v>466.49551613707843</v>
      </c>
      <c r="R23" s="4">
        <f t="shared" si="8"/>
        <v>5.7118379390974638E-2</v>
      </c>
      <c r="S23" s="4">
        <f t="shared" si="7"/>
        <v>-37.652930861443849</v>
      </c>
      <c r="T23" s="4">
        <f t="shared" si="2"/>
        <v>0.4258333333333334</v>
      </c>
      <c r="U23" s="4"/>
      <c r="V23" s="1">
        <v>1951.3</v>
      </c>
      <c r="W23" s="5">
        <f t="shared" si="9"/>
        <v>1.2047607227704589</v>
      </c>
      <c r="X23" s="5">
        <f t="shared" si="10"/>
        <v>-0.75929753451131887</v>
      </c>
      <c r="Y23" s="5">
        <f t="shared" si="11"/>
        <v>2.00559018502247</v>
      </c>
      <c r="Z23" s="4">
        <f t="shared" si="15"/>
        <v>4.4750995630463422</v>
      </c>
      <c r="AA23" s="5">
        <f t="shared" si="12"/>
        <v>5.7118379390974638E-2</v>
      </c>
      <c r="AB23" s="5">
        <f t="shared" si="13"/>
        <v>1.0509820090475728</v>
      </c>
      <c r="AC23" s="5">
        <f t="shared" si="14"/>
        <v>0.4258333333333334</v>
      </c>
    </row>
    <row r="24" spans="1:29" x14ac:dyDescent="0.25">
      <c r="A24" s="1">
        <v>1951.4</v>
      </c>
      <c r="B24" s="7">
        <v>2513.69</v>
      </c>
      <c r="C24" s="7">
        <v>14.17</v>
      </c>
      <c r="D24" s="7">
        <v>211.59</v>
      </c>
      <c r="E24" s="7">
        <v>52.365000000000002</v>
      </c>
      <c r="F24" s="8">
        <v>60114.333333333336</v>
      </c>
      <c r="G24" s="3">
        <f t="shared" si="3"/>
        <v>50.621317636887774</v>
      </c>
      <c r="H24" s="3">
        <v>1.71</v>
      </c>
      <c r="I24" s="8">
        <v>104746.66666666667</v>
      </c>
      <c r="J24" s="3">
        <f t="shared" si="0"/>
        <v>0.542660424506064</v>
      </c>
      <c r="K24" s="3">
        <v>113.79591836734694</v>
      </c>
      <c r="L24" s="3">
        <v>9.7991341240831957</v>
      </c>
      <c r="M24" s="1"/>
      <c r="N24" s="4">
        <f t="shared" si="4"/>
        <v>331.47949100924802</v>
      </c>
      <c r="O24" s="4">
        <f t="shared" si="5"/>
        <v>191.83828994293916</v>
      </c>
      <c r="P24" s="4">
        <f t="shared" si="6"/>
        <v>844.0778595986842</v>
      </c>
      <c r="Q24" s="4">
        <f t="shared" si="1"/>
        <v>466.48807769928925</v>
      </c>
      <c r="R24" s="4">
        <f t="shared" si="8"/>
        <v>1.135569335367359</v>
      </c>
      <c r="S24" s="4">
        <f t="shared" si="7"/>
        <v>-36.88330266149562</v>
      </c>
      <c r="T24" s="4">
        <f t="shared" si="2"/>
        <v>0.42749999999999999</v>
      </c>
      <c r="U24" s="4"/>
      <c r="V24" s="1">
        <v>1951.4</v>
      </c>
      <c r="W24" s="5">
        <f t="shared" si="9"/>
        <v>0.56550719603910693</v>
      </c>
      <c r="X24" s="5">
        <f t="shared" si="10"/>
        <v>-1.093434629442271</v>
      </c>
      <c r="Y24" s="5">
        <f t="shared" si="11"/>
        <v>2.5052935843859814E-2</v>
      </c>
      <c r="Z24" s="4">
        <f t="shared" si="15"/>
        <v>4.4676611252571661</v>
      </c>
      <c r="AA24" s="5">
        <f t="shared" si="12"/>
        <v>1.135569335367359</v>
      </c>
      <c r="AB24" s="5">
        <f t="shared" si="13"/>
        <v>0.76962819994822951</v>
      </c>
      <c r="AC24" s="5">
        <f t="shared" si="14"/>
        <v>0.42749999999999999</v>
      </c>
    </row>
    <row r="25" spans="1:29" x14ac:dyDescent="0.25">
      <c r="A25" s="1">
        <v>1952.1</v>
      </c>
      <c r="B25" s="7">
        <v>2540.5500000000002</v>
      </c>
      <c r="C25" s="7">
        <v>14.163</v>
      </c>
      <c r="D25" s="7">
        <v>212.96899999999999</v>
      </c>
      <c r="E25" s="7">
        <v>53.4</v>
      </c>
      <c r="F25" s="8">
        <v>60276.666666666664</v>
      </c>
      <c r="G25" s="3">
        <f t="shared" si="3"/>
        <v>50.75801593784297</v>
      </c>
      <c r="H25" s="3">
        <v>1.6666666666666667</v>
      </c>
      <c r="I25" s="8">
        <v>104863.33333333333</v>
      </c>
      <c r="J25" s="3">
        <f t="shared" si="0"/>
        <v>0.54326483880270704</v>
      </c>
      <c r="K25" s="3">
        <v>114.3267750213858</v>
      </c>
      <c r="L25" s="3">
        <v>9.9012285035949734</v>
      </c>
      <c r="M25" s="1"/>
      <c r="N25" s="4">
        <f t="shared" si="4"/>
        <v>332.06720303285186</v>
      </c>
      <c r="O25" s="4">
        <f t="shared" si="5"/>
        <v>193.73361610833061</v>
      </c>
      <c r="P25" s="4">
        <f t="shared" si="6"/>
        <v>845.02942173546569</v>
      </c>
      <c r="Q25" s="4">
        <f t="shared" si="1"/>
        <v>467.11185098482764</v>
      </c>
      <c r="R25" s="4">
        <f t="shared" si="8"/>
        <v>-4.9412347032973258E-2</v>
      </c>
      <c r="S25" s="4">
        <f t="shared" si="7"/>
        <v>-35.797408951818063</v>
      </c>
      <c r="T25" s="4">
        <f t="shared" si="2"/>
        <v>0.41666666666666669</v>
      </c>
      <c r="U25" s="4"/>
      <c r="V25" s="1">
        <v>1952.1</v>
      </c>
      <c r="W25" s="5">
        <f t="shared" si="9"/>
        <v>0.58771202360384223</v>
      </c>
      <c r="X25" s="5">
        <f t="shared" si="10"/>
        <v>1.8953261653914524</v>
      </c>
      <c r="Y25" s="5">
        <f t="shared" si="11"/>
        <v>0.95156213678149015</v>
      </c>
      <c r="Z25" s="4">
        <f t="shared" si="15"/>
        <v>5.0914344107955571</v>
      </c>
      <c r="AA25" s="5">
        <f t="shared" si="12"/>
        <v>-4.9412347032973258E-2</v>
      </c>
      <c r="AB25" s="5">
        <f t="shared" si="13"/>
        <v>1.0858937096775563</v>
      </c>
      <c r="AC25" s="5">
        <f t="shared" si="14"/>
        <v>0.41666666666666669</v>
      </c>
    </row>
    <row r="26" spans="1:29" x14ac:dyDescent="0.25">
      <c r="A26" s="1">
        <v>1952.2</v>
      </c>
      <c r="B26" s="7">
        <v>2546.0219999999999</v>
      </c>
      <c r="C26" s="7">
        <v>14.18</v>
      </c>
      <c r="D26" s="7">
        <v>217.08799999999999</v>
      </c>
      <c r="E26" s="7">
        <v>54.527999999999999</v>
      </c>
      <c r="F26" s="8">
        <v>60107.666666666664</v>
      </c>
      <c r="G26" s="3">
        <f t="shared" si="3"/>
        <v>50.615703743624721</v>
      </c>
      <c r="H26" s="3">
        <v>1.7466666666666668</v>
      </c>
      <c r="I26" s="8">
        <v>105006.66666666667</v>
      </c>
      <c r="J26" s="3">
        <f t="shared" si="0"/>
        <v>0.54400740493858291</v>
      </c>
      <c r="K26" s="3">
        <v>113.6834901625321</v>
      </c>
      <c r="L26" s="3">
        <v>9.9763545564432636</v>
      </c>
      <c r="M26" s="1"/>
      <c r="N26" s="4">
        <f t="shared" si="4"/>
        <v>333.72627003847299</v>
      </c>
      <c r="O26" s="4">
        <f t="shared" si="5"/>
        <v>195.56742303022523</v>
      </c>
      <c r="P26" s="4">
        <f t="shared" si="6"/>
        <v>845.10798402849014</v>
      </c>
      <c r="Q26" s="4">
        <f t="shared" si="1"/>
        <v>466.13022979788383</v>
      </c>
      <c r="R26" s="4">
        <f t="shared" si="8"/>
        <v>0.1199590871721945</v>
      </c>
      <c r="S26" s="4">
        <f t="shared" si="7"/>
        <v>-35.161477241522185</v>
      </c>
      <c r="T26" s="4">
        <f t="shared" si="2"/>
        <v>0.4366666666666667</v>
      </c>
      <c r="U26" s="4"/>
      <c r="V26" s="1">
        <v>1952.2</v>
      </c>
      <c r="W26" s="5">
        <f t="shared" si="9"/>
        <v>1.6590670056211252</v>
      </c>
      <c r="X26" s="5">
        <f t="shared" si="10"/>
        <v>1.8338069218946202</v>
      </c>
      <c r="Y26" s="5">
        <f t="shared" si="11"/>
        <v>7.8562293024447172E-2</v>
      </c>
      <c r="Z26" s="4">
        <f t="shared" si="15"/>
        <v>4.1098132238517451</v>
      </c>
      <c r="AA26" s="5">
        <f t="shared" si="12"/>
        <v>0.1199590871721945</v>
      </c>
      <c r="AB26" s="5">
        <f t="shared" si="13"/>
        <v>0.63593171029587836</v>
      </c>
      <c r="AC26" s="5">
        <f t="shared" si="14"/>
        <v>0.4366666666666667</v>
      </c>
    </row>
    <row r="27" spans="1:29" x14ac:dyDescent="0.25">
      <c r="A27" s="1">
        <v>1952.3</v>
      </c>
      <c r="B27" s="7">
        <v>2564.4009999999998</v>
      </c>
      <c r="C27" s="7">
        <v>14.339</v>
      </c>
      <c r="D27" s="7">
        <v>219.553</v>
      </c>
      <c r="E27" s="7">
        <v>51.646000000000001</v>
      </c>
      <c r="F27" s="8">
        <v>60094</v>
      </c>
      <c r="G27" s="3">
        <f t="shared" si="3"/>
        <v>50.604195262435482</v>
      </c>
      <c r="H27" s="3">
        <v>1.8833333333333333</v>
      </c>
      <c r="I27" s="8">
        <v>105342.66666666667</v>
      </c>
      <c r="J27" s="3">
        <f t="shared" si="0"/>
        <v>0.5457481181129149</v>
      </c>
      <c r="K27" s="3">
        <v>113.88292802150801</v>
      </c>
      <c r="L27" s="3">
        <v>10.099638335476351</v>
      </c>
      <c r="M27" s="1"/>
      <c r="N27" s="4">
        <f t="shared" si="4"/>
        <v>333.42082953113817</v>
      </c>
      <c r="O27" s="4">
        <f t="shared" si="5"/>
        <v>188.702738231344</v>
      </c>
      <c r="P27" s="4">
        <f t="shared" si="6"/>
        <v>845.50779338843358</v>
      </c>
      <c r="Q27" s="4">
        <f t="shared" si="1"/>
        <v>465.96330025530091</v>
      </c>
      <c r="R27" s="4">
        <f t="shared" si="8"/>
        <v>1.1150576628920827</v>
      </c>
      <c r="S27" s="4">
        <f t="shared" si="7"/>
        <v>-35.048348289550141</v>
      </c>
      <c r="T27" s="4">
        <f t="shared" si="2"/>
        <v>0.47083333333333333</v>
      </c>
      <c r="U27" s="4"/>
      <c r="V27" s="1">
        <v>1952.3</v>
      </c>
      <c r="W27" s="5">
        <f t="shared" si="9"/>
        <v>-0.30544050733482209</v>
      </c>
      <c r="X27" s="5">
        <f t="shared" si="10"/>
        <v>-6.8646847988812283</v>
      </c>
      <c r="Y27" s="5">
        <f t="shared" si="11"/>
        <v>0.39980935994344691</v>
      </c>
      <c r="Z27" s="4">
        <f t="shared" si="15"/>
        <v>3.9428836812688246</v>
      </c>
      <c r="AA27" s="5">
        <f t="shared" si="12"/>
        <v>1.1150576628920827</v>
      </c>
      <c r="AB27" s="5">
        <f t="shared" si="13"/>
        <v>0.11312895197204398</v>
      </c>
      <c r="AC27" s="5">
        <f t="shared" si="14"/>
        <v>0.47083333333333333</v>
      </c>
    </row>
    <row r="28" spans="1:29" x14ac:dyDescent="0.25">
      <c r="A28" s="1">
        <v>1952.4</v>
      </c>
      <c r="B28" s="7">
        <v>2648.6210000000001</v>
      </c>
      <c r="C28" s="7">
        <v>14.378</v>
      </c>
      <c r="D28" s="7">
        <v>227.67</v>
      </c>
      <c r="E28" s="7">
        <v>55.463000000000001</v>
      </c>
      <c r="F28" s="8">
        <v>60611.333333333336</v>
      </c>
      <c r="G28" s="3">
        <f t="shared" si="3"/>
        <v>51.039833379647959</v>
      </c>
      <c r="H28" s="3">
        <v>1.9933333333333334</v>
      </c>
      <c r="I28" s="8">
        <v>105703</v>
      </c>
      <c r="J28" s="3">
        <f t="shared" si="0"/>
        <v>0.54761489484054682</v>
      </c>
      <c r="K28" s="3">
        <v>114.25736282536967</v>
      </c>
      <c r="L28" s="3">
        <v>10.350058511637314</v>
      </c>
      <c r="M28" s="1"/>
      <c r="N28" s="4">
        <f t="shared" si="4"/>
        <v>336.43809372398772</v>
      </c>
      <c r="O28" s="4">
        <f t="shared" si="5"/>
        <v>195.21998569206312</v>
      </c>
      <c r="P28" s="4">
        <f t="shared" si="6"/>
        <v>848.39773918961146</v>
      </c>
      <c r="Q28" s="4">
        <f t="shared" si="1"/>
        <v>466.80726468142473</v>
      </c>
      <c r="R28" s="4">
        <f t="shared" si="8"/>
        <v>0.2716162828777513</v>
      </c>
      <c r="S28" s="4">
        <f t="shared" si="7"/>
        <v>-32.870708756799026</v>
      </c>
      <c r="T28" s="4">
        <f t="shared" si="2"/>
        <v>0.49833333333333335</v>
      </c>
      <c r="U28" s="4"/>
      <c r="V28" s="1">
        <v>1952.4</v>
      </c>
      <c r="W28" s="5">
        <f t="shared" si="9"/>
        <v>3.0172641928495523</v>
      </c>
      <c r="X28" s="5">
        <f t="shared" si="10"/>
        <v>6.5172474607191191</v>
      </c>
      <c r="Y28" s="5">
        <f t="shared" si="11"/>
        <v>2.8899458011778734</v>
      </c>
      <c r="Z28" s="4">
        <f t="shared" si="15"/>
        <v>4.7868481073926432</v>
      </c>
      <c r="AA28" s="5">
        <f t="shared" si="12"/>
        <v>0.2716162828777513</v>
      </c>
      <c r="AB28" s="5">
        <f t="shared" si="13"/>
        <v>2.1776395327511153</v>
      </c>
      <c r="AC28" s="5">
        <f t="shared" si="14"/>
        <v>0.49833333333333335</v>
      </c>
    </row>
    <row r="29" spans="1:29" x14ac:dyDescent="0.25">
      <c r="A29" s="1">
        <v>1953.1</v>
      </c>
      <c r="B29" s="7">
        <v>2697.855</v>
      </c>
      <c r="C29" s="7">
        <v>14.381</v>
      </c>
      <c r="D29" s="7">
        <v>231.22</v>
      </c>
      <c r="E29" s="7">
        <v>57.773000000000003</v>
      </c>
      <c r="F29" s="8">
        <v>61831.333333333336</v>
      </c>
      <c r="G29" s="3">
        <f t="shared" si="3"/>
        <v>52.067175846785631</v>
      </c>
      <c r="H29" s="3">
        <v>2.08</v>
      </c>
      <c r="I29" s="8">
        <v>106672</v>
      </c>
      <c r="J29" s="3">
        <f t="shared" si="0"/>
        <v>0.55263498729866523</v>
      </c>
      <c r="K29" s="3">
        <v>114.25247464255163</v>
      </c>
      <c r="L29" s="3">
        <v>10.469489672575619</v>
      </c>
      <c r="M29" s="1"/>
      <c r="N29" s="4">
        <f t="shared" si="4"/>
        <v>337.05193018720922</v>
      </c>
      <c r="O29" s="4">
        <f t="shared" si="5"/>
        <v>198.36712021372804</v>
      </c>
      <c r="P29" s="4">
        <f t="shared" si="6"/>
        <v>849.32698463389113</v>
      </c>
      <c r="Q29" s="4">
        <f t="shared" si="1"/>
        <v>467.88327860491978</v>
      </c>
      <c r="R29" s="4">
        <f t="shared" si="8"/>
        <v>2.0863034256279889E-2</v>
      </c>
      <c r="S29" s="4">
        <f t="shared" si="7"/>
        <v>-31.744260908406481</v>
      </c>
      <c r="T29" s="4">
        <f t="shared" si="2"/>
        <v>0.52</v>
      </c>
      <c r="U29" s="4"/>
      <c r="V29" s="1">
        <v>1953.1</v>
      </c>
      <c r="W29" s="5">
        <f t="shared" si="9"/>
        <v>0.61383646322150298</v>
      </c>
      <c r="X29" s="5">
        <f t="shared" si="10"/>
        <v>3.147134521664924</v>
      </c>
      <c r="Y29" s="5">
        <f t="shared" si="11"/>
        <v>0.92924544427967248</v>
      </c>
      <c r="Z29" s="4">
        <f t="shared" si="15"/>
        <v>5.8628620308876975</v>
      </c>
      <c r="AA29" s="5">
        <f t="shared" si="12"/>
        <v>2.0863034256279889E-2</v>
      </c>
      <c r="AB29" s="5">
        <f t="shared" si="13"/>
        <v>1.1264478483925444</v>
      </c>
      <c r="AC29" s="5">
        <f t="shared" si="14"/>
        <v>0.52</v>
      </c>
    </row>
    <row r="30" spans="1:29" x14ac:dyDescent="0.25">
      <c r="A30" s="1">
        <v>1953.2</v>
      </c>
      <c r="B30" s="7">
        <v>2718.7089999999998</v>
      </c>
      <c r="C30" s="7">
        <v>14.409000000000001</v>
      </c>
      <c r="D30" s="7">
        <v>232.96</v>
      </c>
      <c r="E30" s="7">
        <v>58.537999999999997</v>
      </c>
      <c r="F30" s="8">
        <v>61306.333333333336</v>
      </c>
      <c r="G30" s="3">
        <f t="shared" si="3"/>
        <v>51.625081752320646</v>
      </c>
      <c r="H30" s="3">
        <v>2.253333333333333</v>
      </c>
      <c r="I30" s="8">
        <v>106904.66666666667</v>
      </c>
      <c r="J30" s="3">
        <f t="shared" si="0"/>
        <v>0.55384036209597065</v>
      </c>
      <c r="K30" s="3">
        <v>114.02957350604915</v>
      </c>
      <c r="L30" s="3">
        <v>10.592773451608707</v>
      </c>
      <c r="M30" s="1"/>
      <c r="N30" s="4">
        <f t="shared" si="4"/>
        <v>337.38925424784492</v>
      </c>
      <c r="O30" s="4">
        <f t="shared" si="5"/>
        <v>199.27018934765144</v>
      </c>
      <c r="P30" s="4">
        <f t="shared" si="6"/>
        <v>849.8791203084437</v>
      </c>
      <c r="Q30" s="4">
        <f t="shared" si="1"/>
        <v>466.61740691643627</v>
      </c>
      <c r="R30" s="4">
        <f t="shared" si="8"/>
        <v>0.19451204465545935</v>
      </c>
      <c r="S30" s="4">
        <f t="shared" si="7"/>
        <v>-30.768099257811453</v>
      </c>
      <c r="T30" s="4">
        <f t="shared" si="2"/>
        <v>0.56333333333333324</v>
      </c>
      <c r="U30" s="4"/>
      <c r="V30" s="1">
        <v>1953.2</v>
      </c>
      <c r="W30" s="5">
        <f t="shared" si="9"/>
        <v>0.33732406063569442</v>
      </c>
      <c r="X30" s="5">
        <f t="shared" si="10"/>
        <v>0.90306913392339538</v>
      </c>
      <c r="Y30" s="5">
        <f t="shared" si="11"/>
        <v>0.55213567455257362</v>
      </c>
      <c r="Z30" s="4">
        <f t="shared" si="15"/>
        <v>4.5969903424041831</v>
      </c>
      <c r="AA30" s="5">
        <f t="shared" si="12"/>
        <v>0.19451204465545935</v>
      </c>
      <c r="AB30" s="5">
        <f t="shared" si="13"/>
        <v>0.97616165059502791</v>
      </c>
      <c r="AC30" s="5">
        <f t="shared" si="14"/>
        <v>0.56333333333333324</v>
      </c>
    </row>
    <row r="31" spans="1:29" x14ac:dyDescent="0.25">
      <c r="A31" s="1">
        <v>1953.3</v>
      </c>
      <c r="B31" s="7">
        <v>2703.4110000000001</v>
      </c>
      <c r="C31" s="7">
        <v>14.47</v>
      </c>
      <c r="D31" s="7">
        <v>233.666</v>
      </c>
      <c r="E31" s="7">
        <v>59.103999999999999</v>
      </c>
      <c r="F31" s="8">
        <v>61151.333333333336</v>
      </c>
      <c r="G31" s="3">
        <f t="shared" si="3"/>
        <v>51.494558733954797</v>
      </c>
      <c r="H31" s="3">
        <v>2.0566666666666666</v>
      </c>
      <c r="I31" s="8">
        <v>107139.66666666667</v>
      </c>
      <c r="J31" s="3">
        <f t="shared" si="0"/>
        <v>0.55505782517920887</v>
      </c>
      <c r="K31" s="3">
        <v>113.09984113405842</v>
      </c>
      <c r="L31" s="3">
        <v>10.706425685404836</v>
      </c>
      <c r="M31" s="1"/>
      <c r="N31" s="4">
        <f t="shared" si="4"/>
        <v>337.0498185802935</v>
      </c>
      <c r="O31" s="4">
        <f t="shared" si="5"/>
        <v>199.59040445244017</v>
      </c>
      <c r="P31" s="4">
        <f t="shared" si="6"/>
        <v>849.09525691426245</v>
      </c>
      <c r="Q31" s="4">
        <f t="shared" si="1"/>
        <v>465.3259920070102</v>
      </c>
      <c r="R31" s="4">
        <f t="shared" si="8"/>
        <v>0.42245292925953137</v>
      </c>
      <c r="S31" s="4">
        <f t="shared" si="7"/>
        <v>-30.123344807607573</v>
      </c>
      <c r="T31" s="4">
        <f t="shared" si="2"/>
        <v>0.51416666666666666</v>
      </c>
      <c r="U31" s="4"/>
      <c r="V31" s="1">
        <v>1953.3</v>
      </c>
      <c r="W31" s="5">
        <f t="shared" si="9"/>
        <v>-0.33943566755141319</v>
      </c>
      <c r="X31" s="5">
        <f t="shared" si="10"/>
        <v>0.32021510478872983</v>
      </c>
      <c r="Y31" s="5">
        <f t="shared" si="11"/>
        <v>-0.78386339418125317</v>
      </c>
      <c r="Z31" s="4">
        <f t="shared" si="15"/>
        <v>3.3055754329781166</v>
      </c>
      <c r="AA31" s="5">
        <f t="shared" si="12"/>
        <v>0.42245292925953137</v>
      </c>
      <c r="AB31" s="5">
        <f t="shared" si="13"/>
        <v>0.64475445020388022</v>
      </c>
      <c r="AC31" s="5">
        <f t="shared" si="14"/>
        <v>0.51416666666666666</v>
      </c>
    </row>
    <row r="32" spans="1:29" x14ac:dyDescent="0.25">
      <c r="A32" s="1">
        <v>1953.4</v>
      </c>
      <c r="B32" s="7">
        <v>2662.482</v>
      </c>
      <c r="C32" s="7">
        <v>14.497</v>
      </c>
      <c r="D32" s="7">
        <v>233.11199999999999</v>
      </c>
      <c r="E32" s="7">
        <v>58.451999999999998</v>
      </c>
      <c r="F32" s="8">
        <v>60536</v>
      </c>
      <c r="G32" s="3">
        <f t="shared" si="3"/>
        <v>50.976396385775516</v>
      </c>
      <c r="H32" s="3">
        <v>1.5733333333333335</v>
      </c>
      <c r="I32" s="8">
        <v>107503.33333333333</v>
      </c>
      <c r="J32" s="3">
        <f t="shared" si="0"/>
        <v>0.55694187088674485</v>
      </c>
      <c r="K32" s="3">
        <v>112.82414762312112</v>
      </c>
      <c r="L32" s="3">
        <v>10.8123726830114</v>
      </c>
      <c r="M32" s="1"/>
      <c r="N32" s="4">
        <f t="shared" si="4"/>
        <v>336.28716988653167</v>
      </c>
      <c r="O32" s="4">
        <f t="shared" si="5"/>
        <v>197.95585787095834</v>
      </c>
      <c r="P32" s="4">
        <f t="shared" si="6"/>
        <v>847.23084549973851</v>
      </c>
      <c r="Q32" s="4">
        <f t="shared" si="1"/>
        <v>463.73173200309259</v>
      </c>
      <c r="R32" s="4">
        <f t="shared" si="8"/>
        <v>0.18641908253678174</v>
      </c>
      <c r="S32" s="4">
        <f t="shared" si="7"/>
        <v>-29.32506342616929</v>
      </c>
      <c r="T32" s="4">
        <f t="shared" si="2"/>
        <v>0.39333333333333337</v>
      </c>
      <c r="U32" s="4"/>
      <c r="V32" s="1">
        <v>1953.4</v>
      </c>
      <c r="W32" s="5">
        <f t="shared" si="9"/>
        <v>-0.76264869376183242</v>
      </c>
      <c r="X32" s="5">
        <f t="shared" si="10"/>
        <v>-1.6345465814818283</v>
      </c>
      <c r="Y32" s="5">
        <f t="shared" si="11"/>
        <v>-1.8644114145239428</v>
      </c>
      <c r="Z32" s="4">
        <f t="shared" si="15"/>
        <v>1.7113154290605053</v>
      </c>
      <c r="AA32" s="5">
        <f t="shared" si="12"/>
        <v>0.18641908253678174</v>
      </c>
      <c r="AB32" s="5">
        <f t="shared" si="13"/>
        <v>0.79828138143828298</v>
      </c>
      <c r="AC32" s="5">
        <f t="shared" si="14"/>
        <v>0.39333333333333337</v>
      </c>
    </row>
    <row r="33" spans="1:29" x14ac:dyDescent="0.25">
      <c r="A33" s="1">
        <v>1954.1</v>
      </c>
      <c r="B33" s="7">
        <v>2649.7550000000001</v>
      </c>
      <c r="C33" s="7">
        <v>14.542999999999999</v>
      </c>
      <c r="D33" s="7">
        <v>235.154</v>
      </c>
      <c r="E33" s="7">
        <v>57.683</v>
      </c>
      <c r="F33" s="8">
        <v>60291</v>
      </c>
      <c r="G33" s="3">
        <f t="shared" si="3"/>
        <v>50.770085808358523</v>
      </c>
      <c r="H33" s="3">
        <v>1.1599999999999999</v>
      </c>
      <c r="I33" s="8">
        <v>107876.66666666667</v>
      </c>
      <c r="J33" s="3">
        <f t="shared" si="0"/>
        <v>0.55887599663600274</v>
      </c>
      <c r="K33" s="3">
        <v>112.61297812538189</v>
      </c>
      <c r="L33" s="3">
        <v>10.904835517286214</v>
      </c>
      <c r="M33" s="1"/>
      <c r="N33" s="4">
        <f t="shared" si="4"/>
        <v>336.49585016096233</v>
      </c>
      <c r="O33" s="4">
        <f t="shared" si="5"/>
        <v>195.96803856642239</v>
      </c>
      <c r="P33" s="4">
        <f t="shared" si="6"/>
        <v>846.4050123015985</v>
      </c>
      <c r="Q33" s="4">
        <f t="shared" si="1"/>
        <v>462.79217619749284</v>
      </c>
      <c r="R33" s="4">
        <f t="shared" si="8"/>
        <v>0.31680467268127011</v>
      </c>
      <c r="S33" s="4">
        <f t="shared" si="7"/>
        <v>-28.790346189404524</v>
      </c>
      <c r="T33" s="4">
        <f t="shared" si="2"/>
        <v>0.28999999999999998</v>
      </c>
      <c r="U33" s="4"/>
      <c r="V33" s="1">
        <v>1954.1</v>
      </c>
      <c r="W33" s="5">
        <f t="shared" si="9"/>
        <v>0.20868027443066239</v>
      </c>
      <c r="X33" s="5">
        <f t="shared" si="10"/>
        <v>-1.9878193045359467</v>
      </c>
      <c r="Y33" s="5">
        <f t="shared" si="11"/>
        <v>-0.82583319814000333</v>
      </c>
      <c r="Z33" s="4">
        <f t="shared" si="15"/>
        <v>0.77175962346075266</v>
      </c>
      <c r="AA33" s="5">
        <f t="shared" si="12"/>
        <v>0.31680467268127011</v>
      </c>
      <c r="AB33" s="5">
        <f t="shared" si="13"/>
        <v>0.53471723676476657</v>
      </c>
      <c r="AC33" s="5">
        <f t="shared" si="14"/>
        <v>0.28999999999999998</v>
      </c>
    </row>
    <row r="34" spans="1:29" x14ac:dyDescent="0.25">
      <c r="A34" s="1">
        <v>1954.2</v>
      </c>
      <c r="B34" s="7">
        <v>2652.643</v>
      </c>
      <c r="C34" s="7">
        <v>14.555999999999999</v>
      </c>
      <c r="D34" s="7">
        <v>237.88499999999999</v>
      </c>
      <c r="E34" s="7">
        <v>58.826999999999998</v>
      </c>
      <c r="F34" s="8">
        <v>59961.666666666664</v>
      </c>
      <c r="G34" s="3">
        <f t="shared" si="3"/>
        <v>50.492759481163986</v>
      </c>
      <c r="H34" s="3">
        <v>0.89</v>
      </c>
      <c r="I34" s="8">
        <v>108177</v>
      </c>
      <c r="J34" s="3">
        <f t="shared" si="0"/>
        <v>0.56043193172536099</v>
      </c>
      <c r="K34" s="3">
        <v>112.70683123548821</v>
      </c>
      <c r="L34" s="3">
        <v>10.918319680617959</v>
      </c>
      <c r="M34" s="1"/>
      <c r="N34" s="4">
        <f t="shared" si="4"/>
        <v>337.28315697733831</v>
      </c>
      <c r="O34" s="4">
        <f t="shared" si="5"/>
        <v>197.56451393401986</v>
      </c>
      <c r="P34" s="4">
        <f t="shared" si="6"/>
        <v>846.23592663439297</v>
      </c>
      <c r="Q34" s="4">
        <f t="shared" si="1"/>
        <v>462.04972828509898</v>
      </c>
      <c r="R34" s="4">
        <f t="shared" si="8"/>
        <v>8.9350155434031464E-2</v>
      </c>
      <c r="S34" s="4">
        <f t="shared" si="7"/>
        <v>-28.75611966744744</v>
      </c>
      <c r="T34" s="4">
        <f t="shared" si="2"/>
        <v>0.2225</v>
      </c>
      <c r="U34" s="4"/>
      <c r="V34" s="1">
        <v>1954.2</v>
      </c>
      <c r="W34" s="5">
        <f t="shared" si="9"/>
        <v>0.78730681637597399</v>
      </c>
      <c r="X34" s="5">
        <f t="shared" si="10"/>
        <v>1.5964753675974634</v>
      </c>
      <c r="Y34" s="5">
        <f t="shared" si="11"/>
        <v>-0.16908566720553608</v>
      </c>
      <c r="Z34" s="4">
        <f t="shared" si="15"/>
        <v>2.9311711066895896E-2</v>
      </c>
      <c r="AA34" s="5">
        <f t="shared" si="12"/>
        <v>8.9350155434031464E-2</v>
      </c>
      <c r="AB34" s="5">
        <f t="shared" si="13"/>
        <v>3.4226521957084088E-2</v>
      </c>
      <c r="AC34" s="5">
        <f t="shared" si="14"/>
        <v>0.2225</v>
      </c>
    </row>
    <row r="35" spans="1:29" x14ac:dyDescent="0.25">
      <c r="A35" s="1">
        <v>1954.3</v>
      </c>
      <c r="B35" s="7">
        <v>2682.6010000000001</v>
      </c>
      <c r="C35" s="7">
        <v>14.574999999999999</v>
      </c>
      <c r="D35" s="7">
        <v>240.303</v>
      </c>
      <c r="E35" s="7">
        <v>61.061999999999998</v>
      </c>
      <c r="F35" s="8">
        <v>59926</v>
      </c>
      <c r="G35" s="3">
        <f t="shared" si="3"/>
        <v>50.46272515220668</v>
      </c>
      <c r="H35" s="9">
        <v>1.0266666666666666</v>
      </c>
      <c r="I35" s="8">
        <v>108443.33333333333</v>
      </c>
      <c r="J35" s="3">
        <f t="shared" si="0"/>
        <v>0.56181172321969763</v>
      </c>
      <c r="K35" s="3">
        <v>112.53183429060248</v>
      </c>
      <c r="L35" s="3">
        <v>11.006929896797994</v>
      </c>
      <c r="M35" s="1"/>
      <c r="N35" s="4">
        <f t="shared" si="4"/>
        <v>337.91813921045633</v>
      </c>
      <c r="O35" s="4">
        <f t="shared" si="5"/>
        <v>200.91705064834127</v>
      </c>
      <c r="P35" s="4">
        <f t="shared" si="6"/>
        <v>847.11306225227213</v>
      </c>
      <c r="Q35" s="4">
        <f t="shared" si="1"/>
        <v>461.58894123234904</v>
      </c>
      <c r="R35" s="4">
        <f t="shared" si="8"/>
        <v>0.13044524866425711</v>
      </c>
      <c r="S35" s="4">
        <f t="shared" si="7"/>
        <v>-28.078266718096955</v>
      </c>
      <c r="T35" s="4">
        <f t="shared" si="2"/>
        <v>0.25666666666666665</v>
      </c>
      <c r="U35" s="4"/>
      <c r="V35" s="1">
        <v>1954.3</v>
      </c>
      <c r="W35" s="5">
        <f t="shared" si="9"/>
        <v>0.63498223311802349</v>
      </c>
      <c r="X35" s="5">
        <f t="shared" si="10"/>
        <v>3.3525367143214169</v>
      </c>
      <c r="Y35" s="5">
        <f t="shared" si="11"/>
        <v>0.87713561787916206</v>
      </c>
      <c r="Z35" s="4">
        <f t="shared" si="15"/>
        <v>-0.43147534168303991</v>
      </c>
      <c r="AA35" s="5">
        <f t="shared" si="12"/>
        <v>0.13044524866425711</v>
      </c>
      <c r="AB35" s="5">
        <f t="shared" si="13"/>
        <v>0.67785294935048412</v>
      </c>
      <c r="AC35" s="5">
        <f t="shared" si="14"/>
        <v>0.25666666666666665</v>
      </c>
    </row>
    <row r="36" spans="1:29" x14ac:dyDescent="0.25">
      <c r="A36" s="1">
        <v>1954.4</v>
      </c>
      <c r="B36" s="7">
        <v>2735.0909999999999</v>
      </c>
      <c r="C36" s="7">
        <v>14.615</v>
      </c>
      <c r="D36" s="7">
        <v>245.09299999999999</v>
      </c>
      <c r="E36" s="7">
        <v>62.454999999999998</v>
      </c>
      <c r="F36" s="8">
        <v>60247.666666666664</v>
      </c>
      <c r="G36" s="3">
        <f t="shared" si="3"/>
        <v>50.733595502148724</v>
      </c>
      <c r="H36" s="9">
        <v>0.98666666666666669</v>
      </c>
      <c r="I36" s="8">
        <v>108786</v>
      </c>
      <c r="J36" s="3">
        <f t="shared" si="0"/>
        <v>0.56358697435383787</v>
      </c>
      <c r="K36" s="3">
        <v>113.08224367591349</v>
      </c>
      <c r="L36" s="3">
        <v>11.114803203451945</v>
      </c>
      <c r="M36" s="1"/>
      <c r="N36" s="4">
        <f t="shared" si="4"/>
        <v>339.30229425246341</v>
      </c>
      <c r="O36" s="4">
        <f t="shared" si="5"/>
        <v>202.58315095877998</v>
      </c>
      <c r="P36" s="4">
        <f t="shared" si="6"/>
        <v>848.73535974305855</v>
      </c>
      <c r="Q36" s="4">
        <f t="shared" si="1"/>
        <v>462.2967123196762</v>
      </c>
      <c r="R36" s="4">
        <f t="shared" si="8"/>
        <v>0.27406663266531517</v>
      </c>
      <c r="S36" s="4">
        <f t="shared" si="7"/>
        <v>-27.377055679619598</v>
      </c>
      <c r="T36" s="4">
        <f t="shared" si="2"/>
        <v>0.24666666666666667</v>
      </c>
      <c r="U36" s="4"/>
      <c r="V36" s="1">
        <v>1954.4</v>
      </c>
      <c r="W36" s="5">
        <f t="shared" si="9"/>
        <v>1.3841550420070803</v>
      </c>
      <c r="X36" s="5">
        <f t="shared" si="10"/>
        <v>1.6661003104387078</v>
      </c>
      <c r="Y36" s="5">
        <f t="shared" si="11"/>
        <v>1.6222974907864227</v>
      </c>
      <c r="Z36" s="4">
        <f t="shared" si="15"/>
        <v>0.27629574564411996</v>
      </c>
      <c r="AA36" s="5">
        <f t="shared" si="12"/>
        <v>0.27406663266531517</v>
      </c>
      <c r="AB36" s="5">
        <f t="shared" si="13"/>
        <v>0.70121103847735711</v>
      </c>
      <c r="AC36" s="5">
        <f t="shared" si="14"/>
        <v>0.24666666666666667</v>
      </c>
    </row>
    <row r="37" spans="1:29" x14ac:dyDescent="0.25">
      <c r="A37" s="1">
        <v>1955.1</v>
      </c>
      <c r="B37" s="7">
        <v>2813.212</v>
      </c>
      <c r="C37" s="7">
        <v>14.683</v>
      </c>
      <c r="D37" s="7">
        <v>251.398</v>
      </c>
      <c r="E37" s="7">
        <v>64.899000000000001</v>
      </c>
      <c r="F37" s="8">
        <v>60814.666666666664</v>
      </c>
      <c r="G37" s="3">
        <f t="shared" si="3"/>
        <v>51.2110571241709</v>
      </c>
      <c r="H37" s="9">
        <v>1.3433333333333333</v>
      </c>
      <c r="I37" s="8">
        <v>109130.33333333333</v>
      </c>
      <c r="J37" s="3">
        <f t="shared" si="0"/>
        <v>0.56537085997793024</v>
      </c>
      <c r="K37" s="3">
        <v>113.62092142246121</v>
      </c>
      <c r="L37" s="3">
        <v>11.189929256300234</v>
      </c>
      <c r="M37" s="1"/>
      <c r="N37" s="4">
        <f t="shared" si="4"/>
        <v>341.06203525177079</v>
      </c>
      <c r="O37" s="4">
        <f t="shared" si="5"/>
        <v>205.64152271135302</v>
      </c>
      <c r="P37" s="4">
        <f t="shared" si="6"/>
        <v>851.23555438532583</v>
      </c>
      <c r="Q37" s="4">
        <f t="shared" si="1"/>
        <v>463.3926312802987</v>
      </c>
      <c r="R37" s="4">
        <f t="shared" si="8"/>
        <v>0.46419634175913771</v>
      </c>
      <c r="S37" s="4">
        <f t="shared" si="7"/>
        <v>-27.167616172340004</v>
      </c>
      <c r="T37" s="4">
        <f t="shared" si="2"/>
        <v>0.33583333333333332</v>
      </c>
      <c r="U37" s="4"/>
      <c r="V37" s="1">
        <v>1955.1</v>
      </c>
      <c r="W37" s="5">
        <f t="shared" si="9"/>
        <v>1.7597409993073825</v>
      </c>
      <c r="X37" s="5">
        <f t="shared" si="10"/>
        <v>3.0583717525730378</v>
      </c>
      <c r="Y37" s="5">
        <f t="shared" si="11"/>
        <v>2.5001946422672745</v>
      </c>
      <c r="Z37" s="4">
        <f t="shared" si="15"/>
        <v>1.3722147062666181</v>
      </c>
      <c r="AA37" s="5">
        <f t="shared" si="12"/>
        <v>0.46419634175913771</v>
      </c>
      <c r="AB37" s="5">
        <f t="shared" si="13"/>
        <v>0.20943950727959404</v>
      </c>
      <c r="AC37" s="5">
        <f t="shared" si="14"/>
        <v>0.33583333333333332</v>
      </c>
    </row>
    <row r="38" spans="1:29" x14ac:dyDescent="0.25">
      <c r="A38" s="1">
        <v>1955.2</v>
      </c>
      <c r="B38" s="7">
        <v>2858.9879999999998</v>
      </c>
      <c r="C38" s="7">
        <v>14.744</v>
      </c>
      <c r="D38" s="7">
        <v>256.46600000000001</v>
      </c>
      <c r="E38" s="7">
        <v>68.067999999999998</v>
      </c>
      <c r="F38" s="8">
        <v>61643.333333333336</v>
      </c>
      <c r="G38" s="3">
        <f t="shared" si="3"/>
        <v>51.90886405676769</v>
      </c>
      <c r="H38" s="9">
        <v>1.5</v>
      </c>
      <c r="I38" s="8">
        <v>109533.66666666667</v>
      </c>
      <c r="J38" s="3">
        <f t="shared" si="0"/>
        <v>0.5674604065463249</v>
      </c>
      <c r="K38" s="3">
        <v>113.80373945985581</v>
      </c>
      <c r="L38" s="3">
        <v>11.280465781527658</v>
      </c>
      <c r="M38" s="1"/>
      <c r="N38" s="4">
        <f t="shared" si="4"/>
        <v>342.27441821118606</v>
      </c>
      <c r="O38" s="4">
        <f t="shared" si="5"/>
        <v>209.62552854024699</v>
      </c>
      <c r="P38" s="4">
        <f t="shared" si="6"/>
        <v>852.48072953025314</v>
      </c>
      <c r="Q38" s="4">
        <f t="shared" si="1"/>
        <v>464.53790620167297</v>
      </c>
      <c r="R38" s="4">
        <f t="shared" si="8"/>
        <v>0.41458583867215459</v>
      </c>
      <c r="S38" s="4">
        <f t="shared" si="7"/>
        <v>-26.776368246150671</v>
      </c>
      <c r="T38" s="4">
        <f t="shared" si="2"/>
        <v>0.375</v>
      </c>
      <c r="U38" s="4"/>
      <c r="V38" s="1">
        <v>1955.2</v>
      </c>
      <c r="W38" s="5">
        <f t="shared" si="9"/>
        <v>1.2123829594152653</v>
      </c>
      <c r="X38" s="5">
        <f t="shared" si="10"/>
        <v>3.9840058288939701</v>
      </c>
      <c r="Y38" s="5">
        <f t="shared" si="11"/>
        <v>1.2451751449273161</v>
      </c>
      <c r="Z38" s="4">
        <f t="shared" si="15"/>
        <v>2.5174896276408845</v>
      </c>
      <c r="AA38" s="5">
        <f t="shared" si="12"/>
        <v>0.41458583867215459</v>
      </c>
      <c r="AB38" s="5">
        <f t="shared" si="13"/>
        <v>0.39124792618933313</v>
      </c>
      <c r="AC38" s="5">
        <f t="shared" si="14"/>
        <v>0.375</v>
      </c>
    </row>
    <row r="39" spans="1:29" x14ac:dyDescent="0.25">
      <c r="A39" s="1">
        <v>1955.3</v>
      </c>
      <c r="B39" s="7">
        <v>2897.598</v>
      </c>
      <c r="C39" s="7">
        <v>14.847</v>
      </c>
      <c r="D39" s="7">
        <v>260.65100000000001</v>
      </c>
      <c r="E39" s="7">
        <v>70.451999999999998</v>
      </c>
      <c r="F39" s="8">
        <v>62753.333333333336</v>
      </c>
      <c r="G39" s="3">
        <f>F39/F$187*100</f>
        <v>52.843577285065081</v>
      </c>
      <c r="H39" s="9">
        <v>1.94</v>
      </c>
      <c r="I39" s="8">
        <v>109883.66666666667</v>
      </c>
      <c r="J39" s="3">
        <f>I39/I$187</f>
        <v>0.56927364943625414</v>
      </c>
      <c r="K39" s="3">
        <v>113.82426982769157</v>
      </c>
      <c r="L39" s="3">
        <v>11.48272823150382</v>
      </c>
      <c r="M39" s="1"/>
      <c r="N39" s="4">
        <f t="shared" si="4"/>
        <v>342.87785531292013</v>
      </c>
      <c r="O39" s="4">
        <f t="shared" si="5"/>
        <v>212.05278322300552</v>
      </c>
      <c r="P39" s="4">
        <f t="shared" si="6"/>
        <v>853.5031426900382</v>
      </c>
      <c r="Q39" s="4">
        <f t="shared" si="1"/>
        <v>466.02157880279282</v>
      </c>
      <c r="R39" s="4">
        <f>(LN(C39)-LN(C38))*100</f>
        <v>0.69616042703368741</v>
      </c>
      <c r="S39" s="4">
        <f t="shared" si="7"/>
        <v>-25.695381115306414</v>
      </c>
      <c r="T39" s="4">
        <f t="shared" si="2"/>
        <v>0.48499999999999999</v>
      </c>
      <c r="U39" s="4"/>
      <c r="V39" s="1">
        <v>1955.3</v>
      </c>
      <c r="W39" s="5">
        <f>N39-N38</f>
        <v>0.60343710173407317</v>
      </c>
      <c r="X39" s="5">
        <f>O39-O38</f>
        <v>2.4272546827585302</v>
      </c>
      <c r="Y39" s="5">
        <f>P39-P38</f>
        <v>1.0224131597850601</v>
      </c>
      <c r="Z39" s="4">
        <f>Q39-Q$250</f>
        <v>4.0011622287607338</v>
      </c>
      <c r="AA39" s="5">
        <f>R39</f>
        <v>0.69616042703368741</v>
      </c>
      <c r="AB39" s="5">
        <f>S39-S38</f>
        <v>1.0809871308442567</v>
      </c>
      <c r="AC39" s="5">
        <f>T39</f>
        <v>0.48499999999999999</v>
      </c>
    </row>
    <row r="40" spans="1:29" x14ac:dyDescent="0.25">
      <c r="A40" s="1">
        <v>1955.4</v>
      </c>
      <c r="B40" s="7">
        <v>2914.9929999999999</v>
      </c>
      <c r="C40" s="7">
        <v>14.994999999999999</v>
      </c>
      <c r="D40" s="7">
        <v>264.63900000000001</v>
      </c>
      <c r="E40" s="7">
        <v>71.650000000000006</v>
      </c>
      <c r="F40" s="8">
        <v>63310.666666666664</v>
      </c>
      <c r="G40" s="3">
        <f>F40/F$187*100</f>
        <v>53.312898761855841</v>
      </c>
      <c r="H40" s="9">
        <v>2.3566666666666669</v>
      </c>
      <c r="I40" s="8">
        <v>110186</v>
      </c>
      <c r="J40" s="3">
        <f>I40/I$187</f>
        <v>0.57083994591355491</v>
      </c>
      <c r="K40" s="3">
        <v>114.07454478797507</v>
      </c>
      <c r="L40" s="3">
        <v>11.586748920062989</v>
      </c>
      <c r="M40" s="1"/>
      <c r="N40" s="4">
        <f t="shared" si="4"/>
        <v>343.12962344077772</v>
      </c>
      <c r="O40" s="4">
        <f t="shared" si="5"/>
        <v>212.47227555720301</v>
      </c>
      <c r="P40" s="4">
        <f t="shared" si="6"/>
        <v>853.82691109083191</v>
      </c>
      <c r="Q40" s="4">
        <f t="shared" si="1"/>
        <v>466.85066687840833</v>
      </c>
      <c r="R40" s="4">
        <f t="shared" si="8"/>
        <v>0.99189875631133795</v>
      </c>
      <c r="S40" s="4">
        <f t="shared" si="7"/>
        <v>-25.785470152732522</v>
      </c>
      <c r="T40" s="4">
        <f t="shared" si="2"/>
        <v>0.58916666666666673</v>
      </c>
      <c r="U40" s="4"/>
      <c r="V40" s="1">
        <v>1955.4</v>
      </c>
      <c r="W40" s="5">
        <f>N40-N39</f>
        <v>0.25176812785758784</v>
      </c>
      <c r="X40" s="5">
        <f>O40-O39</f>
        <v>0.41949233419748566</v>
      </c>
      <c r="Y40" s="5">
        <f>P40-P39</f>
        <v>0.3237684007937105</v>
      </c>
      <c r="Z40" s="4">
        <f>Q40-Q$250</f>
        <v>4.8302503043762499</v>
      </c>
      <c r="AA40" s="5">
        <f>R40</f>
        <v>0.99189875631133795</v>
      </c>
      <c r="AB40" s="5">
        <f>S40-S39</f>
        <v>-9.008903742610741E-2</v>
      </c>
      <c r="AC40" s="5">
        <f>T40</f>
        <v>0.58916666666666673</v>
      </c>
    </row>
    <row r="41" spans="1:29" x14ac:dyDescent="0.25">
      <c r="A41" s="1">
        <v>1956.1</v>
      </c>
      <c r="B41" s="7">
        <v>2903.6709999999998</v>
      </c>
      <c r="C41" s="7">
        <v>15.144</v>
      </c>
      <c r="D41" s="7">
        <v>266.15600000000001</v>
      </c>
      <c r="E41" s="7">
        <v>71.903999999999996</v>
      </c>
      <c r="F41" s="8">
        <v>63560.666666666664</v>
      </c>
      <c r="G41" s="3">
        <f>F41/F$187*100</f>
        <v>53.523419759220111</v>
      </c>
      <c r="H41" s="9">
        <v>2.4833333333333334</v>
      </c>
      <c r="I41" s="8">
        <v>110483.33333333333</v>
      </c>
      <c r="J41" s="3">
        <f>I41/I$187</f>
        <v>0.5723803389209996</v>
      </c>
      <c r="K41" s="3">
        <v>113.67957961627766</v>
      </c>
      <c r="L41" s="3">
        <v>11.765895661470447</v>
      </c>
      <c r="M41" s="1"/>
      <c r="N41" s="4">
        <f t="shared" si="4"/>
        <v>342.44297695215886</v>
      </c>
      <c r="O41" s="4">
        <f t="shared" si="5"/>
        <v>211.5679062481469</v>
      </c>
      <c r="P41" s="4">
        <f t="shared" si="6"/>
        <v>853.1682657901215</v>
      </c>
      <c r="Q41" s="4">
        <f t="shared" si="1"/>
        <v>466.62844908478183</v>
      </c>
      <c r="R41" s="4">
        <f t="shared" si="8"/>
        <v>0.98876017060494092</v>
      </c>
      <c r="S41" s="4">
        <f t="shared" si="7"/>
        <v>-25.239926530363078</v>
      </c>
      <c r="T41" s="4">
        <f t="shared" si="2"/>
        <v>0.62083333333333335</v>
      </c>
      <c r="U41" s="4"/>
      <c r="V41" s="1">
        <v>1956.1</v>
      </c>
      <c r="W41" s="5">
        <f>N41-N40</f>
        <v>-0.68664648861886235</v>
      </c>
      <c r="X41" s="5">
        <f>O41-O40</f>
        <v>-0.9043693090561078</v>
      </c>
      <c r="Y41" s="5">
        <f>P41-P40</f>
        <v>-0.65864530071041827</v>
      </c>
      <c r="Z41" s="4">
        <f>Q41-Q$250</f>
        <v>4.6080325107497515</v>
      </c>
      <c r="AA41" s="5">
        <f>R41</f>
        <v>0.98876017060494092</v>
      </c>
      <c r="AB41" s="5">
        <f>S41-S40</f>
        <v>0.54554362236944343</v>
      </c>
      <c r="AC41" s="5">
        <f>T41</f>
        <v>0.62083333333333335</v>
      </c>
    </row>
    <row r="42" spans="1:29" x14ac:dyDescent="0.25">
      <c r="A42" s="1">
        <v>1956.2</v>
      </c>
      <c r="B42" s="7">
        <v>2927.665</v>
      </c>
      <c r="C42" s="7">
        <v>15.234</v>
      </c>
      <c r="D42" s="7">
        <v>268.834</v>
      </c>
      <c r="E42" s="7">
        <v>73.435000000000002</v>
      </c>
      <c r="F42" s="8">
        <v>63765</v>
      </c>
      <c r="G42" s="3">
        <f>F42/F$187*100</f>
        <v>53.69548558773252</v>
      </c>
      <c r="H42" s="9">
        <v>2.6933333333333334</v>
      </c>
      <c r="I42" s="8">
        <v>110787.66666666667</v>
      </c>
      <c r="J42" s="3">
        <f>I42/I$187</f>
        <v>0.57395699678624279</v>
      </c>
      <c r="K42" s="3">
        <v>113.23964316265429</v>
      </c>
      <c r="L42" s="3">
        <v>11.993200129062705</v>
      </c>
      <c r="M42" s="1"/>
      <c r="N42" s="4">
        <f t="shared" si="4"/>
        <v>342.57651207546587</v>
      </c>
      <c r="O42" s="4">
        <f t="shared" si="5"/>
        <v>212.80716932151967</v>
      </c>
      <c r="P42" s="4">
        <f t="shared" si="6"/>
        <v>853.71612599272476</v>
      </c>
      <c r="Q42" s="4">
        <f t="shared" si="1"/>
        <v>466.28658577641386</v>
      </c>
      <c r="R42" s="4">
        <f t="shared" si="8"/>
        <v>0.59253580435747466</v>
      </c>
      <c r="S42" s="4">
        <f t="shared" si="7"/>
        <v>-23.918993868417495</v>
      </c>
      <c r="T42" s="4">
        <f t="shared" si="2"/>
        <v>0.67333333333333334</v>
      </c>
      <c r="U42" s="4"/>
      <c r="V42" s="1">
        <v>1956.2</v>
      </c>
      <c r="W42" s="5">
        <f>N42-N41</f>
        <v>0.13353512330701278</v>
      </c>
      <c r="X42" s="5">
        <f>O42-O41</f>
        <v>1.2392630733727685</v>
      </c>
      <c r="Y42" s="5">
        <f>P42-P41</f>
        <v>0.5478602026032604</v>
      </c>
      <c r="Z42" s="4">
        <f>Q42-Q$250</f>
        <v>4.266169202381775</v>
      </c>
      <c r="AA42" s="5">
        <f>R42</f>
        <v>0.59253580435747466</v>
      </c>
      <c r="AB42" s="5">
        <f>S42-S41</f>
        <v>1.3209326619455837</v>
      </c>
      <c r="AC42" s="5">
        <f>T42</f>
        <v>0.67333333333333334</v>
      </c>
    </row>
    <row r="43" spans="1:29" x14ac:dyDescent="0.25">
      <c r="A43" s="1">
        <v>1956.3</v>
      </c>
      <c r="B43" s="7">
        <v>2925.0349999999999</v>
      </c>
      <c r="C43" s="7">
        <v>15.425000000000001</v>
      </c>
      <c r="D43" s="7">
        <v>272.07499999999999</v>
      </c>
      <c r="E43" s="7">
        <v>74.697999999999993</v>
      </c>
      <c r="F43" s="8">
        <v>63950.333333333336</v>
      </c>
      <c r="G43" s="3">
        <f>F43/F$187*100</f>
        <v>53.851551820445245</v>
      </c>
      <c r="H43" s="9">
        <v>2.81</v>
      </c>
      <c r="I43" s="8">
        <v>111113.33333333333</v>
      </c>
      <c r="J43" s="3">
        <f>I43/I$187</f>
        <v>0.57564417612287222</v>
      </c>
      <c r="K43" s="3">
        <v>113.27386044238055</v>
      </c>
      <c r="L43" s="3">
        <v>12.17812579761234</v>
      </c>
      <c r="M43" s="1"/>
      <c r="N43" s="4">
        <f t="shared" si="4"/>
        <v>342.2353752749616</v>
      </c>
      <c r="O43" s="4">
        <f t="shared" si="5"/>
        <v>212.97293071861256</v>
      </c>
      <c r="P43" s="4">
        <f t="shared" si="6"/>
        <v>853.33272843652765</v>
      </c>
      <c r="Q43" s="4">
        <f t="shared" si="1"/>
        <v>466.31350240266335</v>
      </c>
      <c r="R43" s="4">
        <f t="shared" si="8"/>
        <v>1.2459797840854936</v>
      </c>
      <c r="S43" s="4">
        <f t="shared" si="7"/>
        <v>-23.634819475102045</v>
      </c>
      <c r="T43" s="4">
        <f t="shared" si="2"/>
        <v>0.70250000000000001</v>
      </c>
      <c r="U43" s="4"/>
      <c r="V43" s="1">
        <v>1956.3</v>
      </c>
      <c r="W43" s="5">
        <f>N43-N42</f>
        <v>-0.3411368005042732</v>
      </c>
      <c r="X43" s="5">
        <f>O43-O42</f>
        <v>0.1657613970928935</v>
      </c>
      <c r="Y43" s="5">
        <f>P43-P42</f>
        <v>-0.38339755619711013</v>
      </c>
      <c r="Z43" s="4">
        <f>Q43-Q$250</f>
        <v>4.2930858286312628</v>
      </c>
      <c r="AA43" s="5">
        <f>R43</f>
        <v>1.2459797840854936</v>
      </c>
      <c r="AB43" s="5">
        <f>S43-S42</f>
        <v>0.28417439331544969</v>
      </c>
      <c r="AC43" s="5">
        <f>T43</f>
        <v>0.70250000000000001</v>
      </c>
    </row>
    <row r="44" spans="1:29" x14ac:dyDescent="0.25">
      <c r="A44" s="1">
        <v>1956.4</v>
      </c>
      <c r="B44" s="7">
        <v>2973.1790000000001</v>
      </c>
      <c r="C44" s="7">
        <v>15.487</v>
      </c>
      <c r="D44" s="7">
        <v>277.44499999999999</v>
      </c>
      <c r="E44" s="7">
        <v>74.902000000000001</v>
      </c>
      <c r="F44" s="8">
        <v>63893.666666666664</v>
      </c>
      <c r="G44" s="3">
        <f>F44/F$187*100</f>
        <v>53.803833727709339</v>
      </c>
      <c r="H44" s="9">
        <v>2.9266666666666667</v>
      </c>
      <c r="I44" s="8">
        <v>111431</v>
      </c>
      <c r="J44" s="3">
        <f>I44/I$187</f>
        <v>0.57728990990773177</v>
      </c>
      <c r="K44" s="3">
        <v>113.47525357448369</v>
      </c>
      <c r="L44" s="3">
        <v>12.382314556635892</v>
      </c>
      <c r="M44" s="1"/>
      <c r="N44" s="4">
        <f t="shared" si="4"/>
        <v>343.5032448152644</v>
      </c>
      <c r="O44" s="4">
        <f t="shared" si="5"/>
        <v>212.5590325244579</v>
      </c>
      <c r="P44" s="4">
        <f t="shared" si="6"/>
        <v>854.67977248714442</v>
      </c>
      <c r="Q44" s="4">
        <f t="shared" si="1"/>
        <v>466.11700156311207</v>
      </c>
      <c r="R44" s="4">
        <f t="shared" si="8"/>
        <v>0.40113925425862007</v>
      </c>
      <c r="S44" s="4">
        <f t="shared" si="7"/>
        <v>-22.373175321176628</v>
      </c>
      <c r="T44" s="4">
        <f t="shared" si="2"/>
        <v>0.73166666666666669</v>
      </c>
      <c r="U44" s="4"/>
      <c r="V44" s="1">
        <v>1956.4</v>
      </c>
      <c r="W44" s="5">
        <f>N44-N43</f>
        <v>1.2678695403027973</v>
      </c>
      <c r="X44" s="5">
        <f>O44-O43</f>
        <v>-0.41389819415465468</v>
      </c>
      <c r="Y44" s="5">
        <f>P44-P43</f>
        <v>1.3470440506167733</v>
      </c>
      <c r="Z44" s="4">
        <f>Q44-Q$250</f>
        <v>4.0965849890799859</v>
      </c>
      <c r="AA44" s="5">
        <f>R44</f>
        <v>0.40113925425862007</v>
      </c>
      <c r="AB44" s="5">
        <f>S44-S43</f>
        <v>1.2616441539254168</v>
      </c>
      <c r="AC44" s="5">
        <f>T44</f>
        <v>0.73166666666666669</v>
      </c>
    </row>
    <row r="45" spans="1:29" x14ac:dyDescent="0.25">
      <c r="A45" s="1">
        <v>1957.1</v>
      </c>
      <c r="B45" s="7">
        <v>2992.2190000000001</v>
      </c>
      <c r="C45" s="7">
        <v>15.7</v>
      </c>
      <c r="D45" s="7">
        <v>281.88900000000001</v>
      </c>
      <c r="E45" s="7">
        <v>75.566000000000003</v>
      </c>
      <c r="F45" s="8">
        <v>64097.666666666664</v>
      </c>
      <c r="G45" s="3">
        <f>F45/F$187*100</f>
        <v>53.97561886155858</v>
      </c>
      <c r="H45" s="9">
        <v>2.9333333333333331</v>
      </c>
      <c r="I45" s="8">
        <v>111720.33333333333</v>
      </c>
      <c r="J45" s="3">
        <f>I45/I$187</f>
        <v>0.57878885736340668</v>
      </c>
      <c r="K45" s="3">
        <v>113.09006476842237</v>
      </c>
      <c r="L45" s="3">
        <v>12.559534988995956</v>
      </c>
      <c r="M45" s="1"/>
      <c r="N45" s="4">
        <f t="shared" si="4"/>
        <v>343.46701997577986</v>
      </c>
      <c r="O45" s="4">
        <f t="shared" si="5"/>
        <v>211.81632699029086</v>
      </c>
      <c r="P45" s="4">
        <f t="shared" si="6"/>
        <v>855.05880672856347</v>
      </c>
      <c r="Q45" s="4">
        <f t="shared" si="1"/>
        <v>465.83643263360239</v>
      </c>
      <c r="R45" s="4">
        <f t="shared" si="8"/>
        <v>1.3659750020224681</v>
      </c>
      <c r="S45" s="4">
        <f t="shared" si="7"/>
        <v>-22.318057516869587</v>
      </c>
      <c r="T45" s="4">
        <f t="shared" si="2"/>
        <v>0.73333333333333328</v>
      </c>
      <c r="U45" s="4"/>
      <c r="V45" s="1">
        <v>1957.1</v>
      </c>
      <c r="W45" s="5">
        <f>N45-N44</f>
        <v>-3.6224839484532367E-2</v>
      </c>
      <c r="X45" s="5">
        <f>O45-O44</f>
        <v>-0.74270553416704388</v>
      </c>
      <c r="Y45" s="5">
        <f>P45-P44</f>
        <v>0.37903424141904907</v>
      </c>
      <c r="Z45" s="4">
        <f>Q45-Q$250</f>
        <v>3.8160160595703019</v>
      </c>
      <c r="AA45" s="5">
        <f>R45</f>
        <v>1.3659750020224681</v>
      </c>
      <c r="AB45" s="5">
        <f>S45-S44</f>
        <v>5.5117804307041496E-2</v>
      </c>
      <c r="AC45" s="5">
        <f>T45</f>
        <v>0.73333333333333328</v>
      </c>
    </row>
    <row r="46" spans="1:29" x14ac:dyDescent="0.25">
      <c r="A46" s="1">
        <v>1957.2</v>
      </c>
      <c r="B46" s="7">
        <v>2985.663</v>
      </c>
      <c r="C46" s="7">
        <v>15.81</v>
      </c>
      <c r="D46" s="7">
        <v>284.17599999999999</v>
      </c>
      <c r="E46" s="7">
        <v>75.25</v>
      </c>
      <c r="F46" s="8">
        <v>64076</v>
      </c>
      <c r="G46" s="3">
        <f>F46/F$187*100</f>
        <v>53.95737370845368</v>
      </c>
      <c r="H46" s="9">
        <v>3</v>
      </c>
      <c r="I46" s="8">
        <v>112045.33333333333</v>
      </c>
      <c r="J46" s="3">
        <f>I46/I$187</f>
        <v>0.58047258290405523</v>
      </c>
      <c r="K46" s="3">
        <v>112.33532934131738</v>
      </c>
      <c r="L46" s="3">
        <v>12.686671386123832</v>
      </c>
      <c r="M46" s="1"/>
      <c r="N46" s="4">
        <f t="shared" si="4"/>
        <v>343.28638224025991</v>
      </c>
      <c r="O46" s="4">
        <f t="shared" si="5"/>
        <v>210.40859615066134</v>
      </c>
      <c r="P46" s="4">
        <f t="shared" si="6"/>
        <v>854.54898208155771</v>
      </c>
      <c r="Q46" s="4">
        <f t="shared" si="1"/>
        <v>464.8425292328169</v>
      </c>
      <c r="R46" s="4">
        <f t="shared" si="8"/>
        <v>0.6981938867118398</v>
      </c>
      <c r="S46" s="4">
        <f t="shared" si="7"/>
        <v>-22.009070602020302</v>
      </c>
      <c r="T46" s="4">
        <f t="shared" si="2"/>
        <v>0.75</v>
      </c>
      <c r="U46" s="4"/>
      <c r="V46" s="1">
        <v>1957.2</v>
      </c>
      <c r="W46" s="5">
        <f>N46-N45</f>
        <v>-0.18063773551995155</v>
      </c>
      <c r="X46" s="5">
        <f>O46-O45</f>
        <v>-1.4077308396295223</v>
      </c>
      <c r="Y46" s="5">
        <f>P46-P45</f>
        <v>-0.50982464700575747</v>
      </c>
      <c r="Z46" s="4">
        <f>Q46-Q$250</f>
        <v>2.8221126587848175</v>
      </c>
      <c r="AA46" s="5">
        <f>R46</f>
        <v>0.6981938867118398</v>
      </c>
      <c r="AB46" s="5">
        <f>S46-S45</f>
        <v>0.3089869148492852</v>
      </c>
      <c r="AC46" s="5">
        <f>T46</f>
        <v>0.75</v>
      </c>
    </row>
    <row r="47" spans="1:29" x14ac:dyDescent="0.25">
      <c r="A47" s="1">
        <v>1957.3</v>
      </c>
      <c r="B47" s="7">
        <v>3014.9189999999999</v>
      </c>
      <c r="C47" s="7">
        <v>15.904</v>
      </c>
      <c r="D47" s="7">
        <v>288.75</v>
      </c>
      <c r="E47" s="7">
        <v>76.53</v>
      </c>
      <c r="F47" s="8">
        <v>64206.666666666664</v>
      </c>
      <c r="G47" s="3">
        <f>F47/F$187*100</f>
        <v>54.0674060164094</v>
      </c>
      <c r="H47" s="9">
        <v>3.2333333333333334</v>
      </c>
      <c r="I47" s="8">
        <v>112430.66666666667</v>
      </c>
      <c r="J47" s="3">
        <f>I47/I$187</f>
        <v>0.58246887698096783</v>
      </c>
      <c r="K47" s="3">
        <v>112.06452401319811</v>
      </c>
      <c r="L47" s="3">
        <v>12.856186582294329</v>
      </c>
      <c r="M47" s="1"/>
      <c r="N47" s="4">
        <f t="shared" si="4"/>
        <v>343.94701369670952</v>
      </c>
      <c r="O47" s="4">
        <f t="shared" si="5"/>
        <v>211.15916959529221</v>
      </c>
      <c r="P47" s="4">
        <f t="shared" si="6"/>
        <v>855.18077681740647</v>
      </c>
      <c r="Q47" s="4">
        <f t="shared" si="1"/>
        <v>464.46156794260946</v>
      </c>
      <c r="R47" s="4">
        <f t="shared" si="8"/>
        <v>0.5927998692837555</v>
      </c>
      <c r="S47" s="4">
        <f t="shared" si="7"/>
        <v>-21.274550833803087</v>
      </c>
      <c r="T47" s="4">
        <f t="shared" si="2"/>
        <v>0.80833333333333335</v>
      </c>
      <c r="U47" s="4"/>
      <c r="V47" s="1">
        <v>1957.3</v>
      </c>
      <c r="W47" s="5">
        <f>N47-N46</f>
        <v>0.66063145644960741</v>
      </c>
      <c r="X47" s="5">
        <f>O47-O46</f>
        <v>0.75057344463087361</v>
      </c>
      <c r="Y47" s="5">
        <f>P47-P46</f>
        <v>0.63179473584875723</v>
      </c>
      <c r="Z47" s="4">
        <f>Q47-Q$250</f>
        <v>2.4411513685773798</v>
      </c>
      <c r="AA47" s="5">
        <f>R47</f>
        <v>0.5927998692837555</v>
      </c>
      <c r="AB47" s="5">
        <f>S47-S46</f>
        <v>0.73451976821721487</v>
      </c>
      <c r="AC47" s="5">
        <f>T47</f>
        <v>0.80833333333333335</v>
      </c>
    </row>
    <row r="48" spans="1:29" x14ac:dyDescent="0.25">
      <c r="A48" s="1">
        <v>1957.4</v>
      </c>
      <c r="B48" s="7">
        <v>2983.7269999999999</v>
      </c>
      <c r="C48" s="7">
        <v>15.914999999999999</v>
      </c>
      <c r="D48" s="7">
        <v>290.36799999999999</v>
      </c>
      <c r="E48" s="7">
        <v>75.563000000000002</v>
      </c>
      <c r="F48" s="8">
        <v>63879</v>
      </c>
      <c r="G48" s="3">
        <f>F48/F$187*100</f>
        <v>53.791483162530632</v>
      </c>
      <c r="H48" s="9">
        <v>3.2533333333333334</v>
      </c>
      <c r="I48" s="8">
        <v>112865.66666666667</v>
      </c>
      <c r="J48" s="3">
        <f>I48/I$187</f>
        <v>0.5847224788584513</v>
      </c>
      <c r="K48" s="3">
        <v>111.058535989246</v>
      </c>
      <c r="L48" s="3">
        <v>13.029554396559611</v>
      </c>
      <c r="M48" s="1"/>
      <c r="N48" s="4">
        <f t="shared" si="4"/>
        <v>344.05049627324439</v>
      </c>
      <c r="O48" s="4">
        <f t="shared" si="5"/>
        <v>209.43226240829392</v>
      </c>
      <c r="P48" s="4">
        <f t="shared" si="6"/>
        <v>853.75464086277191</v>
      </c>
      <c r="Q48" s="4">
        <f t="shared" si="1"/>
        <v>462.66203161098315</v>
      </c>
      <c r="R48" s="4">
        <f t="shared" si="8"/>
        <v>6.9141081983792319E-2</v>
      </c>
      <c r="S48" s="4">
        <f t="shared" si="7"/>
        <v>-20.004186845071729</v>
      </c>
      <c r="T48" s="4">
        <f t="shared" si="2"/>
        <v>0.81333333333333335</v>
      </c>
      <c r="U48" s="4"/>
      <c r="V48" s="1">
        <v>1957.4</v>
      </c>
      <c r="W48" s="5">
        <f>N48-N47</f>
        <v>0.10348257653487281</v>
      </c>
      <c r="X48" s="5">
        <f>O48-O47</f>
        <v>-1.7269071869982895</v>
      </c>
      <c r="Y48" s="5">
        <f>P48-P47</f>
        <v>-1.4261359546345602</v>
      </c>
      <c r="Z48" s="4">
        <f>Q48-Q$250</f>
        <v>0.64161503695106603</v>
      </c>
      <c r="AA48" s="5">
        <f>R48</f>
        <v>6.9141081983792319E-2</v>
      </c>
      <c r="AB48" s="5">
        <f>S48-S47</f>
        <v>1.2703639887313578</v>
      </c>
      <c r="AC48" s="5">
        <f>T48</f>
        <v>0.81333333333333335</v>
      </c>
    </row>
    <row r="49" spans="1:29" x14ac:dyDescent="0.25">
      <c r="A49" s="1">
        <v>1958.1</v>
      </c>
      <c r="B49" s="7">
        <v>2906.2739999999999</v>
      </c>
      <c r="C49" s="7">
        <v>16.087</v>
      </c>
      <c r="D49" s="7">
        <v>289.88799999999998</v>
      </c>
      <c r="E49" s="7">
        <v>70.739000000000004</v>
      </c>
      <c r="F49" s="8">
        <v>62949.666666666664</v>
      </c>
      <c r="G49" s="3">
        <f>F49/F$187*100</f>
        <v>53.008906441661821</v>
      </c>
      <c r="H49" s="9">
        <v>1.8633333333333333</v>
      </c>
      <c r="I49" s="8">
        <v>113236.33333333333</v>
      </c>
      <c r="J49" s="3">
        <f>I49/I$187</f>
        <v>0.58664278942378589</v>
      </c>
      <c r="K49" s="3">
        <v>110.87082976903338</v>
      </c>
      <c r="L49" s="3">
        <v>13.033407014654397</v>
      </c>
      <c r="M49" s="1"/>
      <c r="N49" s="4">
        <f t="shared" si="4"/>
        <v>342.48223293708367</v>
      </c>
      <c r="O49" s="4">
        <f t="shared" si="5"/>
        <v>201.43247352876978</v>
      </c>
      <c r="P49" s="4">
        <f t="shared" si="6"/>
        <v>850.79663076582153</v>
      </c>
      <c r="Q49" s="4">
        <f t="shared" si="1"/>
        <v>460.69947677252782</v>
      </c>
      <c r="R49" s="4">
        <f t="shared" si="8"/>
        <v>1.0749431674114795</v>
      </c>
      <c r="S49" s="4">
        <f t="shared" si="7"/>
        <v>-21.049566080264896</v>
      </c>
      <c r="T49" s="4">
        <f t="shared" si="2"/>
        <v>0.46583333333333332</v>
      </c>
      <c r="U49" s="4"/>
      <c r="V49" s="1">
        <v>1958.1</v>
      </c>
      <c r="W49" s="5">
        <f>N49-N48</f>
        <v>-1.5682633361607259</v>
      </c>
      <c r="X49" s="5">
        <f>O49-O48</f>
        <v>-7.9997888795241465</v>
      </c>
      <c r="Y49" s="5">
        <f>P49-P48</f>
        <v>-2.9580100969503746</v>
      </c>
      <c r="Z49" s="4">
        <f>Q49-Q$250</f>
        <v>-1.3209398015042666</v>
      </c>
      <c r="AA49" s="5">
        <f>R49</f>
        <v>1.0749431674114795</v>
      </c>
      <c r="AB49" s="5">
        <f>S49-S48</f>
        <v>-1.0453792351931668</v>
      </c>
      <c r="AC49" s="5">
        <f>T49</f>
        <v>0.46583333333333332</v>
      </c>
    </row>
    <row r="50" spans="1:29" x14ac:dyDescent="0.25">
      <c r="A50" s="1">
        <v>1958.2</v>
      </c>
      <c r="B50" s="7">
        <v>2925.3789999999999</v>
      </c>
      <c r="C50" s="7">
        <v>16.134</v>
      </c>
      <c r="D50" s="7">
        <v>292.81900000000002</v>
      </c>
      <c r="E50" s="7">
        <v>69.3</v>
      </c>
      <c r="F50" s="8">
        <v>62745</v>
      </c>
      <c r="G50" s="3">
        <f>F50/F$187*100</f>
        <v>52.836559918486273</v>
      </c>
      <c r="H50" s="9">
        <v>0.94</v>
      </c>
      <c r="I50" s="8">
        <v>113532</v>
      </c>
      <c r="J50" s="3">
        <f>I50/I$187</f>
        <v>0.58817454794127855</v>
      </c>
      <c r="K50" s="3">
        <v>110.99890015886595</v>
      </c>
      <c r="L50" s="3">
        <v>13.150911866545309</v>
      </c>
      <c r="M50" s="1"/>
      <c r="N50" s="4">
        <f t="shared" si="4"/>
        <v>342.93573490720007</v>
      </c>
      <c r="O50" s="4">
        <f t="shared" si="5"/>
        <v>198.82475845756304</v>
      </c>
      <c r="P50" s="4">
        <f t="shared" si="6"/>
        <v>851.19108488162749</v>
      </c>
      <c r="Q50" s="4">
        <f t="shared" si="1"/>
        <v>460.22850054878495</v>
      </c>
      <c r="R50" s="4">
        <f t="shared" si="8"/>
        <v>0.29173541066116471</v>
      </c>
      <c r="S50" s="4">
        <f t="shared" si="7"/>
        <v>-20.443774683163426</v>
      </c>
      <c r="T50" s="4">
        <f t="shared" si="2"/>
        <v>0.23499999999999999</v>
      </c>
      <c r="U50" s="4"/>
      <c r="V50" s="1">
        <v>1958.2</v>
      </c>
      <c r="W50" s="5">
        <f>N50-N49</f>
        <v>0.45350197011640603</v>
      </c>
      <c r="X50" s="5">
        <f>O50-O49</f>
        <v>-2.6077150712067407</v>
      </c>
      <c r="Y50" s="5">
        <f>P50-P49</f>
        <v>0.39445411580595646</v>
      </c>
      <c r="Z50" s="4">
        <f>Q50-Q$250</f>
        <v>-1.7919160252471329</v>
      </c>
      <c r="AA50" s="5">
        <f>R50</f>
        <v>0.29173541066116471</v>
      </c>
      <c r="AB50" s="5">
        <f>S50-S49</f>
        <v>0.6057913971014699</v>
      </c>
      <c r="AC50" s="5">
        <f>T50</f>
        <v>0.23499999999999999</v>
      </c>
    </row>
    <row r="51" spans="1:29" x14ac:dyDescent="0.25">
      <c r="A51" s="1">
        <v>1958.3</v>
      </c>
      <c r="B51" s="7">
        <v>2993.0680000000002</v>
      </c>
      <c r="C51" s="7">
        <v>16.231999999999999</v>
      </c>
      <c r="D51" s="7">
        <v>297.89299999999997</v>
      </c>
      <c r="E51" s="7">
        <v>70.451999999999998</v>
      </c>
      <c r="F51" s="8">
        <v>62979.333333333336</v>
      </c>
      <c r="G51" s="3">
        <f>F51/F$187*100</f>
        <v>53.033888266682382</v>
      </c>
      <c r="H51" s="9">
        <v>1.3233333333333333</v>
      </c>
      <c r="I51" s="8">
        <v>113846.33333333333</v>
      </c>
      <c r="J51" s="3">
        <f>I51/I$187</f>
        <v>0.58980301274623403</v>
      </c>
      <c r="K51" s="3">
        <v>111.52095808383234</v>
      </c>
      <c r="L51" s="3">
        <v>13.455268696033249</v>
      </c>
      <c r="M51" s="1"/>
      <c r="N51" s="4">
        <f t="shared" si="4"/>
        <v>343.77164336344907</v>
      </c>
      <c r="O51" s="4">
        <f t="shared" si="5"/>
        <v>199.59136988794407</v>
      </c>
      <c r="P51" s="4">
        <f t="shared" si="6"/>
        <v>853.20209018067669</v>
      </c>
      <c r="Q51" s="4">
        <f t="shared" si="1"/>
        <v>460.79401371396136</v>
      </c>
      <c r="R51" s="4">
        <f t="shared" si="8"/>
        <v>0.60557560087310947</v>
      </c>
      <c r="S51" s="4">
        <f t="shared" si="7"/>
        <v>-18.76138485675833</v>
      </c>
      <c r="T51" s="4">
        <f t="shared" si="2"/>
        <v>0.33083333333333331</v>
      </c>
      <c r="U51" s="4"/>
      <c r="V51" s="1">
        <v>1958.3</v>
      </c>
      <c r="W51" s="5">
        <f>N51-N50</f>
        <v>0.83590845624900112</v>
      </c>
      <c r="X51" s="5">
        <f>O51-O50</f>
        <v>0.76661143038103319</v>
      </c>
      <c r="Y51" s="5">
        <f>P51-P50</f>
        <v>2.0110052990492022</v>
      </c>
      <c r="Z51" s="4">
        <f>Q51-Q$250</f>
        <v>-1.2264028600707206</v>
      </c>
      <c r="AA51" s="5">
        <f>R51</f>
        <v>0.60557560087310947</v>
      </c>
      <c r="AB51" s="5">
        <f>S51-S50</f>
        <v>1.682389826405096</v>
      </c>
      <c r="AC51" s="5">
        <f>T51</f>
        <v>0.33083333333333331</v>
      </c>
    </row>
    <row r="52" spans="1:29" x14ac:dyDescent="0.25">
      <c r="A52" s="1">
        <v>1958.4</v>
      </c>
      <c r="B52" s="7">
        <v>3063.085</v>
      </c>
      <c r="C52" s="7">
        <v>16.309000000000001</v>
      </c>
      <c r="D52" s="7">
        <v>301.82299999999998</v>
      </c>
      <c r="E52" s="7">
        <v>74.766000000000005</v>
      </c>
      <c r="F52" s="8">
        <v>63498</v>
      </c>
      <c r="G52" s="3">
        <f>F52/F$187*100</f>
        <v>53.470649162547467</v>
      </c>
      <c r="H52" s="9">
        <v>2.1633333333333331</v>
      </c>
      <c r="I52" s="8">
        <v>114283.33333333333</v>
      </c>
      <c r="J52" s="3">
        <f>I52/I$187</f>
        <v>0.59206697601165992</v>
      </c>
      <c r="K52" s="3">
        <v>112.06843455945254</v>
      </c>
      <c r="L52" s="3">
        <v>13.509205349360224</v>
      </c>
      <c r="M52" s="1"/>
      <c r="N52" s="4">
        <f t="shared" si="4"/>
        <v>344.22591655079827</v>
      </c>
      <c r="O52" s="4">
        <f t="shared" si="5"/>
        <v>204.67816488566041</v>
      </c>
      <c r="P52" s="4">
        <f t="shared" si="6"/>
        <v>855.13133723616704</v>
      </c>
      <c r="Q52" s="4">
        <f t="shared" si="1"/>
        <v>461.72079264775971</v>
      </c>
      <c r="R52" s="4">
        <f t="shared" si="8"/>
        <v>0.47325001512672493</v>
      </c>
      <c r="S52" s="4">
        <f t="shared" si="7"/>
        <v>-18.834577187300237</v>
      </c>
      <c r="T52" s="4">
        <f t="shared" si="2"/>
        <v>0.54083333333333328</v>
      </c>
      <c r="U52" s="4"/>
      <c r="V52" s="1">
        <v>1958.4</v>
      </c>
      <c r="W52" s="5">
        <f>N52-N51</f>
        <v>0.45427318734920163</v>
      </c>
      <c r="X52" s="5">
        <f>O52-O51</f>
        <v>5.0867949977163391</v>
      </c>
      <c r="Y52" s="5">
        <f>P52-P51</f>
        <v>1.9292470554903502</v>
      </c>
      <c r="Z52" s="4">
        <f>Q52-Q$250</f>
        <v>-0.29962392627237477</v>
      </c>
      <c r="AA52" s="5">
        <f>R52</f>
        <v>0.47325001512672493</v>
      </c>
      <c r="AB52" s="5">
        <f>S52-S51</f>
        <v>-7.3192330541907324E-2</v>
      </c>
      <c r="AC52" s="5">
        <f>T52</f>
        <v>0.54083333333333328</v>
      </c>
    </row>
    <row r="53" spans="1:29" x14ac:dyDescent="0.25">
      <c r="A53" s="1">
        <v>1959.1</v>
      </c>
      <c r="B53" s="7">
        <v>3121.9360000000001</v>
      </c>
      <c r="C53" s="7">
        <v>16.347000000000001</v>
      </c>
      <c r="D53" s="7">
        <v>309.44900000000001</v>
      </c>
      <c r="E53" s="7">
        <v>79.290000000000006</v>
      </c>
      <c r="F53" s="8">
        <v>63939.666666666664</v>
      </c>
      <c r="G53" s="3">
        <f>F53/F$187*100</f>
        <v>53.842569591224368</v>
      </c>
      <c r="H53" s="9">
        <v>2.57</v>
      </c>
      <c r="I53" s="8">
        <v>114714.33333333333</v>
      </c>
      <c r="J53" s="3">
        <f>I53/I$187</f>
        <v>0.59429985511325856</v>
      </c>
      <c r="K53" s="3">
        <v>112.46144445802275</v>
      </c>
      <c r="L53" s="3">
        <v>13.640194364582884</v>
      </c>
      <c r="M53" s="1"/>
      <c r="N53" s="4">
        <f t="shared" si="4"/>
        <v>346.11201827747465</v>
      </c>
      <c r="O53" s="4">
        <f t="shared" si="5"/>
        <v>209.94389034187333</v>
      </c>
      <c r="P53" s="4">
        <f t="shared" si="6"/>
        <v>856.65798815890605</v>
      </c>
      <c r="Q53" s="4">
        <f t="shared" si="1"/>
        <v>462.38759520226012</v>
      </c>
      <c r="R53" s="4">
        <f t="shared" si="8"/>
        <v>0.23272915942902372</v>
      </c>
      <c r="S53" s="4">
        <f t="shared" si="7"/>
        <v>-18.102349235242894</v>
      </c>
      <c r="T53" s="4">
        <f t="shared" si="2"/>
        <v>0.64249999999999996</v>
      </c>
      <c r="U53" s="4"/>
      <c r="V53" s="1">
        <v>1959.1</v>
      </c>
      <c r="W53" s="5">
        <f>N53-N52</f>
        <v>1.8861017266763724</v>
      </c>
      <c r="X53" s="5">
        <f>O53-O52</f>
        <v>5.2657254562129197</v>
      </c>
      <c r="Y53" s="5">
        <f>P53-P52</f>
        <v>1.5266509227390088</v>
      </c>
      <c r="Z53" s="4">
        <f>Q53-Q$250</f>
        <v>0.36717862822803227</v>
      </c>
      <c r="AA53" s="5">
        <f>R53</f>
        <v>0.23272915942902372</v>
      </c>
      <c r="AB53" s="5">
        <f>S53-S52</f>
        <v>0.73222795205734315</v>
      </c>
      <c r="AC53" s="5">
        <f>T53</f>
        <v>0.64249999999999996</v>
      </c>
    </row>
    <row r="54" spans="1:29" x14ac:dyDescent="0.25">
      <c r="A54" s="1">
        <v>1959.2</v>
      </c>
      <c r="B54" s="7">
        <v>3192.38</v>
      </c>
      <c r="C54" s="7">
        <v>16.372</v>
      </c>
      <c r="D54" s="7">
        <v>315.505</v>
      </c>
      <c r="E54" s="7">
        <v>82.093000000000004</v>
      </c>
      <c r="F54" s="8">
        <v>64772</v>
      </c>
      <c r="G54" s="3">
        <f>F54/F$187*100</f>
        <v>54.543464165115829</v>
      </c>
      <c r="H54" s="9">
        <v>3.0833333333333335</v>
      </c>
      <c r="I54" s="8">
        <v>115139</v>
      </c>
      <c r="J54" s="3">
        <f>I54/I$187</f>
        <v>0.59649992315303935</v>
      </c>
      <c r="K54" s="3">
        <v>112.8085054381034</v>
      </c>
      <c r="L54" s="3">
        <v>13.75384659837901</v>
      </c>
      <c r="M54" s="1"/>
      <c r="N54" s="4">
        <f t="shared" si="4"/>
        <v>347.52781373600232</v>
      </c>
      <c r="O54" s="4">
        <f t="shared" si="5"/>
        <v>212.89563585914135</v>
      </c>
      <c r="P54" s="4">
        <f t="shared" si="6"/>
        <v>858.51981653770918</v>
      </c>
      <c r="Q54" s="4">
        <f t="shared" si="1"/>
        <v>463.61956107730106</v>
      </c>
      <c r="R54" s="4">
        <f t="shared" si="8"/>
        <v>0.15281643610856044</v>
      </c>
      <c r="S54" s="4">
        <f t="shared" si="7"/>
        <v>-17.425402103165855</v>
      </c>
      <c r="T54" s="4">
        <f t="shared" si="2"/>
        <v>0.77083333333333337</v>
      </c>
      <c r="U54" s="4"/>
      <c r="V54" s="1">
        <v>1959.2</v>
      </c>
      <c r="W54" s="5">
        <f>N54-N53</f>
        <v>1.4157954585276684</v>
      </c>
      <c r="X54" s="5">
        <f>O54-O53</f>
        <v>2.9517455172680229</v>
      </c>
      <c r="Y54" s="5">
        <f>P54-P53</f>
        <v>1.8618283788031249</v>
      </c>
      <c r="Z54" s="4">
        <f>Q54-Q$250</f>
        <v>1.5991445032689739</v>
      </c>
      <c r="AA54" s="5">
        <f>R54</f>
        <v>0.15281643610856044</v>
      </c>
      <c r="AB54" s="5">
        <f>S54-S53</f>
        <v>0.67694713207703927</v>
      </c>
      <c r="AC54" s="5">
        <f>T54</f>
        <v>0.77083333333333337</v>
      </c>
    </row>
    <row r="55" spans="1:29" x14ac:dyDescent="0.25">
      <c r="A55" s="1">
        <v>1959.3</v>
      </c>
      <c r="B55" s="7">
        <v>3194.6529999999998</v>
      </c>
      <c r="C55" s="7">
        <v>16.434999999999999</v>
      </c>
      <c r="D55" s="7">
        <v>320.72500000000002</v>
      </c>
      <c r="E55" s="7">
        <v>83.221999999999994</v>
      </c>
      <c r="F55" s="8">
        <v>64875</v>
      </c>
      <c r="G55" s="3">
        <f>F55/F$187*100</f>
        <v>54.630198816029903</v>
      </c>
      <c r="H55" s="9">
        <v>3.5766666666666667</v>
      </c>
      <c r="I55" s="8">
        <v>115550.66666666667</v>
      </c>
      <c r="J55" s="3">
        <f>I55/I$187</f>
        <v>0.59863264217119427</v>
      </c>
      <c r="K55" s="3">
        <v>112.45753391176831</v>
      </c>
      <c r="L55" s="3">
        <v>13.834751578369476</v>
      </c>
      <c r="M55" s="1"/>
      <c r="N55" s="4">
        <f t="shared" si="4"/>
        <v>348.42780052121884</v>
      </c>
      <c r="O55" s="4">
        <f t="shared" si="5"/>
        <v>213.52056830272502</v>
      </c>
      <c r="P55" s="4">
        <f t="shared" si="6"/>
        <v>858.23409079076657</v>
      </c>
      <c r="Q55" s="4">
        <f t="shared" si="1"/>
        <v>463.10994639679927</v>
      </c>
      <c r="R55" s="4">
        <f t="shared" si="8"/>
        <v>0.38406484860260548</v>
      </c>
      <c r="S55" s="4">
        <f t="shared" si="7"/>
        <v>-17.222955006528643</v>
      </c>
      <c r="T55" s="4">
        <f t="shared" si="2"/>
        <v>0.89416666666666667</v>
      </c>
      <c r="U55" s="4"/>
      <c r="V55" s="1">
        <v>1959.3</v>
      </c>
      <c r="W55" s="5">
        <f>N55-N54</f>
        <v>0.89998678521652664</v>
      </c>
      <c r="X55" s="5">
        <f>O55-O54</f>
        <v>0.62493244358367406</v>
      </c>
      <c r="Y55" s="5">
        <f>P55-P54</f>
        <v>-0.28572574694260311</v>
      </c>
      <c r="Z55" s="4">
        <f>Q55-Q$250</f>
        <v>1.0895298227671901</v>
      </c>
      <c r="AA55" s="5">
        <f>R55</f>
        <v>0.38406484860260548</v>
      </c>
      <c r="AB55" s="5">
        <f>S55-S54</f>
        <v>0.20244709663721139</v>
      </c>
      <c r="AC55" s="5">
        <f>T55</f>
        <v>0.89416666666666667</v>
      </c>
    </row>
    <row r="56" spans="1:29" x14ac:dyDescent="0.25">
      <c r="A56" s="1">
        <v>1959.4</v>
      </c>
      <c r="B56" s="7">
        <v>3203.759</v>
      </c>
      <c r="C56" s="7">
        <v>16.498999999999999</v>
      </c>
      <c r="D56" s="7">
        <v>322.84199999999998</v>
      </c>
      <c r="E56" s="7">
        <v>82.403999999999996</v>
      </c>
      <c r="F56" s="8">
        <v>64927.333333333336</v>
      </c>
      <c r="G56" s="3">
        <f>F56/F$187*100</f>
        <v>54.674267878144832</v>
      </c>
      <c r="H56" s="9">
        <v>3.99</v>
      </c>
      <c r="I56" s="8">
        <v>115918</v>
      </c>
      <c r="J56" s="3">
        <f>I56/I$187</f>
        <v>0.60053568375662481</v>
      </c>
      <c r="K56" s="3">
        <v>112.18770622021266</v>
      </c>
      <c r="L56" s="3">
        <v>13.967666902639525</v>
      </c>
      <c r="M56" s="1"/>
      <c r="N56" s="4">
        <f t="shared" si="4"/>
        <v>348.37964822662786</v>
      </c>
      <c r="O56" s="4">
        <f t="shared" si="5"/>
        <v>211.82674222366305</v>
      </c>
      <c r="P56" s="4">
        <f t="shared" si="6"/>
        <v>858.20133027016925</v>
      </c>
      <c r="Q56" s="4">
        <f t="shared" si="1"/>
        <v>462.63296227282558</v>
      </c>
      <c r="R56" s="4">
        <f t="shared" si="8"/>
        <v>0.38865658931244162</v>
      </c>
      <c r="S56" s="4">
        <f t="shared" si="7"/>
        <v>-16.655462137284651</v>
      </c>
      <c r="T56" s="4">
        <f t="shared" si="2"/>
        <v>0.99750000000000005</v>
      </c>
      <c r="U56" s="4"/>
      <c r="V56" s="1">
        <v>1959.4</v>
      </c>
      <c r="W56" s="5">
        <f>N56-N55</f>
        <v>-4.8152294590977363E-2</v>
      </c>
      <c r="X56" s="5">
        <f>O56-O55</f>
        <v>-1.6938260790619779</v>
      </c>
      <c r="Y56" s="5">
        <f>P56-P55</f>
        <v>-3.2760520597321374E-2</v>
      </c>
      <c r="Z56" s="4">
        <f>Q56-Q$250</f>
        <v>0.61254569879349674</v>
      </c>
      <c r="AA56" s="5">
        <f>R56</f>
        <v>0.38865658931244162</v>
      </c>
      <c r="AB56" s="5">
        <f>S56-S55</f>
        <v>0.567492869243992</v>
      </c>
      <c r="AC56" s="5">
        <f>T56</f>
        <v>0.99750000000000005</v>
      </c>
    </row>
    <row r="57" spans="1:29" x14ac:dyDescent="0.25">
      <c r="A57" s="1">
        <v>1960.1</v>
      </c>
      <c r="B57" s="7">
        <v>3275.7570000000001</v>
      </c>
      <c r="C57" s="7">
        <v>16.565999999999999</v>
      </c>
      <c r="D57" s="7">
        <v>326.36399999999998</v>
      </c>
      <c r="E57" s="7">
        <v>85.275999999999996</v>
      </c>
      <c r="F57" s="8">
        <v>65213.333333333336</v>
      </c>
      <c r="G57" s="3">
        <f>F57/F$187*100</f>
        <v>54.915103899129569</v>
      </c>
      <c r="H57" s="9">
        <v>3.9333333333333331</v>
      </c>
      <c r="I57" s="8">
        <v>116707.66666666667</v>
      </c>
      <c r="J57" s="3">
        <f>I57/I$187</f>
        <v>0.60462670509590333</v>
      </c>
      <c r="K57" s="3">
        <v>111.94818526212882</v>
      </c>
      <c r="L57" s="3">
        <v>14.266244804985288</v>
      </c>
      <c r="M57" s="1"/>
      <c r="N57" s="4">
        <f t="shared" si="4"/>
        <v>348.38049484680306</v>
      </c>
      <c r="O57" s="4">
        <f t="shared" si="5"/>
        <v>214.16846805808646</v>
      </c>
      <c r="P57" s="4">
        <f t="shared" si="6"/>
        <v>859.74482941522638</v>
      </c>
      <c r="Q57" s="4">
        <f t="shared" si="1"/>
        <v>462.17984016641003</v>
      </c>
      <c r="R57" s="4">
        <f t="shared" si="8"/>
        <v>0.4052629166765076</v>
      </c>
      <c r="S57" s="4">
        <f t="shared" si="7"/>
        <v>-14.945615843764633</v>
      </c>
      <c r="T57" s="4">
        <f t="shared" si="2"/>
        <v>0.98333333333333328</v>
      </c>
      <c r="U57" s="4"/>
      <c r="V57" s="1">
        <v>1960.1</v>
      </c>
      <c r="W57" s="5">
        <f>N57-N56</f>
        <v>8.4662017519576693E-4</v>
      </c>
      <c r="X57" s="5">
        <f>O57-O56</f>
        <v>2.3417258344234142</v>
      </c>
      <c r="Y57" s="5">
        <f>P57-P56</f>
        <v>1.543499145057126</v>
      </c>
      <c r="Z57" s="4">
        <f>Q57-Q$250</f>
        <v>0.1594235923779479</v>
      </c>
      <c r="AA57" s="5">
        <f>R57</f>
        <v>0.4052629166765076</v>
      </c>
      <c r="AB57" s="5">
        <f>S57-S56</f>
        <v>1.7098462935200178</v>
      </c>
      <c r="AC57" s="5">
        <f>T57</f>
        <v>0.98333333333333328</v>
      </c>
    </row>
    <row r="58" spans="1:29" x14ac:dyDescent="0.25">
      <c r="A58" s="1">
        <v>1960.2</v>
      </c>
      <c r="B58" s="7">
        <v>3258.0880000000002</v>
      </c>
      <c r="C58" s="7">
        <v>16.606999999999999</v>
      </c>
      <c r="D58" s="7">
        <v>332.20800000000003</v>
      </c>
      <c r="E58" s="7">
        <v>83.872</v>
      </c>
      <c r="F58" s="8">
        <v>66061.333333333328</v>
      </c>
      <c r="G58" s="3">
        <f>F58/F$187*100</f>
        <v>55.629191122189191</v>
      </c>
      <c r="H58" s="9">
        <v>3.6966666666666668</v>
      </c>
      <c r="I58" s="8">
        <v>117036.66666666667</v>
      </c>
      <c r="J58" s="3">
        <f>I58/I$187</f>
        <v>0.60633115341243682</v>
      </c>
      <c r="K58" s="3">
        <v>112.00195527312722</v>
      </c>
      <c r="L58" s="3">
        <v>14.360633948307497</v>
      </c>
      <c r="M58" s="1"/>
      <c r="N58" s="4">
        <f t="shared" si="4"/>
        <v>349.62659699332045</v>
      </c>
      <c r="O58" s="4">
        <f t="shared" si="5"/>
        <v>211.9796518306583</v>
      </c>
      <c r="P58" s="4">
        <f t="shared" si="6"/>
        <v>858.92247836232696</v>
      </c>
      <c r="Q58" s="4">
        <f t="shared" si="1"/>
        <v>463.23832110055196</v>
      </c>
      <c r="R58" s="4">
        <f t="shared" si="8"/>
        <v>0.24718910485437284</v>
      </c>
      <c r="S58" s="4">
        <f t="shared" si="7"/>
        <v>-14.533358376090922</v>
      </c>
      <c r="T58" s="4">
        <f t="shared" si="2"/>
        <v>0.92416666666666669</v>
      </c>
      <c r="U58" s="4"/>
      <c r="V58" s="1">
        <v>1960.2</v>
      </c>
      <c r="W58" s="5">
        <f>N58-N57</f>
        <v>1.2461021465173872</v>
      </c>
      <c r="X58" s="5">
        <f>O58-O57</f>
        <v>-2.1888162274281626</v>
      </c>
      <c r="Y58" s="5">
        <f>P58-P57</f>
        <v>-0.82235105289942112</v>
      </c>
      <c r="Z58" s="4">
        <f>Q58-Q$250</f>
        <v>1.2179045265198738</v>
      </c>
      <c r="AA58" s="5">
        <f>R58</f>
        <v>0.24718910485437284</v>
      </c>
      <c r="AB58" s="5">
        <f>S58-S57</f>
        <v>0.41225746767371163</v>
      </c>
      <c r="AC58" s="5">
        <f>T58</f>
        <v>0.92416666666666669</v>
      </c>
    </row>
    <row r="59" spans="1:29" x14ac:dyDescent="0.25">
      <c r="A59" s="1">
        <v>1960.3</v>
      </c>
      <c r="B59" s="7">
        <v>3274.029</v>
      </c>
      <c r="C59" s="7">
        <v>16.664999999999999</v>
      </c>
      <c r="D59" s="7">
        <v>332.12599999999998</v>
      </c>
      <c r="E59" s="7">
        <v>82.057000000000002</v>
      </c>
      <c r="F59" s="8">
        <v>66023.666666666672</v>
      </c>
      <c r="G59" s="3">
        <f>F59/F$187*100</f>
        <v>55.597472625252976</v>
      </c>
      <c r="H59" s="9">
        <v>2.9366666666666665</v>
      </c>
      <c r="I59" s="8">
        <v>117411</v>
      </c>
      <c r="J59" s="3">
        <f>I59/I$187</f>
        <v>0.60827045985566586</v>
      </c>
      <c r="K59" s="3">
        <v>112.11242820481486</v>
      </c>
      <c r="L59" s="3">
        <v>14.445391546392743</v>
      </c>
      <c r="M59" s="1"/>
      <c r="N59" s="4">
        <f t="shared" si="4"/>
        <v>348.93393638672387</v>
      </c>
      <c r="O59" s="4">
        <f t="shared" si="5"/>
        <v>209.12390766073395</v>
      </c>
      <c r="P59" s="4">
        <f t="shared" si="6"/>
        <v>859.0912276195246</v>
      </c>
      <c r="Q59" s="4">
        <f t="shared" si="1"/>
        <v>462.96054095505843</v>
      </c>
      <c r="R59" s="4">
        <f t="shared" si="8"/>
        <v>0.34864185350871324</v>
      </c>
      <c r="S59" s="4">
        <f t="shared" si="7"/>
        <v>-14.29352721934457</v>
      </c>
      <c r="T59" s="4">
        <f t="shared" si="2"/>
        <v>0.73416666666666663</v>
      </c>
      <c r="U59" s="4"/>
      <c r="V59" s="1">
        <v>1960.3</v>
      </c>
      <c r="W59" s="5">
        <f>N59-N58</f>
        <v>-0.69266060659657569</v>
      </c>
      <c r="X59" s="5">
        <f>O59-O58</f>
        <v>-2.8557441699243498</v>
      </c>
      <c r="Y59" s="5">
        <f>P59-P58</f>
        <v>0.16874925719764633</v>
      </c>
      <c r="Z59" s="4">
        <f>Q59-Q$250</f>
        <v>0.94012438102635087</v>
      </c>
      <c r="AA59" s="5">
        <f>R59</f>
        <v>0.34864185350871324</v>
      </c>
      <c r="AB59" s="5">
        <f>S59-S58</f>
        <v>0.23983115674635158</v>
      </c>
      <c r="AC59" s="5">
        <f>T59</f>
        <v>0.73416666666666663</v>
      </c>
    </row>
    <row r="60" spans="1:29" x14ac:dyDescent="0.25">
      <c r="A60" s="1">
        <v>1960.4</v>
      </c>
      <c r="B60" s="7">
        <v>3232.009</v>
      </c>
      <c r="C60" s="7">
        <v>16.713999999999999</v>
      </c>
      <c r="D60" s="7">
        <v>334.024</v>
      </c>
      <c r="E60" s="7">
        <v>81.775000000000006</v>
      </c>
      <c r="F60" s="8">
        <v>65839.666666666672</v>
      </c>
      <c r="G60" s="3">
        <f>F60/F$187*100</f>
        <v>55.442529171192866</v>
      </c>
      <c r="H60" s="9">
        <v>2.2966666666666669</v>
      </c>
      <c r="I60" s="8">
        <v>117824.33333333333</v>
      </c>
      <c r="J60" s="3">
        <f>I60/I$187</f>
        <v>0.6104118133637727</v>
      </c>
      <c r="K60" s="3">
        <v>111.64316265428329</v>
      </c>
      <c r="L60" s="3">
        <v>14.508959744956682</v>
      </c>
      <c r="M60" s="1"/>
      <c r="N60" s="4">
        <f t="shared" si="4"/>
        <v>348.85876008231946</v>
      </c>
      <c r="O60" s="4">
        <f t="shared" si="5"/>
        <v>208.13463275650562</v>
      </c>
      <c r="P60" s="4">
        <f t="shared" si="6"/>
        <v>857.44806500104266</v>
      </c>
      <c r="Q60" s="4">
        <f t="shared" si="1"/>
        <v>461.9105970853031</v>
      </c>
      <c r="R60" s="4">
        <f t="shared" si="8"/>
        <v>0.29359798195409681</v>
      </c>
      <c r="S60" s="4">
        <f t="shared" si="7"/>
        <v>-14.148031953733334</v>
      </c>
      <c r="T60" s="4">
        <f t="shared" si="2"/>
        <v>0.57416666666666671</v>
      </c>
      <c r="U60" s="4"/>
      <c r="V60" s="1">
        <v>1960.4</v>
      </c>
      <c r="W60" s="5">
        <f>N60-N59</f>
        <v>-7.5176304404408256E-2</v>
      </c>
      <c r="X60" s="5">
        <f>O60-O59</f>
        <v>-0.9892749042283242</v>
      </c>
      <c r="Y60" s="5">
        <f>P60-P59</f>
        <v>-1.6431626184819379</v>
      </c>
      <c r="Z60" s="4">
        <f>Q60-Q$250</f>
        <v>-0.10981948872898784</v>
      </c>
      <c r="AA60" s="5">
        <f>R60</f>
        <v>0.29359798195409681</v>
      </c>
      <c r="AB60" s="5">
        <f>S60-S59</f>
        <v>0.14549526561123649</v>
      </c>
      <c r="AC60" s="5">
        <f>T60</f>
        <v>0.57416666666666671</v>
      </c>
    </row>
    <row r="61" spans="1:29" x14ac:dyDescent="0.25">
      <c r="A61" s="1">
        <v>1961.1</v>
      </c>
      <c r="B61" s="7">
        <v>3253.826</v>
      </c>
      <c r="C61" s="7">
        <v>16.75</v>
      </c>
      <c r="D61" s="7">
        <v>334.52</v>
      </c>
      <c r="E61" s="7">
        <v>80.926000000000002</v>
      </c>
      <c r="F61" s="8">
        <v>65738</v>
      </c>
      <c r="G61" s="3">
        <f>F61/F$187*100</f>
        <v>55.356917298931393</v>
      </c>
      <c r="H61" s="9">
        <v>2.0033333333333334</v>
      </c>
      <c r="I61" s="8">
        <v>118254.33333333333</v>
      </c>
      <c r="J61" s="3">
        <f>I61/I$187</f>
        <v>0.61263951177140008</v>
      </c>
      <c r="K61" s="3">
        <v>111.41830624465356</v>
      </c>
      <c r="L61" s="3">
        <v>14.638022451131945</v>
      </c>
      <c r="M61" s="1"/>
      <c r="N61" s="4">
        <f t="shared" si="4"/>
        <v>348.42769984214834</v>
      </c>
      <c r="O61" s="4">
        <f t="shared" si="5"/>
        <v>206.51154867649089</v>
      </c>
      <c r="P61" s="4">
        <f t="shared" si="6"/>
        <v>857.7565401879458</v>
      </c>
      <c r="Q61" s="4">
        <f t="shared" si="1"/>
        <v>461.1901670260263</v>
      </c>
      <c r="R61" s="4">
        <f t="shared" si="8"/>
        <v>0.21515666918312526</v>
      </c>
      <c r="S61" s="4">
        <f t="shared" si="7"/>
        <v>-13.477583733642263</v>
      </c>
      <c r="T61" s="4">
        <f t="shared" si="2"/>
        <v>0.50083333333333335</v>
      </c>
      <c r="U61" s="4"/>
      <c r="V61" s="1">
        <v>1961.1</v>
      </c>
      <c r="W61" s="5">
        <f>N61-N60</f>
        <v>-0.43106024017112077</v>
      </c>
      <c r="X61" s="5">
        <f>O61-O60</f>
        <v>-1.6230840800147348</v>
      </c>
      <c r="Y61" s="5">
        <f>P61-P60</f>
        <v>0.30847518690313791</v>
      </c>
      <c r="Z61" s="4">
        <f>Q61-Q$250</f>
        <v>-0.83024954800578143</v>
      </c>
      <c r="AA61" s="5">
        <f>R61</f>
        <v>0.21515666918312526</v>
      </c>
      <c r="AB61" s="5">
        <f>S61-S60</f>
        <v>0.67044822009107108</v>
      </c>
      <c r="AC61" s="5">
        <f>T61</f>
        <v>0.50083333333333335</v>
      </c>
    </row>
    <row r="62" spans="1:29" x14ac:dyDescent="0.25">
      <c r="A62" s="1">
        <v>1961.2</v>
      </c>
      <c r="B62" s="7">
        <v>3309.0590000000002</v>
      </c>
      <c r="C62" s="7">
        <v>16.789000000000001</v>
      </c>
      <c r="D62" s="7">
        <v>339.45499999999998</v>
      </c>
      <c r="E62" s="7">
        <v>82.316000000000003</v>
      </c>
      <c r="F62" s="8">
        <v>65605.333333333328</v>
      </c>
      <c r="G62" s="3">
        <f>F62/F$187*100</f>
        <v>55.245200822996743</v>
      </c>
      <c r="H62" s="9">
        <v>1.7333333333333334</v>
      </c>
      <c r="I62" s="8">
        <v>118636</v>
      </c>
      <c r="J62" s="3">
        <f>I62/I$187</f>
        <v>0.61461680997041823</v>
      </c>
      <c r="K62" s="3">
        <v>111.37724550898204</v>
      </c>
      <c r="L62" s="3">
        <v>14.842211210155501</v>
      </c>
      <c r="M62" s="1"/>
      <c r="N62" s="4">
        <f t="shared" si="4"/>
        <v>349.33737588799755</v>
      </c>
      <c r="O62" s="4">
        <f t="shared" si="5"/>
        <v>207.65978680112784</v>
      </c>
      <c r="P62" s="4">
        <f t="shared" si="6"/>
        <v>859.11754165080629</v>
      </c>
      <c r="Q62" s="4">
        <f t="shared" si="1"/>
        <v>460.62906135745567</v>
      </c>
      <c r="R62" s="4">
        <f t="shared" si="8"/>
        <v>0.23256517831855561</v>
      </c>
      <c r="S62" s="4">
        <f t="shared" si="7"/>
        <v>-12.324868003517704</v>
      </c>
      <c r="T62" s="4">
        <f t="shared" si="2"/>
        <v>0.43333333333333335</v>
      </c>
      <c r="U62" s="4"/>
      <c r="V62" s="1">
        <v>1961.2</v>
      </c>
      <c r="W62" s="5">
        <f>N62-N61</f>
        <v>0.90967604584920991</v>
      </c>
      <c r="X62" s="5">
        <f>O62-O61</f>
        <v>1.1482381246369471</v>
      </c>
      <c r="Y62" s="5">
        <f>P62-P61</f>
        <v>1.3610014628604858</v>
      </c>
      <c r="Z62" s="4">
        <f>Q62-Q$250</f>
        <v>-1.3913552165764145</v>
      </c>
      <c r="AA62" s="5">
        <f>R62</f>
        <v>0.23256517831855561</v>
      </c>
      <c r="AB62" s="5">
        <f>S62-S61</f>
        <v>1.1527157301245587</v>
      </c>
      <c r="AC62" s="5">
        <f>T62</f>
        <v>0.43333333333333335</v>
      </c>
    </row>
    <row r="63" spans="1:29" x14ac:dyDescent="0.25">
      <c r="A63" s="1">
        <v>1961.3</v>
      </c>
      <c r="B63" s="7">
        <v>3372.5810000000001</v>
      </c>
      <c r="C63" s="7">
        <v>16.832000000000001</v>
      </c>
      <c r="D63" s="7">
        <v>342.33199999999999</v>
      </c>
      <c r="E63" s="7">
        <v>84.260999999999996</v>
      </c>
      <c r="F63" s="8">
        <v>65667</v>
      </c>
      <c r="G63" s="3">
        <f>F63/F$187*100</f>
        <v>55.297129335679941</v>
      </c>
      <c r="H63" s="9">
        <v>1.6833333333333333</v>
      </c>
      <c r="I63" s="8">
        <v>119000.66666666667</v>
      </c>
      <c r="J63" s="3">
        <f>I63/I$187</f>
        <v>0.61650603637192547</v>
      </c>
      <c r="K63" s="3">
        <v>111.53953317854088</v>
      </c>
      <c r="L63" s="3">
        <v>14.952010825856846</v>
      </c>
      <c r="M63" s="1"/>
      <c r="N63" s="4">
        <f t="shared" si="4"/>
        <v>349.61863549263563</v>
      </c>
      <c r="O63" s="4">
        <f t="shared" si="5"/>
        <v>209.43244530208099</v>
      </c>
      <c r="P63" s="4">
        <f t="shared" si="6"/>
        <v>860.71207706525752</v>
      </c>
      <c r="Q63" s="4">
        <f t="shared" si="1"/>
        <v>460.56170612282568</v>
      </c>
      <c r="R63" s="4">
        <f t="shared" si="8"/>
        <v>0.25579265010384766</v>
      </c>
      <c r="S63" s="4">
        <f t="shared" si="7"/>
        <v>-11.843604236157981</v>
      </c>
      <c r="T63" s="4">
        <f t="shared" si="2"/>
        <v>0.42083333333333334</v>
      </c>
      <c r="U63" s="4"/>
      <c r="V63" s="1">
        <v>1961.3</v>
      </c>
      <c r="W63" s="5">
        <f>N63-N62</f>
        <v>0.28125960463808042</v>
      </c>
      <c r="X63" s="5">
        <f>O63-O62</f>
        <v>1.7726585009531561</v>
      </c>
      <c r="Y63" s="5">
        <f>P63-P62</f>
        <v>1.5945354144512294</v>
      </c>
      <c r="Z63" s="4">
        <f>Q63-Q$250</f>
        <v>-1.4587104512064002</v>
      </c>
      <c r="AA63" s="5">
        <f>R63</f>
        <v>0.25579265010384766</v>
      </c>
      <c r="AB63" s="5">
        <f>S63-S62</f>
        <v>0.48126376735972265</v>
      </c>
      <c r="AC63" s="5">
        <f>T63</f>
        <v>0.42083333333333334</v>
      </c>
    </row>
    <row r="64" spans="1:29" x14ac:dyDescent="0.25">
      <c r="A64" s="1">
        <v>1961.4</v>
      </c>
      <c r="B64" s="7">
        <v>3438.721</v>
      </c>
      <c r="C64" s="7">
        <v>16.885000000000002</v>
      </c>
      <c r="D64" s="7">
        <v>349.59300000000002</v>
      </c>
      <c r="E64" s="7">
        <v>86.935000000000002</v>
      </c>
      <c r="F64" s="8">
        <v>65966.666666666672</v>
      </c>
      <c r="G64" s="3">
        <f>F64/F$187*100</f>
        <v>55.549473837853924</v>
      </c>
      <c r="H64" s="9">
        <v>2.4</v>
      </c>
      <c r="I64" s="8">
        <v>119189.66666666667</v>
      </c>
      <c r="J64" s="3">
        <f>I64/I$187</f>
        <v>0.61748518753248727</v>
      </c>
      <c r="K64" s="3">
        <v>111.96773799340096</v>
      </c>
      <c r="L64" s="3">
        <v>15.059884132510797</v>
      </c>
      <c r="M64" s="1"/>
      <c r="N64" s="4">
        <f t="shared" si="4"/>
        <v>351.24441654294503</v>
      </c>
      <c r="O64" s="4">
        <f t="shared" si="5"/>
        <v>212.08352577115787</v>
      </c>
      <c r="P64" s="4">
        <f t="shared" si="6"/>
        <v>862.49550774755971</v>
      </c>
      <c r="Q64" s="4">
        <f t="shared" si="1"/>
        <v>461.24148329255598</v>
      </c>
      <c r="R64" s="4">
        <f t="shared" si="8"/>
        <v>0.31438172822317867</v>
      </c>
      <c r="S64" s="4">
        <f t="shared" si="7"/>
        <v>-11.439112521976313</v>
      </c>
      <c r="T64" s="4">
        <f t="shared" si="2"/>
        <v>0.6</v>
      </c>
      <c r="U64" s="4"/>
      <c r="V64" s="1">
        <v>1961.4</v>
      </c>
      <c r="W64" s="5">
        <f>N64-N63</f>
        <v>1.6257810503093992</v>
      </c>
      <c r="X64" s="5">
        <f>O64-O63</f>
        <v>2.6510804690768737</v>
      </c>
      <c r="Y64" s="5">
        <f>P64-P63</f>
        <v>1.7834306823021961</v>
      </c>
      <c r="Z64" s="4">
        <f>Q64-Q$250</f>
        <v>-0.77893328147609964</v>
      </c>
      <c r="AA64" s="5">
        <f>R64</f>
        <v>0.31438172822317867</v>
      </c>
      <c r="AB64" s="5">
        <f>S64-S63</f>
        <v>0.40449171418166863</v>
      </c>
      <c r="AC64" s="5">
        <f>T64</f>
        <v>0.6</v>
      </c>
    </row>
    <row r="65" spans="1:29" x14ac:dyDescent="0.25">
      <c r="A65" s="1">
        <v>1962.1</v>
      </c>
      <c r="B65" s="7">
        <v>3500.0540000000001</v>
      </c>
      <c r="C65" s="7">
        <v>16.972000000000001</v>
      </c>
      <c r="D65" s="7">
        <v>354.822</v>
      </c>
      <c r="E65" s="7">
        <v>88.665999999999997</v>
      </c>
      <c r="F65" s="8">
        <v>66379.666666666672</v>
      </c>
      <c r="G65" s="3">
        <f>F65/F$187*100</f>
        <v>55.897254525499704</v>
      </c>
      <c r="H65" s="9">
        <v>2.4566666666666666</v>
      </c>
      <c r="I65" s="8">
        <v>119378.66666666667</v>
      </c>
      <c r="J65" s="3">
        <f>I65/I$187</f>
        <v>0.61846433869304906</v>
      </c>
      <c r="K65" s="3">
        <v>111.68422338995478</v>
      </c>
      <c r="L65" s="3">
        <v>15.3006727634348</v>
      </c>
      <c r="M65" s="1"/>
      <c r="N65" s="4">
        <f t="shared" si="4"/>
        <v>352.05670744807753</v>
      </c>
      <c r="O65" s="4">
        <f t="shared" si="5"/>
        <v>213.38273204916467</v>
      </c>
      <c r="P65" s="4">
        <f t="shared" si="6"/>
        <v>864.10494224733088</v>
      </c>
      <c r="Q65" s="4">
        <f t="shared" si="1"/>
        <v>461.45362806623814</v>
      </c>
      <c r="R65" s="4">
        <f t="shared" si="8"/>
        <v>0.51392735025475034</v>
      </c>
      <c r="S65" s="4">
        <f t="shared" si="7"/>
        <v>-10.366812844207853</v>
      </c>
      <c r="T65" s="4">
        <f t="shared" si="2"/>
        <v>0.61416666666666664</v>
      </c>
      <c r="U65" s="4"/>
      <c r="V65" s="1">
        <v>1962.1</v>
      </c>
      <c r="W65" s="5">
        <f>N65-N64</f>
        <v>0.81229090513249957</v>
      </c>
      <c r="X65" s="5">
        <f>O65-O64</f>
        <v>1.2992062780068068</v>
      </c>
      <c r="Y65" s="5">
        <f>P65-P64</f>
        <v>1.6094344997711687</v>
      </c>
      <c r="Z65" s="4">
        <f>Q65-Q$250</f>
        <v>-0.56678850779394452</v>
      </c>
      <c r="AA65" s="5">
        <f>R65</f>
        <v>0.51392735025475034</v>
      </c>
      <c r="AB65" s="5">
        <f>S65-S64</f>
        <v>1.0722996777684592</v>
      </c>
      <c r="AC65" s="5">
        <f>T65</f>
        <v>0.61416666666666664</v>
      </c>
    </row>
    <row r="66" spans="1:29" x14ac:dyDescent="0.25">
      <c r="A66" s="1">
        <v>1962.2</v>
      </c>
      <c r="B66" s="7">
        <v>3531.683</v>
      </c>
      <c r="C66" s="7">
        <v>16.998999999999999</v>
      </c>
      <c r="D66" s="7">
        <v>360.45800000000003</v>
      </c>
      <c r="E66" s="7">
        <v>91.262</v>
      </c>
      <c r="F66" s="8">
        <v>66576.666666666672</v>
      </c>
      <c r="G66" s="3">
        <f>F66/F$187*100</f>
        <v>56.06314507142276</v>
      </c>
      <c r="H66" s="9">
        <v>2.6066666666666669</v>
      </c>
      <c r="I66" s="8">
        <v>119819.33333333333</v>
      </c>
      <c r="J66" s="3">
        <f>I66/I$187</f>
        <v>0.6207472978363695</v>
      </c>
      <c r="K66" s="3">
        <v>112.20921422461201</v>
      </c>
      <c r="L66" s="3">
        <v>15.402767142946578</v>
      </c>
      <c r="M66" s="1"/>
      <c r="N66" s="4">
        <f t="shared" si="4"/>
        <v>353.10521339527548</v>
      </c>
      <c r="O66" s="4">
        <f t="shared" si="5"/>
        <v>215.74111795349859</v>
      </c>
      <c r="P66" s="4">
        <f t="shared" si="6"/>
        <v>864.63610145125961</v>
      </c>
      <c r="Q66" s="4">
        <f t="shared" si="1"/>
        <v>461.85047806520839</v>
      </c>
      <c r="R66" s="4">
        <f t="shared" si="8"/>
        <v>0.15895914565540181</v>
      </c>
      <c r="S66" s="4">
        <f t="shared" si="7"/>
        <v>-9.8607340911473855</v>
      </c>
      <c r="T66" s="4">
        <f t="shared" si="2"/>
        <v>0.65166666666666673</v>
      </c>
      <c r="U66" s="4"/>
      <c r="V66" s="1">
        <v>1962.2</v>
      </c>
      <c r="W66" s="5">
        <f>N66-N65</f>
        <v>1.0485059471979525</v>
      </c>
      <c r="X66" s="5">
        <f>O66-O65</f>
        <v>2.3583859043339146</v>
      </c>
      <c r="Y66" s="5">
        <f>P66-P65</f>
        <v>0.5311592039287234</v>
      </c>
      <c r="Z66" s="4">
        <f>Q66-Q$250</f>
        <v>-0.16993850882369088</v>
      </c>
      <c r="AA66" s="5">
        <f>R66</f>
        <v>0.15895914565540181</v>
      </c>
      <c r="AB66" s="5">
        <f>S66-S65</f>
        <v>0.50607875306046779</v>
      </c>
      <c r="AC66" s="5">
        <f>T66</f>
        <v>0.65166666666666673</v>
      </c>
    </row>
    <row r="67" spans="1:29" x14ac:dyDescent="0.25">
      <c r="A67" s="1">
        <v>1962.3</v>
      </c>
      <c r="B67" s="7">
        <v>3575.07</v>
      </c>
      <c r="C67" s="7">
        <v>17.035</v>
      </c>
      <c r="D67" s="7">
        <v>364.33300000000003</v>
      </c>
      <c r="E67" s="7">
        <v>91.971999999999994</v>
      </c>
      <c r="F67" s="8">
        <v>66881</v>
      </c>
      <c r="G67" s="3">
        <f>F67/F$187*100</f>
        <v>56.319419298880867</v>
      </c>
      <c r="H67" s="9">
        <v>2.8466666666666667</v>
      </c>
      <c r="I67" s="8">
        <v>120368</v>
      </c>
      <c r="J67" s="3">
        <f>I67/I$187</f>
        <v>0.62358977192858234</v>
      </c>
      <c r="K67" s="3">
        <v>112.15935475986802</v>
      </c>
      <c r="L67" s="3">
        <v>15.512566758647925</v>
      </c>
      <c r="M67" s="1"/>
      <c r="N67" s="4">
        <f t="shared" si="4"/>
        <v>353.50607770689948</v>
      </c>
      <c r="O67" s="4">
        <f t="shared" si="5"/>
        <v>215.84766753738219</v>
      </c>
      <c r="P67" s="4">
        <f t="shared" si="6"/>
        <v>865.4002578942991</v>
      </c>
      <c r="Q67" s="4">
        <f t="shared" si="1"/>
        <v>461.80524290667222</v>
      </c>
      <c r="R67" s="4">
        <f t="shared" si="8"/>
        <v>0.21155323162971307</v>
      </c>
      <c r="S67" s="4">
        <f t="shared" si="7"/>
        <v>-9.3619597052516905</v>
      </c>
      <c r="T67" s="4">
        <f t="shared" si="2"/>
        <v>0.71166666666666667</v>
      </c>
      <c r="U67" s="4"/>
      <c r="V67" s="1">
        <v>1962.3</v>
      </c>
      <c r="W67" s="5">
        <f>N67-N66</f>
        <v>0.40086431162399094</v>
      </c>
      <c r="X67" s="5">
        <f>O67-O66</f>
        <v>0.10654958388360569</v>
      </c>
      <c r="Y67" s="5">
        <f>P67-P66</f>
        <v>0.76415644303949648</v>
      </c>
      <c r="Z67" s="4">
        <f>Q67-Q$250</f>
        <v>-0.21517366735986343</v>
      </c>
      <c r="AA67" s="5">
        <f>R67</f>
        <v>0.21155323162971307</v>
      </c>
      <c r="AB67" s="5">
        <f>S67-S66</f>
        <v>0.498774385895695</v>
      </c>
      <c r="AC67" s="5">
        <f>T67</f>
        <v>0.71166666666666667</v>
      </c>
    </row>
    <row r="68" spans="1:29" x14ac:dyDescent="0.25">
      <c r="A68" s="1">
        <v>1962.4</v>
      </c>
      <c r="B68" s="7">
        <v>3586.8270000000002</v>
      </c>
      <c r="C68" s="7">
        <v>17.07</v>
      </c>
      <c r="D68" s="7">
        <v>370.61799999999999</v>
      </c>
      <c r="E68" s="7">
        <v>91.603999999999999</v>
      </c>
      <c r="F68" s="8">
        <v>66969.333333333328</v>
      </c>
      <c r="G68" s="3">
        <f>F68/F$187*100</f>
        <v>56.393803384616248</v>
      </c>
      <c r="H68" s="9">
        <v>2.9233333333333333</v>
      </c>
      <c r="I68" s="8">
        <v>121045.66666666667</v>
      </c>
      <c r="J68" s="3">
        <f>I68/I$187</f>
        <v>0.62710055554308353</v>
      </c>
      <c r="K68" s="3">
        <v>111.72626176218992</v>
      </c>
      <c r="L68" s="3">
        <v>15.653187319107539</v>
      </c>
      <c r="M68" s="1"/>
      <c r="N68" s="4">
        <f t="shared" si="4"/>
        <v>354.44977212933202</v>
      </c>
      <c r="O68" s="4">
        <f t="shared" si="5"/>
        <v>214.68007775838004</v>
      </c>
      <c r="P68" s="4">
        <f t="shared" si="6"/>
        <v>865.16716221919842</v>
      </c>
      <c r="Q68" s="4">
        <f t="shared" si="1"/>
        <v>460.98892611730741</v>
      </c>
      <c r="R68" s="4">
        <f t="shared" si="8"/>
        <v>0.20524856934192037</v>
      </c>
      <c r="S68" s="4">
        <f t="shared" si="7"/>
        <v>-8.664797799380926</v>
      </c>
      <c r="T68" s="4">
        <f t="shared" si="2"/>
        <v>0.73083333333333333</v>
      </c>
      <c r="U68" s="4"/>
      <c r="V68" s="1">
        <v>1962.4</v>
      </c>
      <c r="W68" s="5">
        <f>N68-N67</f>
        <v>0.94369442243254298</v>
      </c>
      <c r="X68" s="5">
        <f>O68-O67</f>
        <v>-1.1675897790021565</v>
      </c>
      <c r="Y68" s="5">
        <f>P68-P67</f>
        <v>-0.23309567510068518</v>
      </c>
      <c r="Z68" s="4">
        <f>Q68-Q$250</f>
        <v>-1.0314904567246685</v>
      </c>
      <c r="AA68" s="5">
        <f>R68</f>
        <v>0.20524856934192037</v>
      </c>
      <c r="AB68" s="5">
        <f>S68-S67</f>
        <v>0.69716190587076454</v>
      </c>
      <c r="AC68" s="5">
        <f>T68</f>
        <v>0.73083333333333333</v>
      </c>
    </row>
    <row r="69" spans="1:29" x14ac:dyDescent="0.25">
      <c r="A69" s="1">
        <v>1963.1</v>
      </c>
      <c r="B69" s="7">
        <v>3625.9810000000002</v>
      </c>
      <c r="C69" s="7">
        <v>17.145</v>
      </c>
      <c r="D69" s="7">
        <v>374.28300000000002</v>
      </c>
      <c r="E69" s="7">
        <v>92.820999999999998</v>
      </c>
      <c r="F69" s="8">
        <v>67149</v>
      </c>
      <c r="G69" s="3">
        <f>F69/F$187*100</f>
        <v>56.545097808055381</v>
      </c>
      <c r="H69" s="9">
        <v>2.9666666666666668</v>
      </c>
      <c r="I69" s="8">
        <v>121640</v>
      </c>
      <c r="J69" s="3">
        <f t="shared" ref="J69:J132" si="16">I69/I$187</f>
        <v>0.6301796146599824</v>
      </c>
      <c r="K69" s="3">
        <v>111.85139924233167</v>
      </c>
      <c r="L69" s="3">
        <v>15.809218351946294</v>
      </c>
      <c r="M69" s="1"/>
      <c r="N69" s="4">
        <f t="shared" si="4"/>
        <v>354.50560074459526</v>
      </c>
      <c r="O69" s="4">
        <f t="shared" si="5"/>
        <v>215.07167189759966</v>
      </c>
      <c r="P69" s="4">
        <f t="shared" si="6"/>
        <v>865.76305489629567</v>
      </c>
      <c r="Q69" s="4">
        <f t="shared" ref="Q69:Q132" si="17">LN((K69*G69/100)/J69)*100</f>
        <v>460.87899205152024</v>
      </c>
      <c r="R69" s="4">
        <f t="shared" si="8"/>
        <v>0.43840491085345157</v>
      </c>
      <c r="S69" s="4">
        <f t="shared" si="7"/>
        <v>-8.1113376020303978</v>
      </c>
      <c r="T69" s="4">
        <f t="shared" ref="T69:T132" si="18">H69/4</f>
        <v>0.7416666666666667</v>
      </c>
      <c r="U69" s="4"/>
      <c r="V69" s="1">
        <v>1963.1</v>
      </c>
      <c r="W69" s="5">
        <f>N69-N68</f>
        <v>5.582861526323768E-2</v>
      </c>
      <c r="X69" s="5">
        <f>O69-O68</f>
        <v>0.39159413921962027</v>
      </c>
      <c r="Y69" s="5">
        <f>P69-P68</f>
        <v>0.59589267709725391</v>
      </c>
      <c r="Z69" s="4">
        <f>Q69-Q$250</f>
        <v>-1.1414245225118407</v>
      </c>
      <c r="AA69" s="5">
        <f>R69</f>
        <v>0.43840491085345157</v>
      </c>
      <c r="AB69" s="5">
        <f>S69-S68</f>
        <v>0.5534601973505282</v>
      </c>
      <c r="AC69" s="5">
        <f>T69</f>
        <v>0.7416666666666667</v>
      </c>
    </row>
    <row r="70" spans="1:29" x14ac:dyDescent="0.25">
      <c r="A70" s="1">
        <v>1963.2</v>
      </c>
      <c r="B70" s="7">
        <v>3666.6689999999999</v>
      </c>
      <c r="C70" s="7">
        <v>17.175000000000001</v>
      </c>
      <c r="D70" s="7">
        <v>378.41300000000001</v>
      </c>
      <c r="E70" s="7">
        <v>96.813999999999993</v>
      </c>
      <c r="F70" s="8">
        <v>67635.333333333328</v>
      </c>
      <c r="G70" s="3">
        <f t="shared" ref="G70:G133" si="19">F70/F$187*100</f>
        <v>56.954631321594675</v>
      </c>
      <c r="H70" s="9">
        <v>2.9633333333333334</v>
      </c>
      <c r="I70" s="8">
        <v>122166.66666666667</v>
      </c>
      <c r="J70" s="3">
        <f t="shared" si="16"/>
        <v>0.63290811348482834</v>
      </c>
      <c r="K70" s="3">
        <v>112.07821092508861</v>
      </c>
      <c r="L70" s="3">
        <v>15.888197022889367</v>
      </c>
      <c r="M70" s="1"/>
      <c r="N70" s="4">
        <f t="shared" ref="N70:N133" si="20">LN((D70/C70)/J70)*100</f>
        <v>354.99613814051548</v>
      </c>
      <c r="O70" s="4">
        <f t="shared" ref="O70:O133" si="21">LN((E70/C70)/J70)*100</f>
        <v>218.6766801561923</v>
      </c>
      <c r="P70" s="4">
        <f t="shared" ref="P70:P133" si="22">LN(B70/J70)*100</f>
        <v>866.44689272220978</v>
      </c>
      <c r="Q70" s="4">
        <f t="shared" si="17"/>
        <v>461.37117903565024</v>
      </c>
      <c r="R70" s="4">
        <f t="shared" si="8"/>
        <v>0.1748252193529698</v>
      </c>
      <c r="S70" s="4">
        <f t="shared" ref="S70:S133" si="23">LN(L70/C70)*100</f>
        <v>-7.7878330146749208</v>
      </c>
      <c r="T70" s="4">
        <f t="shared" si="18"/>
        <v>0.74083333333333334</v>
      </c>
      <c r="U70" s="4"/>
      <c r="V70" s="1">
        <v>1963.2</v>
      </c>
      <c r="W70" s="5">
        <f>N70-N69</f>
        <v>0.49053739592022794</v>
      </c>
      <c r="X70" s="5">
        <f>O70-O69</f>
        <v>3.6050082585926475</v>
      </c>
      <c r="Y70" s="5">
        <f>P70-P69</f>
        <v>0.68383782591411091</v>
      </c>
      <c r="Z70" s="4">
        <f>Q70-Q$250</f>
        <v>-0.64923753838183984</v>
      </c>
      <c r="AA70" s="5">
        <f>R70</f>
        <v>0.1748252193529698</v>
      </c>
      <c r="AB70" s="5">
        <f>S70-S69</f>
        <v>0.32350458735547694</v>
      </c>
      <c r="AC70" s="5">
        <f>T70</f>
        <v>0.74083333333333334</v>
      </c>
    </row>
    <row r="71" spans="1:29" x14ac:dyDescent="0.25">
      <c r="A71" s="1">
        <v>1963.3</v>
      </c>
      <c r="B71" s="7">
        <v>3747.2779999999998</v>
      </c>
      <c r="C71" s="7">
        <v>17.198</v>
      </c>
      <c r="D71" s="7">
        <v>385.39400000000001</v>
      </c>
      <c r="E71" s="7">
        <v>98.896000000000001</v>
      </c>
      <c r="F71" s="8">
        <v>67995.666666666672</v>
      </c>
      <c r="G71" s="3">
        <f t="shared" si="19"/>
        <v>57.258062252462395</v>
      </c>
      <c r="H71" s="9">
        <v>3.33</v>
      </c>
      <c r="I71" s="8">
        <v>122669.66666666667</v>
      </c>
      <c r="J71" s="3">
        <f t="shared" si="16"/>
        <v>0.63551400255235524</v>
      </c>
      <c r="K71" s="3">
        <v>111.7780765000611</v>
      </c>
      <c r="L71" s="3">
        <v>16.051933291917688</v>
      </c>
      <c r="M71" s="1"/>
      <c r="N71" s="4">
        <f t="shared" si="20"/>
        <v>356.27942443109447</v>
      </c>
      <c r="O71" s="4">
        <f t="shared" si="21"/>
        <v>220.25968496095714</v>
      </c>
      <c r="P71" s="4">
        <f t="shared" si="22"/>
        <v>868.21061434103888</v>
      </c>
      <c r="Q71" s="4">
        <f t="shared" si="17"/>
        <v>461.22348723688259</v>
      </c>
      <c r="R71" s="4">
        <f t="shared" ref="R71:R134" si="24">(LN(C71)-LN(C70))*100</f>
        <v>0.13382598802915702</v>
      </c>
      <c r="S71" s="4">
        <f t="shared" si="23"/>
        <v>-6.8963801341629978</v>
      </c>
      <c r="T71" s="4">
        <f t="shared" si="18"/>
        <v>0.83250000000000002</v>
      </c>
      <c r="U71" s="4"/>
      <c r="V71" s="1">
        <v>1963.3</v>
      </c>
      <c r="W71" s="5">
        <f t="shared" ref="W71:W134" si="25">N71-N70</f>
        <v>1.2832862905789852</v>
      </c>
      <c r="X71" s="5">
        <f t="shared" ref="X71:X134" si="26">O71-O70</f>
        <v>1.5830048047648404</v>
      </c>
      <c r="Y71" s="5">
        <f t="shared" ref="Y71:Y134" si="27">P71-P70</f>
        <v>1.763721618829095</v>
      </c>
      <c r="Z71" s="4">
        <f>Q71-Q$250</f>
        <v>-0.79692933714949277</v>
      </c>
      <c r="AA71" s="5">
        <f t="shared" ref="AA71:AA134" si="28">R71</f>
        <v>0.13382598802915702</v>
      </c>
      <c r="AB71" s="5">
        <f t="shared" ref="AB71:AB134" si="29">S71-S70</f>
        <v>0.89145288051192306</v>
      </c>
      <c r="AC71" s="5">
        <f t="shared" ref="AC71:AC134" si="30">T71</f>
        <v>0.83250000000000002</v>
      </c>
    </row>
    <row r="72" spans="1:29" x14ac:dyDescent="0.25">
      <c r="A72" s="1">
        <v>1963.4</v>
      </c>
      <c r="B72" s="7">
        <v>3771.8449999999998</v>
      </c>
      <c r="C72" s="7">
        <v>17.337</v>
      </c>
      <c r="D72" s="7">
        <v>390.04899999999998</v>
      </c>
      <c r="E72" s="7">
        <v>102.125</v>
      </c>
      <c r="F72" s="8">
        <v>68258</v>
      </c>
      <c r="G72" s="3">
        <f t="shared" si="19"/>
        <v>57.47896895236331</v>
      </c>
      <c r="H72" s="9">
        <v>3.4533333333333331</v>
      </c>
      <c r="I72" s="8">
        <v>123188.66666666667</v>
      </c>
      <c r="J72" s="3">
        <f t="shared" si="16"/>
        <v>0.63820278272342179</v>
      </c>
      <c r="K72" s="3">
        <v>112.06354637663449</v>
      </c>
      <c r="L72" s="3">
        <v>16.234932651419932</v>
      </c>
      <c r="M72" s="1"/>
      <c r="N72" s="4">
        <f t="shared" si="20"/>
        <v>356.25286311323077</v>
      </c>
      <c r="O72" s="4">
        <f t="shared" si="21"/>
        <v>222.24538120553143</v>
      </c>
      <c r="P72" s="4">
        <f t="shared" si="22"/>
        <v>868.44187555291865</v>
      </c>
      <c r="Q72" s="4">
        <f t="shared" si="17"/>
        <v>461.44142311980306</v>
      </c>
      <c r="R72" s="4">
        <f t="shared" si="24"/>
        <v>0.80498480150459351</v>
      </c>
      <c r="S72" s="4">
        <f t="shared" si="23"/>
        <v>-6.5677688814802835</v>
      </c>
      <c r="T72" s="4">
        <f t="shared" si="18"/>
        <v>0.86333333333333329</v>
      </c>
      <c r="U72" s="4"/>
      <c r="V72" s="1">
        <v>1963.4</v>
      </c>
      <c r="W72" s="5">
        <f t="shared" si="25"/>
        <v>-2.6561317863695422E-2</v>
      </c>
      <c r="X72" s="5">
        <f t="shared" si="26"/>
        <v>1.9856962445742852</v>
      </c>
      <c r="Y72" s="5">
        <f t="shared" si="27"/>
        <v>0.23126121187976878</v>
      </c>
      <c r="Z72" s="4">
        <f>Q72-Q$250</f>
        <v>-0.57899345422902115</v>
      </c>
      <c r="AA72" s="5">
        <f t="shared" si="28"/>
        <v>0.80498480150459351</v>
      </c>
      <c r="AB72" s="5">
        <f t="shared" si="29"/>
        <v>0.32861125268271429</v>
      </c>
      <c r="AC72" s="5">
        <f t="shared" si="30"/>
        <v>0.86333333333333329</v>
      </c>
    </row>
    <row r="73" spans="1:29" x14ac:dyDescent="0.25">
      <c r="A73" s="1">
        <v>1964.1</v>
      </c>
      <c r="B73" s="7">
        <v>3851.366</v>
      </c>
      <c r="C73" s="7">
        <v>17.391999999999999</v>
      </c>
      <c r="D73" s="7">
        <v>399.58100000000002</v>
      </c>
      <c r="E73" s="7">
        <v>105.35</v>
      </c>
      <c r="F73" s="8">
        <v>68613.666666666672</v>
      </c>
      <c r="G73" s="3">
        <f t="shared" si="19"/>
        <v>57.778470157946892</v>
      </c>
      <c r="H73" s="9">
        <v>3.4633333333333334</v>
      </c>
      <c r="I73" s="8">
        <v>123708</v>
      </c>
      <c r="J73" s="3">
        <f t="shared" si="16"/>
        <v>0.64089328979247862</v>
      </c>
      <c r="K73" s="3">
        <v>113.25821825736284</v>
      </c>
      <c r="L73" s="3">
        <v>16.20989063380383</v>
      </c>
      <c r="M73" s="1"/>
      <c r="N73" s="4">
        <f t="shared" si="20"/>
        <v>357.92984782201921</v>
      </c>
      <c r="O73" s="4">
        <f t="shared" si="21"/>
        <v>224.61701203739594</v>
      </c>
      <c r="P73" s="4">
        <f t="shared" si="22"/>
        <v>870.10754800507721</v>
      </c>
      <c r="Q73" s="4">
        <f t="shared" si="17"/>
        <v>462.60086713090925</v>
      </c>
      <c r="R73" s="4">
        <f t="shared" si="24"/>
        <v>0.31673843751027775</v>
      </c>
      <c r="S73" s="4">
        <f t="shared" si="23"/>
        <v>-7.0388741489079436</v>
      </c>
      <c r="T73" s="4">
        <f t="shared" si="18"/>
        <v>0.86583333333333334</v>
      </c>
      <c r="U73" s="4"/>
      <c r="V73" s="1">
        <v>1964.1</v>
      </c>
      <c r="W73" s="5">
        <f t="shared" si="25"/>
        <v>1.6769847087884386</v>
      </c>
      <c r="X73" s="5">
        <f t="shared" si="26"/>
        <v>2.3716308318645076</v>
      </c>
      <c r="Y73" s="5">
        <f t="shared" si="27"/>
        <v>1.6656724521585602</v>
      </c>
      <c r="Z73" s="4">
        <f>Q73-Q$250</f>
        <v>0.5804505568771674</v>
      </c>
      <c r="AA73" s="5">
        <f t="shared" si="28"/>
        <v>0.31673843751027775</v>
      </c>
      <c r="AB73" s="5">
        <f t="shared" si="29"/>
        <v>-0.47110526742766012</v>
      </c>
      <c r="AC73" s="5">
        <f t="shared" si="30"/>
        <v>0.86583333333333334</v>
      </c>
    </row>
    <row r="74" spans="1:29" x14ac:dyDescent="0.25">
      <c r="A74" s="1">
        <v>1964.2</v>
      </c>
      <c r="B74" s="7">
        <v>3893.2959999999998</v>
      </c>
      <c r="C74" s="7">
        <v>17.431999999999999</v>
      </c>
      <c r="D74" s="7">
        <v>407.536</v>
      </c>
      <c r="E74" s="7">
        <v>106.062</v>
      </c>
      <c r="F74" s="8">
        <v>69401.666666666672</v>
      </c>
      <c r="G74" s="3">
        <f t="shared" si="19"/>
        <v>58.442032341639091</v>
      </c>
      <c r="H74" s="9">
        <v>3.49</v>
      </c>
      <c r="I74" s="8">
        <v>124203</v>
      </c>
      <c r="J74" s="3">
        <f t="shared" si="16"/>
        <v>0.64345773330823575</v>
      </c>
      <c r="K74" s="3">
        <v>113.50653794451912</v>
      </c>
      <c r="L74" s="3">
        <v>16.390963684258683</v>
      </c>
      <c r="M74" s="1"/>
      <c r="N74" s="4">
        <f t="shared" si="20"/>
        <v>359.27206113026483</v>
      </c>
      <c r="O74" s="4">
        <f t="shared" si="21"/>
        <v>224.66151677473124</v>
      </c>
      <c r="P74" s="4">
        <f t="shared" si="22"/>
        <v>870.79103152348671</v>
      </c>
      <c r="Q74" s="4">
        <f t="shared" si="17"/>
        <v>463.56245517464015</v>
      </c>
      <c r="R74" s="4">
        <f t="shared" si="24"/>
        <v>0.22972672634651303</v>
      </c>
      <c r="S74" s="4">
        <f t="shared" si="23"/>
        <v>-6.1577409527893385</v>
      </c>
      <c r="T74" s="4">
        <f t="shared" si="18"/>
        <v>0.87250000000000005</v>
      </c>
      <c r="U74" s="4"/>
      <c r="V74" s="1">
        <v>1964.2</v>
      </c>
      <c r="W74" s="5">
        <f t="shared" si="25"/>
        <v>1.3422133082456185</v>
      </c>
      <c r="X74" s="5">
        <f t="shared" si="26"/>
        <v>4.4504737335302025E-2</v>
      </c>
      <c r="Y74" s="5">
        <f t="shared" si="27"/>
        <v>0.68348351840950272</v>
      </c>
      <c r="Z74" s="4">
        <f>Q74-Q$250</f>
        <v>1.5420386006080662</v>
      </c>
      <c r="AA74" s="5">
        <f t="shared" si="28"/>
        <v>0.22972672634651303</v>
      </c>
      <c r="AB74" s="5">
        <f t="shared" si="29"/>
        <v>0.88113319611860508</v>
      </c>
      <c r="AC74" s="5">
        <f t="shared" si="30"/>
        <v>0.87250000000000005</v>
      </c>
    </row>
    <row r="75" spans="1:29" x14ac:dyDescent="0.25">
      <c r="A75" s="1">
        <v>1964.3</v>
      </c>
      <c r="B75" s="7">
        <v>3954.1210000000001</v>
      </c>
      <c r="C75" s="7">
        <v>17.501999999999999</v>
      </c>
      <c r="D75" s="7">
        <v>416.42200000000003</v>
      </c>
      <c r="E75" s="7">
        <v>107.93899999999999</v>
      </c>
      <c r="F75" s="8">
        <v>69480</v>
      </c>
      <c r="G75" s="3">
        <f t="shared" si="19"/>
        <v>58.507995587479897</v>
      </c>
      <c r="H75" s="9">
        <v>3.4566666666666666</v>
      </c>
      <c r="I75" s="8">
        <v>124739.33333333333</v>
      </c>
      <c r="J75" s="3">
        <f t="shared" si="16"/>
        <v>0.64623631217480348</v>
      </c>
      <c r="K75" s="3">
        <v>113.2679946229989</v>
      </c>
      <c r="L75" s="3">
        <v>16.60671029756659</v>
      </c>
      <c r="M75" s="1"/>
      <c r="N75" s="4">
        <f t="shared" si="20"/>
        <v>360.59740428161155</v>
      </c>
      <c r="O75" s="4">
        <f t="shared" si="21"/>
        <v>225.58411263987477</v>
      </c>
      <c r="P75" s="4">
        <f t="shared" si="22"/>
        <v>871.91036389553938</v>
      </c>
      <c r="Q75" s="4">
        <f t="shared" si="17"/>
        <v>463.03399140496373</v>
      </c>
      <c r="R75" s="4">
        <f t="shared" si="24"/>
        <v>0.40075624713207247</v>
      </c>
      <c r="S75" s="4">
        <f t="shared" si="23"/>
        <v>-5.2508311638846275</v>
      </c>
      <c r="T75" s="4">
        <f t="shared" si="18"/>
        <v>0.86416666666666664</v>
      </c>
      <c r="U75" s="4"/>
      <c r="V75" s="1">
        <v>1964.3</v>
      </c>
      <c r="W75" s="5">
        <f t="shared" si="25"/>
        <v>1.3253431513467149</v>
      </c>
      <c r="X75" s="5">
        <f t="shared" si="26"/>
        <v>0.92259586514353487</v>
      </c>
      <c r="Y75" s="5">
        <f t="shared" si="27"/>
        <v>1.1193323720526678</v>
      </c>
      <c r="Z75" s="4">
        <f>Q75-Q$250</f>
        <v>1.0135748309316455</v>
      </c>
      <c r="AA75" s="5">
        <f t="shared" si="28"/>
        <v>0.40075624713207247</v>
      </c>
      <c r="AB75" s="5">
        <f t="shared" si="29"/>
        <v>0.90690978890471108</v>
      </c>
      <c r="AC75" s="5">
        <f t="shared" si="30"/>
        <v>0.86416666666666664</v>
      </c>
    </row>
    <row r="76" spans="1:29" x14ac:dyDescent="0.25">
      <c r="A76" s="1">
        <v>1964.4</v>
      </c>
      <c r="B76" s="7">
        <v>3966.335</v>
      </c>
      <c r="C76" s="7">
        <v>17.581</v>
      </c>
      <c r="D76" s="7">
        <v>418.98700000000002</v>
      </c>
      <c r="E76" s="7">
        <v>109.968</v>
      </c>
      <c r="F76" s="8">
        <v>69710.333333333328</v>
      </c>
      <c r="G76" s="3">
        <f t="shared" si="19"/>
        <v>58.701955599718183</v>
      </c>
      <c r="H76" s="9">
        <v>3.5766666666666667</v>
      </c>
      <c r="I76" s="8">
        <v>125289</v>
      </c>
      <c r="J76" s="3">
        <f t="shared" si="16"/>
        <v>0.64908396696098758</v>
      </c>
      <c r="K76" s="3">
        <v>113.41561774410364</v>
      </c>
      <c r="L76" s="3">
        <v>16.728067767552286</v>
      </c>
      <c r="M76" s="1"/>
      <c r="N76" s="4">
        <f t="shared" si="20"/>
        <v>360.32143113893915</v>
      </c>
      <c r="O76" s="4">
        <f t="shared" si="21"/>
        <v>226.55638325808107</v>
      </c>
      <c r="P76" s="4">
        <f t="shared" si="22"/>
        <v>871.77909651525476</v>
      </c>
      <c r="Q76" s="4">
        <f t="shared" si="17"/>
        <v>463.0555151532181</v>
      </c>
      <c r="R76" s="4">
        <f t="shared" si="24"/>
        <v>0.45036133470133244</v>
      </c>
      <c r="S76" s="4">
        <f t="shared" si="23"/>
        <v>-4.9730760197602137</v>
      </c>
      <c r="T76" s="4">
        <f t="shared" si="18"/>
        <v>0.89416666666666667</v>
      </c>
      <c r="U76" s="4"/>
      <c r="V76" s="1">
        <v>1964.4</v>
      </c>
      <c r="W76" s="5">
        <f t="shared" si="25"/>
        <v>-0.27597314267239881</v>
      </c>
      <c r="X76" s="5">
        <f t="shared" si="26"/>
        <v>0.97227061820629501</v>
      </c>
      <c r="Y76" s="5">
        <f t="shared" si="27"/>
        <v>-0.13126738028461205</v>
      </c>
      <c r="Z76" s="4">
        <f>Q76-Q$250</f>
        <v>1.0350985791860126</v>
      </c>
      <c r="AA76" s="5">
        <f t="shared" si="28"/>
        <v>0.45036133470133244</v>
      </c>
      <c r="AB76" s="5">
        <f t="shared" si="29"/>
        <v>0.27775514412441371</v>
      </c>
      <c r="AC76" s="5">
        <f t="shared" si="30"/>
        <v>0.89416666666666667</v>
      </c>
    </row>
    <row r="77" spans="1:29" x14ac:dyDescent="0.25">
      <c r="A77" s="1">
        <v>1965.1</v>
      </c>
      <c r="B77" s="7">
        <v>4062.3110000000001</v>
      </c>
      <c r="C77" s="7">
        <v>17.670000000000002</v>
      </c>
      <c r="D77" s="7">
        <v>429.71100000000001</v>
      </c>
      <c r="E77" s="7">
        <v>114.998</v>
      </c>
      <c r="F77" s="8">
        <v>70187.666666666672</v>
      </c>
      <c r="G77" s="3">
        <f t="shared" si="19"/>
        <v>59.103910357352383</v>
      </c>
      <c r="H77" s="9">
        <v>3.9733333333333332</v>
      </c>
      <c r="I77" s="8">
        <v>125814</v>
      </c>
      <c r="J77" s="3">
        <f t="shared" si="16"/>
        <v>0.65180383129588149</v>
      </c>
      <c r="K77" s="3">
        <v>114.05499205670293</v>
      </c>
      <c r="L77" s="3">
        <v>16.795488584211004</v>
      </c>
      <c r="M77" s="1"/>
      <c r="N77" s="4">
        <f t="shared" si="20"/>
        <v>361.92562379491824</v>
      </c>
      <c r="O77" s="4">
        <f t="shared" si="21"/>
        <v>230.10580851482661</v>
      </c>
      <c r="P77" s="4">
        <f t="shared" si="22"/>
        <v>873.75189370510373</v>
      </c>
      <c r="Q77" s="4">
        <f t="shared" si="17"/>
        <v>463.88192544522269</v>
      </c>
      <c r="R77" s="4">
        <f t="shared" si="24"/>
        <v>0.5049512870952455</v>
      </c>
      <c r="S77" s="4">
        <f t="shared" si="23"/>
        <v>-5.0757972638922251</v>
      </c>
      <c r="T77" s="4">
        <f t="shared" si="18"/>
        <v>0.99333333333333329</v>
      </c>
      <c r="U77" s="4"/>
      <c r="V77" s="1">
        <v>1965.1</v>
      </c>
      <c r="W77" s="5">
        <f t="shared" si="25"/>
        <v>1.6041926559790909</v>
      </c>
      <c r="X77" s="5">
        <f t="shared" si="26"/>
        <v>3.5494252567455362</v>
      </c>
      <c r="Y77" s="5">
        <f t="shared" si="27"/>
        <v>1.9727971898489614</v>
      </c>
      <c r="Z77" s="4">
        <f>Q77-Q$250</f>
        <v>1.8615088711906083</v>
      </c>
      <c r="AA77" s="5">
        <f t="shared" si="28"/>
        <v>0.5049512870952455</v>
      </c>
      <c r="AB77" s="5">
        <f t="shared" si="29"/>
        <v>-0.10272124413201134</v>
      </c>
      <c r="AC77" s="5">
        <f t="shared" si="30"/>
        <v>0.99333333333333329</v>
      </c>
    </row>
    <row r="78" spans="1:29" x14ac:dyDescent="0.25">
      <c r="A78" s="1">
        <v>1965.2</v>
      </c>
      <c r="B78" s="7">
        <v>4113.6289999999999</v>
      </c>
      <c r="C78" s="7">
        <v>17.751000000000001</v>
      </c>
      <c r="D78" s="7">
        <v>436.642</v>
      </c>
      <c r="E78" s="7">
        <v>118.48399999999999</v>
      </c>
      <c r="F78" s="8">
        <v>70897.333333333328</v>
      </c>
      <c r="G78" s="3">
        <f t="shared" si="19"/>
        <v>59.70150929520377</v>
      </c>
      <c r="H78" s="9">
        <v>4.0766666666666671</v>
      </c>
      <c r="I78" s="8">
        <v>126324.66666666667</v>
      </c>
      <c r="J78" s="3">
        <f t="shared" si="16"/>
        <v>0.65444943901718777</v>
      </c>
      <c r="K78" s="3">
        <v>113.828180373946</v>
      </c>
      <c r="L78" s="3">
        <v>16.909140818007138</v>
      </c>
      <c r="M78" s="1"/>
      <c r="N78" s="4">
        <f t="shared" si="20"/>
        <v>362.663273294612</v>
      </c>
      <c r="O78" s="4">
        <f t="shared" si="21"/>
        <v>232.22970259261598</v>
      </c>
      <c r="P78" s="4">
        <f t="shared" si="22"/>
        <v>874.60218341997074</v>
      </c>
      <c r="Q78" s="4">
        <f t="shared" si="17"/>
        <v>464.28381850837718</v>
      </c>
      <c r="R78" s="4">
        <f t="shared" si="24"/>
        <v>0.45735660310617376</v>
      </c>
      <c r="S78" s="4">
        <f t="shared" si="23"/>
        <v>-4.8587499849619364</v>
      </c>
      <c r="T78" s="4">
        <f t="shared" si="18"/>
        <v>1.0191666666666668</v>
      </c>
      <c r="U78" s="4"/>
      <c r="V78" s="1">
        <v>1965.2</v>
      </c>
      <c r="W78" s="5">
        <f t="shared" si="25"/>
        <v>0.73764949969375948</v>
      </c>
      <c r="X78" s="5">
        <f t="shared" si="26"/>
        <v>2.1238940777893731</v>
      </c>
      <c r="Y78" s="5">
        <f t="shared" si="27"/>
        <v>0.85028971486701721</v>
      </c>
      <c r="Z78" s="4">
        <f>Q78-Q$250</f>
        <v>2.2634019343450973</v>
      </c>
      <c r="AA78" s="5">
        <f t="shared" si="28"/>
        <v>0.45735660310617376</v>
      </c>
      <c r="AB78" s="5">
        <f t="shared" si="29"/>
        <v>0.21704727893028863</v>
      </c>
      <c r="AC78" s="5">
        <f t="shared" si="30"/>
        <v>1.0191666666666668</v>
      </c>
    </row>
    <row r="79" spans="1:29" x14ac:dyDescent="0.25">
      <c r="A79" s="1">
        <v>1965.3</v>
      </c>
      <c r="B79" s="7">
        <v>4205.0860000000002</v>
      </c>
      <c r="C79" s="7">
        <v>17.818999999999999</v>
      </c>
      <c r="D79" s="7">
        <v>445.80399999999997</v>
      </c>
      <c r="E79" s="7">
        <v>121.94499999999999</v>
      </c>
      <c r="F79" s="8">
        <v>71369.333333333328</v>
      </c>
      <c r="G79" s="3">
        <f t="shared" si="19"/>
        <v>60.098972938227526</v>
      </c>
      <c r="H79" s="9">
        <v>4.0733333333333333</v>
      </c>
      <c r="I79" s="8">
        <v>126745</v>
      </c>
      <c r="J79" s="3">
        <f t="shared" si="16"/>
        <v>0.65662705738309324</v>
      </c>
      <c r="K79" s="3">
        <v>113.53488940486376</v>
      </c>
      <c r="L79" s="3">
        <v>17.086361250367197</v>
      </c>
      <c r="M79" s="1"/>
      <c r="N79" s="4">
        <f t="shared" si="20"/>
        <v>364.0253156243113</v>
      </c>
      <c r="O79" s="4">
        <f t="shared" si="21"/>
        <v>234.39438861095158</v>
      </c>
      <c r="P79" s="4">
        <f t="shared" si="22"/>
        <v>876.46890904843633</v>
      </c>
      <c r="Q79" s="4">
        <f t="shared" si="17"/>
        <v>464.35718179589367</v>
      </c>
      <c r="R79" s="4">
        <f t="shared" si="24"/>
        <v>0.38234513826105321</v>
      </c>
      <c r="S79" s="4">
        <f t="shared" si="23"/>
        <v>-4.1984746176784755</v>
      </c>
      <c r="T79" s="4">
        <f t="shared" si="18"/>
        <v>1.0183333333333333</v>
      </c>
      <c r="U79" s="4"/>
      <c r="V79" s="1">
        <v>1965.3</v>
      </c>
      <c r="W79" s="5">
        <f t="shared" si="25"/>
        <v>1.3620423296993067</v>
      </c>
      <c r="X79" s="5">
        <f t="shared" si="26"/>
        <v>2.1646860183356011</v>
      </c>
      <c r="Y79" s="5">
        <f t="shared" si="27"/>
        <v>1.8667256284655878</v>
      </c>
      <c r="Z79" s="4">
        <f>Q79-Q$250</f>
        <v>2.3367652218615831</v>
      </c>
      <c r="AA79" s="5">
        <f t="shared" si="28"/>
        <v>0.38234513826105321</v>
      </c>
      <c r="AB79" s="5">
        <f t="shared" si="29"/>
        <v>0.66027536728346092</v>
      </c>
      <c r="AC79" s="5">
        <f t="shared" si="30"/>
        <v>1.0183333333333333</v>
      </c>
    </row>
    <row r="80" spans="1:29" x14ac:dyDescent="0.25">
      <c r="A80" s="1">
        <v>1965.4</v>
      </c>
      <c r="B80" s="7">
        <v>4301.973</v>
      </c>
      <c r="C80" s="7">
        <v>17.942</v>
      </c>
      <c r="D80" s="7">
        <v>459.73599999999999</v>
      </c>
      <c r="E80" s="7">
        <v>126.16800000000001</v>
      </c>
      <c r="F80" s="8">
        <v>71827</v>
      </c>
      <c r="G80" s="3">
        <f t="shared" si="19"/>
        <v>60.484366710735728</v>
      </c>
      <c r="H80" s="9">
        <v>4.166666666666667</v>
      </c>
      <c r="I80" s="8">
        <v>127169.33333333333</v>
      </c>
      <c r="J80" s="3">
        <f t="shared" si="16"/>
        <v>0.65882539852488364</v>
      </c>
      <c r="K80" s="3">
        <v>113.58670414273494</v>
      </c>
      <c r="L80" s="3">
        <v>17.338707735575557</v>
      </c>
      <c r="M80" s="1"/>
      <c r="N80" s="4">
        <f t="shared" si="20"/>
        <v>366.08048072639349</v>
      </c>
      <c r="O80" s="4">
        <f t="shared" si="21"/>
        <v>236.77667477606582</v>
      </c>
      <c r="P80" s="4">
        <f t="shared" si="22"/>
        <v>878.41257623698448</v>
      </c>
      <c r="Q80" s="4">
        <f t="shared" si="17"/>
        <v>464.70779313345088</v>
      </c>
      <c r="R80" s="4">
        <f t="shared" si="24"/>
        <v>0.68790293918143952</v>
      </c>
      <c r="S80" s="4">
        <f t="shared" si="23"/>
        <v>-3.4202889615138519</v>
      </c>
      <c r="T80" s="4">
        <f t="shared" si="18"/>
        <v>1.0416666666666667</v>
      </c>
      <c r="U80" s="4"/>
      <c r="V80" s="1">
        <v>1965.4</v>
      </c>
      <c r="W80" s="5">
        <f t="shared" si="25"/>
        <v>2.0551651020821851</v>
      </c>
      <c r="X80" s="5">
        <f t="shared" si="26"/>
        <v>2.3822861651142375</v>
      </c>
      <c r="Y80" s="5">
        <f t="shared" si="27"/>
        <v>1.9436671885481474</v>
      </c>
      <c r="Z80" s="4">
        <f>Q80-Q$250</f>
        <v>2.6873765594187944</v>
      </c>
      <c r="AA80" s="5">
        <f t="shared" si="28"/>
        <v>0.68790293918143952</v>
      </c>
      <c r="AB80" s="5">
        <f t="shared" si="29"/>
        <v>0.77818565616462365</v>
      </c>
      <c r="AC80" s="5">
        <f t="shared" si="30"/>
        <v>1.0416666666666667</v>
      </c>
    </row>
    <row r="81" spans="1:29" x14ac:dyDescent="0.25">
      <c r="A81" s="1">
        <v>1966.1</v>
      </c>
      <c r="B81" s="7">
        <v>4406.6930000000002</v>
      </c>
      <c r="C81" s="7">
        <v>18.056999999999999</v>
      </c>
      <c r="D81" s="7">
        <v>470.13600000000002</v>
      </c>
      <c r="E81" s="7">
        <v>130.328</v>
      </c>
      <c r="F81" s="8">
        <v>72173.333333333328</v>
      </c>
      <c r="G81" s="3">
        <f t="shared" si="19"/>
        <v>60.77600846575104</v>
      </c>
      <c r="H81" s="9">
        <v>4.5566666666666666</v>
      </c>
      <c r="I81" s="8">
        <v>127511.33333333333</v>
      </c>
      <c r="J81" s="3">
        <f t="shared" si="16"/>
        <v>0.66059719586304311</v>
      </c>
      <c r="K81" s="3">
        <v>113.83209092020043</v>
      </c>
      <c r="L81" s="3">
        <v>17.639211946968711</v>
      </c>
      <c r="M81" s="1"/>
      <c r="N81" s="4">
        <f t="shared" si="20"/>
        <v>367.40996041833421</v>
      </c>
      <c r="O81" s="4">
        <f t="shared" si="21"/>
        <v>239.11319393980014</v>
      </c>
      <c r="P81" s="4">
        <f t="shared" si="22"/>
        <v>880.54908113818408</v>
      </c>
      <c r="Q81" s="4">
        <f t="shared" si="17"/>
        <v>465.13604143407611</v>
      </c>
      <c r="R81" s="4">
        <f t="shared" si="24"/>
        <v>0.63890880966517294</v>
      </c>
      <c r="S81" s="4">
        <f t="shared" si="23"/>
        <v>-2.3409045861143287</v>
      </c>
      <c r="T81" s="4">
        <f t="shared" si="18"/>
        <v>1.1391666666666667</v>
      </c>
      <c r="U81" s="4"/>
      <c r="V81" s="1">
        <v>1966.1</v>
      </c>
      <c r="W81" s="5">
        <f t="shared" si="25"/>
        <v>1.329479691940719</v>
      </c>
      <c r="X81" s="5">
        <f t="shared" si="26"/>
        <v>2.336519163734323</v>
      </c>
      <c r="Y81" s="5">
        <f t="shared" si="27"/>
        <v>2.1365049011996007</v>
      </c>
      <c r="Z81" s="4">
        <f>Q81-Q$250</f>
        <v>3.1156248600440222</v>
      </c>
      <c r="AA81" s="5">
        <f t="shared" si="28"/>
        <v>0.63890880966517294</v>
      </c>
      <c r="AB81" s="5">
        <f t="shared" si="29"/>
        <v>1.0793843753995231</v>
      </c>
      <c r="AC81" s="5">
        <f t="shared" si="30"/>
        <v>1.1391666666666667</v>
      </c>
    </row>
    <row r="82" spans="1:29" x14ac:dyDescent="0.25">
      <c r="A82" s="1">
        <v>1966.2</v>
      </c>
      <c r="B82" s="7">
        <v>4421.7470000000003</v>
      </c>
      <c r="C82" s="7">
        <v>18.204999999999998</v>
      </c>
      <c r="D82" s="7">
        <v>475.18900000000002</v>
      </c>
      <c r="E82" s="7">
        <v>131.185</v>
      </c>
      <c r="F82" s="8">
        <v>72594</v>
      </c>
      <c r="G82" s="3">
        <f t="shared" si="19"/>
        <v>61.130245130649328</v>
      </c>
      <c r="H82" s="9">
        <v>4.9133333333333331</v>
      </c>
      <c r="I82" s="8">
        <v>127868.66666666667</v>
      </c>
      <c r="J82" s="3">
        <f t="shared" si="16"/>
        <v>0.66244843050876145</v>
      </c>
      <c r="K82" s="3">
        <v>113.49871685201028</v>
      </c>
      <c r="L82" s="3">
        <v>17.918526758840553</v>
      </c>
      <c r="M82" s="1"/>
      <c r="N82" s="4">
        <f t="shared" si="20"/>
        <v>367.38289028979676</v>
      </c>
      <c r="O82" s="4">
        <f t="shared" si="21"/>
        <v>238.672482397121</v>
      </c>
      <c r="P82" s="4">
        <f t="shared" si="22"/>
        <v>880.61027107432642</v>
      </c>
      <c r="Q82" s="4">
        <f t="shared" si="17"/>
        <v>465.14406645157783</v>
      </c>
      <c r="R82" s="4">
        <f t="shared" si="24"/>
        <v>0.81628603936532151</v>
      </c>
      <c r="S82" s="4">
        <f t="shared" si="23"/>
        <v>-1.5861089578486407</v>
      </c>
      <c r="T82" s="4">
        <f t="shared" si="18"/>
        <v>1.2283333333333333</v>
      </c>
      <c r="U82" s="4"/>
      <c r="V82" s="1">
        <v>1966.2</v>
      </c>
      <c r="W82" s="5">
        <f t="shared" si="25"/>
        <v>-2.7070128537445726E-2</v>
      </c>
      <c r="X82" s="5">
        <f t="shared" si="26"/>
        <v>-0.44071154267913926</v>
      </c>
      <c r="Y82" s="5">
        <f t="shared" si="27"/>
        <v>6.1189936142341139E-2</v>
      </c>
      <c r="Z82" s="4">
        <f>Q82-Q$250</f>
        <v>3.1236498775457449</v>
      </c>
      <c r="AA82" s="5">
        <f t="shared" si="28"/>
        <v>0.81628603936532151</v>
      </c>
      <c r="AB82" s="5">
        <f t="shared" si="29"/>
        <v>0.75479562826568802</v>
      </c>
      <c r="AC82" s="5">
        <f t="shared" si="30"/>
        <v>1.2283333333333333</v>
      </c>
    </row>
    <row r="83" spans="1:29" x14ac:dyDescent="0.25">
      <c r="A83" s="1">
        <v>1966.3</v>
      </c>
      <c r="B83" s="7">
        <v>4459.1949999999997</v>
      </c>
      <c r="C83" s="7">
        <v>18.381</v>
      </c>
      <c r="D83" s="7">
        <v>484.291</v>
      </c>
      <c r="E83" s="7">
        <v>131.34200000000001</v>
      </c>
      <c r="F83" s="8">
        <v>73088</v>
      </c>
      <c r="G83" s="3">
        <f t="shared" si="19"/>
        <v>61.546234621441144</v>
      </c>
      <c r="H83" s="9">
        <v>5.41</v>
      </c>
      <c r="I83" s="8">
        <v>128233.66666666667</v>
      </c>
      <c r="J83" s="3">
        <f t="shared" si="16"/>
        <v>0.66433938380825908</v>
      </c>
      <c r="K83" s="3">
        <v>113.07246731027743</v>
      </c>
      <c r="L83" s="3">
        <v>18.174725862143692</v>
      </c>
      <c r="M83" s="1"/>
      <c r="N83" s="4">
        <f t="shared" si="20"/>
        <v>368.03305831922466</v>
      </c>
      <c r="O83" s="4">
        <f t="shared" si="21"/>
        <v>237.54492257786546</v>
      </c>
      <c r="P83" s="4">
        <f t="shared" si="22"/>
        <v>881.16856753396712</v>
      </c>
      <c r="Q83" s="4">
        <f t="shared" si="17"/>
        <v>465.16095455257442</v>
      </c>
      <c r="R83" s="4">
        <f t="shared" si="24"/>
        <v>0.96212407842304337</v>
      </c>
      <c r="S83" s="4">
        <f t="shared" si="23"/>
        <v>-1.1285582344108676</v>
      </c>
      <c r="T83" s="4">
        <f t="shared" si="18"/>
        <v>1.3525</v>
      </c>
      <c r="U83" s="4"/>
      <c r="V83" s="1">
        <v>1966.3</v>
      </c>
      <c r="W83" s="5">
        <f t="shared" si="25"/>
        <v>0.65016802942790264</v>
      </c>
      <c r="X83" s="5">
        <f t="shared" si="26"/>
        <v>-1.1275598192555378</v>
      </c>
      <c r="Y83" s="5">
        <f t="shared" si="27"/>
        <v>0.55829645964070096</v>
      </c>
      <c r="Z83" s="4">
        <f>Q83-Q$250</f>
        <v>3.1405379785423406</v>
      </c>
      <c r="AA83" s="5">
        <f t="shared" si="28"/>
        <v>0.96212407842304337</v>
      </c>
      <c r="AB83" s="5">
        <f t="shared" si="29"/>
        <v>0.45755072343777314</v>
      </c>
      <c r="AC83" s="5">
        <f t="shared" si="30"/>
        <v>1.3525</v>
      </c>
    </row>
    <row r="84" spans="1:29" x14ac:dyDescent="0.25">
      <c r="A84" s="1">
        <v>1966.4</v>
      </c>
      <c r="B84" s="7">
        <v>4495.777</v>
      </c>
      <c r="C84" s="7">
        <v>18.535</v>
      </c>
      <c r="D84" s="7">
        <v>490.06</v>
      </c>
      <c r="E84" s="7">
        <v>129.351</v>
      </c>
      <c r="F84" s="8">
        <v>73656.666666666672</v>
      </c>
      <c r="G84" s="3">
        <f t="shared" si="19"/>
        <v>62.025099716779089</v>
      </c>
      <c r="H84" s="9">
        <v>5.5633333333333335</v>
      </c>
      <c r="I84" s="8">
        <v>128617</v>
      </c>
      <c r="J84" s="3">
        <f t="shared" si="16"/>
        <v>0.66632531649722915</v>
      </c>
      <c r="K84" s="3">
        <v>112.55236465843824</v>
      </c>
      <c r="L84" s="3">
        <v>18.421293420209871</v>
      </c>
      <c r="M84" s="1"/>
      <c r="N84" s="4">
        <f t="shared" si="20"/>
        <v>368.08442604773182</v>
      </c>
      <c r="O84" s="4">
        <f t="shared" si="21"/>
        <v>234.8846067453978</v>
      </c>
      <c r="P84" s="4">
        <f t="shared" si="22"/>
        <v>881.68710551913102</v>
      </c>
      <c r="Q84" s="4">
        <f t="shared" si="17"/>
        <v>465.17647927478254</v>
      </c>
      <c r="R84" s="4">
        <f t="shared" si="24"/>
        <v>0.83433141910682629</v>
      </c>
      <c r="S84" s="4">
        <f t="shared" si="23"/>
        <v>-0.61535899882849465</v>
      </c>
      <c r="T84" s="4">
        <f t="shared" si="18"/>
        <v>1.3908333333333334</v>
      </c>
      <c r="U84" s="4"/>
      <c r="V84" s="1">
        <v>1966.4</v>
      </c>
      <c r="W84" s="5">
        <f t="shared" si="25"/>
        <v>5.1367728507159427E-2</v>
      </c>
      <c r="X84" s="5">
        <f t="shared" si="26"/>
        <v>-2.6603158324676599</v>
      </c>
      <c r="Y84" s="5">
        <f t="shared" si="27"/>
        <v>0.5185379851639027</v>
      </c>
      <c r="Z84" s="4">
        <f>Q84-Q$250</f>
        <v>3.1560627007504536</v>
      </c>
      <c r="AA84" s="5">
        <f t="shared" si="28"/>
        <v>0.83433141910682629</v>
      </c>
      <c r="AB84" s="5">
        <f t="shared" si="29"/>
        <v>0.5131992355823729</v>
      </c>
      <c r="AC84" s="5">
        <f t="shared" si="30"/>
        <v>1.3908333333333334</v>
      </c>
    </row>
    <row r="85" spans="1:29" x14ac:dyDescent="0.25">
      <c r="A85" s="1">
        <v>1967.1</v>
      </c>
      <c r="B85" s="7">
        <v>4535.5910000000003</v>
      </c>
      <c r="C85" s="7">
        <v>18.611999999999998</v>
      </c>
      <c r="D85" s="7">
        <v>494.31700000000001</v>
      </c>
      <c r="E85" s="7">
        <v>127.38800000000001</v>
      </c>
      <c r="F85" s="8">
        <v>73572</v>
      </c>
      <c r="G85" s="3">
        <f t="shared" si="19"/>
        <v>61.953803272338384</v>
      </c>
      <c r="H85" s="9">
        <v>4.8233333333333333</v>
      </c>
      <c r="I85" s="8">
        <v>129043.66666666667</v>
      </c>
      <c r="J85" s="3">
        <f t="shared" si="16"/>
        <v>0.66853574592495246</v>
      </c>
      <c r="K85" s="3">
        <v>111.95796162776487</v>
      </c>
      <c r="L85" s="3">
        <v>18.669787287323441</v>
      </c>
      <c r="M85" s="1"/>
      <c r="N85" s="4">
        <f t="shared" si="20"/>
        <v>368.20358898385496</v>
      </c>
      <c r="O85" s="4">
        <f t="shared" si="21"/>
        <v>232.60964252264361</v>
      </c>
      <c r="P85" s="4">
        <f t="shared" si="22"/>
        <v>882.23760858235869</v>
      </c>
      <c r="Q85" s="4">
        <f t="shared" si="17"/>
        <v>464.20076830720359</v>
      </c>
      <c r="R85" s="4">
        <f t="shared" si="24"/>
        <v>0.41456973797067143</v>
      </c>
      <c r="S85" s="4">
        <f t="shared" si="23"/>
        <v>0.31000302188823498</v>
      </c>
      <c r="T85" s="4">
        <f t="shared" si="18"/>
        <v>1.2058333333333333</v>
      </c>
      <c r="U85" s="4"/>
      <c r="V85" s="1">
        <v>1967.1</v>
      </c>
      <c r="W85" s="5">
        <f t="shared" si="25"/>
        <v>0.11916293612313211</v>
      </c>
      <c r="X85" s="5">
        <f t="shared" si="26"/>
        <v>-2.2749642227541926</v>
      </c>
      <c r="Y85" s="5">
        <f t="shared" si="27"/>
        <v>0.55050306322766573</v>
      </c>
      <c r="Z85" s="4">
        <f>Q85-Q$250</f>
        <v>2.1803517331715057</v>
      </c>
      <c r="AA85" s="5">
        <f t="shared" si="28"/>
        <v>0.41456973797067143</v>
      </c>
      <c r="AB85" s="5">
        <f t="shared" si="29"/>
        <v>0.92536202071672968</v>
      </c>
      <c r="AC85" s="5">
        <f t="shared" si="30"/>
        <v>1.2058333333333333</v>
      </c>
    </row>
    <row r="86" spans="1:29" x14ac:dyDescent="0.25">
      <c r="A86" s="1">
        <v>1967.2</v>
      </c>
      <c r="B86" s="7">
        <v>4538.37</v>
      </c>
      <c r="C86" s="7">
        <v>18.707000000000001</v>
      </c>
      <c r="D86" s="7">
        <v>503.45800000000003</v>
      </c>
      <c r="E86" s="7">
        <v>131.154</v>
      </c>
      <c r="F86" s="8">
        <v>74001.333333333328</v>
      </c>
      <c r="G86" s="3">
        <f t="shared" si="19"/>
        <v>62.315337998478626</v>
      </c>
      <c r="H86" s="9">
        <v>3.99</v>
      </c>
      <c r="I86" s="8">
        <v>129527</v>
      </c>
      <c r="J86" s="3">
        <f t="shared" si="16"/>
        <v>0.67103974801104516</v>
      </c>
      <c r="K86" s="3">
        <v>111.23646584382256</v>
      </c>
      <c r="L86" s="3">
        <v>18.974144116811377</v>
      </c>
      <c r="M86" s="1"/>
      <c r="N86" s="4">
        <f t="shared" si="20"/>
        <v>369.15294140138195</v>
      </c>
      <c r="O86" s="4">
        <f t="shared" si="21"/>
        <v>234.64013266978264</v>
      </c>
      <c r="P86" s="4">
        <f t="shared" si="22"/>
        <v>881.92501025200602</v>
      </c>
      <c r="Q86" s="4">
        <f t="shared" si="17"/>
        <v>463.76225704043134</v>
      </c>
      <c r="R86" s="4">
        <f t="shared" si="24"/>
        <v>0.50912513843655027</v>
      </c>
      <c r="S86" s="4">
        <f t="shared" si="23"/>
        <v>1.4179431064234929</v>
      </c>
      <c r="T86" s="4">
        <f t="shared" si="18"/>
        <v>0.99750000000000005</v>
      </c>
      <c r="U86" s="4"/>
      <c r="V86" s="1">
        <v>1967.2</v>
      </c>
      <c r="W86" s="5">
        <f t="shared" si="25"/>
        <v>0.9493524175269954</v>
      </c>
      <c r="X86" s="5">
        <f t="shared" si="26"/>
        <v>2.0304901471390338</v>
      </c>
      <c r="Y86" s="5">
        <f t="shared" si="27"/>
        <v>-0.31259833035267093</v>
      </c>
      <c r="Z86" s="4">
        <f>Q86-Q$250</f>
        <v>1.7418404663992533</v>
      </c>
      <c r="AA86" s="5">
        <f t="shared" si="28"/>
        <v>0.50912513843655027</v>
      </c>
      <c r="AB86" s="5">
        <f t="shared" si="29"/>
        <v>1.1079400845352578</v>
      </c>
      <c r="AC86" s="5">
        <f t="shared" si="30"/>
        <v>0.99750000000000005</v>
      </c>
    </row>
    <row r="87" spans="1:29" x14ac:dyDescent="0.25">
      <c r="A87" s="1">
        <v>1967.3</v>
      </c>
      <c r="B87" s="7">
        <v>4581.3090000000002</v>
      </c>
      <c r="C87" s="7">
        <v>18.885999999999999</v>
      </c>
      <c r="D87" s="7">
        <v>510.71699999999998</v>
      </c>
      <c r="E87" s="7">
        <v>133.571</v>
      </c>
      <c r="F87" s="8">
        <v>74713.666666666672</v>
      </c>
      <c r="G87" s="3">
        <f t="shared" si="19"/>
        <v>62.915182493635257</v>
      </c>
      <c r="H87" s="9">
        <v>3.8933333333333331</v>
      </c>
      <c r="I87" s="8">
        <v>130165.66666666667</v>
      </c>
      <c r="J87" s="3">
        <f t="shared" si="16"/>
        <v>0.67434848456066854</v>
      </c>
      <c r="K87" s="3">
        <v>111.12990345838935</v>
      </c>
      <c r="L87" s="3">
        <v>19.230343220114516</v>
      </c>
      <c r="M87" s="1"/>
      <c r="N87" s="4">
        <f t="shared" si="20"/>
        <v>369.1402976184238</v>
      </c>
      <c r="O87" s="4">
        <f t="shared" si="21"/>
        <v>235.02205271123282</v>
      </c>
      <c r="P87" s="4">
        <f t="shared" si="22"/>
        <v>882.37483064143362</v>
      </c>
      <c r="Q87" s="4">
        <f t="shared" si="17"/>
        <v>464.13254044410559</v>
      </c>
      <c r="R87" s="4">
        <f t="shared" si="24"/>
        <v>0.95231214741096082</v>
      </c>
      <c r="S87" s="4">
        <f t="shared" si="23"/>
        <v>1.8068500760415711</v>
      </c>
      <c r="T87" s="4">
        <f t="shared" si="18"/>
        <v>0.97333333333333327</v>
      </c>
      <c r="U87" s="4"/>
      <c r="V87" s="1">
        <v>1967.3</v>
      </c>
      <c r="W87" s="5">
        <f t="shared" si="25"/>
        <v>-1.2643782958150496E-2</v>
      </c>
      <c r="X87" s="5">
        <f t="shared" si="26"/>
        <v>0.38192004145017222</v>
      </c>
      <c r="Y87" s="5">
        <f t="shared" si="27"/>
        <v>0.44982038942760028</v>
      </c>
      <c r="Z87" s="4">
        <f>Q87-Q$250</f>
        <v>2.1121238700735034</v>
      </c>
      <c r="AA87" s="5">
        <f t="shared" si="28"/>
        <v>0.95231214741096082</v>
      </c>
      <c r="AB87" s="5">
        <f t="shared" si="29"/>
        <v>0.38890696961807825</v>
      </c>
      <c r="AC87" s="5">
        <f t="shared" si="30"/>
        <v>0.97333333333333327</v>
      </c>
    </row>
    <row r="88" spans="1:29" x14ac:dyDescent="0.25">
      <c r="A88" s="1">
        <v>1967.4</v>
      </c>
      <c r="B88" s="7">
        <v>4615.8530000000001</v>
      </c>
      <c r="C88" s="7">
        <v>19.096</v>
      </c>
      <c r="D88" s="7">
        <v>518.24900000000002</v>
      </c>
      <c r="E88" s="7">
        <v>139.22</v>
      </c>
      <c r="F88" s="8">
        <v>75216.333333333328</v>
      </c>
      <c r="G88" s="3">
        <f t="shared" si="19"/>
        <v>63.338470045669013</v>
      </c>
      <c r="H88" s="9">
        <v>4.1733333333333329</v>
      </c>
      <c r="I88" s="8">
        <v>130757.33333333333</v>
      </c>
      <c r="J88" s="3">
        <f t="shared" si="16"/>
        <v>0.67741372849364412</v>
      </c>
      <c r="K88" s="3">
        <v>111.07808872051817</v>
      </c>
      <c r="L88" s="3">
        <v>19.492321250559833</v>
      </c>
      <c r="M88" s="1"/>
      <c r="N88" s="4">
        <f t="shared" si="20"/>
        <v>369.04500050600444</v>
      </c>
      <c r="O88" s="4">
        <f t="shared" si="21"/>
        <v>237.60495990572076</v>
      </c>
      <c r="P88" s="4">
        <f t="shared" si="22"/>
        <v>882.67250342801663</v>
      </c>
      <c r="Q88" s="4">
        <f t="shared" si="17"/>
        <v>464.30292285102945</v>
      </c>
      <c r="R88" s="4">
        <f t="shared" si="24"/>
        <v>1.1057982195651572</v>
      </c>
      <c r="S88" s="4">
        <f t="shared" si="23"/>
        <v>2.0541716958098912</v>
      </c>
      <c r="T88" s="4">
        <f t="shared" si="18"/>
        <v>1.0433333333333332</v>
      </c>
      <c r="U88" s="4"/>
      <c r="V88" s="1">
        <v>1967.4</v>
      </c>
      <c r="W88" s="5">
        <f t="shared" si="25"/>
        <v>-9.5297112419359564E-2</v>
      </c>
      <c r="X88" s="5">
        <f t="shared" si="26"/>
        <v>2.5829071944879445</v>
      </c>
      <c r="Y88" s="5">
        <f t="shared" si="27"/>
        <v>0.29767278658300711</v>
      </c>
      <c r="Z88" s="4">
        <f>Q88-Q$250</f>
        <v>2.282506276997367</v>
      </c>
      <c r="AA88" s="5">
        <f t="shared" si="28"/>
        <v>1.1057982195651572</v>
      </c>
      <c r="AB88" s="5">
        <f t="shared" si="29"/>
        <v>0.24732161976832012</v>
      </c>
      <c r="AC88" s="5">
        <f t="shared" si="30"/>
        <v>1.0433333333333332</v>
      </c>
    </row>
    <row r="89" spans="1:29" x14ac:dyDescent="0.25">
      <c r="A89" s="1">
        <v>1968.1</v>
      </c>
      <c r="B89" s="7">
        <v>4709.9930000000004</v>
      </c>
      <c r="C89" s="7">
        <v>19.308</v>
      </c>
      <c r="D89" s="7">
        <v>536.29700000000003</v>
      </c>
      <c r="E89" s="7">
        <v>143.85</v>
      </c>
      <c r="F89" s="8">
        <v>75102.666666666672</v>
      </c>
      <c r="G89" s="3">
        <f t="shared" si="19"/>
        <v>63.242753165534069</v>
      </c>
      <c r="H89" s="9">
        <v>4.7866666666666671</v>
      </c>
      <c r="I89" s="8">
        <v>131267</v>
      </c>
      <c r="J89" s="3">
        <f t="shared" si="16"/>
        <v>0.68005415552097914</v>
      </c>
      <c r="K89" s="3">
        <v>110.69974337040205</v>
      </c>
      <c r="L89" s="3">
        <v>20.016277311450462</v>
      </c>
      <c r="M89" s="1"/>
      <c r="N89" s="4">
        <f t="shared" si="20"/>
        <v>370.97514378020577</v>
      </c>
      <c r="O89" s="4">
        <f t="shared" si="21"/>
        <v>239.38344157104007</v>
      </c>
      <c r="P89" s="4">
        <f t="shared" si="22"/>
        <v>884.30245443208742</v>
      </c>
      <c r="Q89" s="4">
        <f t="shared" si="17"/>
        <v>463.42147255765349</v>
      </c>
      <c r="R89" s="4">
        <f t="shared" si="24"/>
        <v>1.1040628761717741</v>
      </c>
      <c r="S89" s="4">
        <f t="shared" si="23"/>
        <v>3.6026290319268193</v>
      </c>
      <c r="T89" s="4">
        <f t="shared" si="18"/>
        <v>1.1966666666666668</v>
      </c>
      <c r="U89" s="4"/>
      <c r="V89" s="1">
        <v>1968.1</v>
      </c>
      <c r="W89" s="5">
        <f t="shared" si="25"/>
        <v>1.9301432742013276</v>
      </c>
      <c r="X89" s="5">
        <f t="shared" si="26"/>
        <v>1.7784816653193047</v>
      </c>
      <c r="Y89" s="5">
        <f t="shared" si="27"/>
        <v>1.6299510040707901</v>
      </c>
      <c r="Z89" s="4">
        <f>Q89-Q$250</f>
        <v>1.4010559836214043</v>
      </c>
      <c r="AA89" s="5">
        <f t="shared" si="28"/>
        <v>1.1040628761717741</v>
      </c>
      <c r="AB89" s="5">
        <f t="shared" si="29"/>
        <v>1.548457336116928</v>
      </c>
      <c r="AC89" s="5">
        <f t="shared" si="30"/>
        <v>1.1966666666666668</v>
      </c>
    </row>
    <row r="90" spans="1:29" x14ac:dyDescent="0.25">
      <c r="A90" s="1">
        <v>1968.2</v>
      </c>
      <c r="B90" s="7">
        <v>4788.6880000000001</v>
      </c>
      <c r="C90" s="7">
        <v>19.510999999999999</v>
      </c>
      <c r="D90" s="7">
        <v>550.01400000000001</v>
      </c>
      <c r="E90" s="7">
        <v>144.86199999999999</v>
      </c>
      <c r="F90" s="8">
        <v>75950</v>
      </c>
      <c r="G90" s="3">
        <f t="shared" si="19"/>
        <v>63.95627899926739</v>
      </c>
      <c r="H90" s="9">
        <v>5.98</v>
      </c>
      <c r="I90" s="8">
        <v>131712.33333333334</v>
      </c>
      <c r="J90" s="3">
        <f t="shared" si="16"/>
        <v>0.6823612912361654</v>
      </c>
      <c r="K90" s="3">
        <v>110.90309177563242</v>
      </c>
      <c r="L90" s="3">
        <v>20.341823540459714</v>
      </c>
      <c r="M90" s="1"/>
      <c r="N90" s="4">
        <f t="shared" si="20"/>
        <v>372.11613322225696</v>
      </c>
      <c r="O90" s="4">
        <f t="shared" si="21"/>
        <v>238.69991648802298</v>
      </c>
      <c r="P90" s="4">
        <f t="shared" si="22"/>
        <v>885.62077577821424</v>
      </c>
      <c r="Q90" s="4">
        <f t="shared" si="17"/>
        <v>464.38823050689751</v>
      </c>
      <c r="R90" s="4">
        <f t="shared" si="24"/>
        <v>1.0458891289514938</v>
      </c>
      <c r="S90" s="4">
        <f t="shared" si="23"/>
        <v>4.1700630437358921</v>
      </c>
      <c r="T90" s="4">
        <f t="shared" si="18"/>
        <v>1.4950000000000001</v>
      </c>
      <c r="U90" s="4"/>
      <c r="V90" s="1">
        <v>1968.2</v>
      </c>
      <c r="W90" s="5">
        <f t="shared" si="25"/>
        <v>1.1409894420511932</v>
      </c>
      <c r="X90" s="5">
        <f t="shared" si="26"/>
        <v>-0.68352508301708781</v>
      </c>
      <c r="Y90" s="5">
        <f t="shared" si="27"/>
        <v>1.3183213461268224</v>
      </c>
      <c r="Z90" s="4">
        <f>Q90-Q$250</f>
        <v>2.3678139328654311</v>
      </c>
      <c r="AA90" s="5">
        <f t="shared" si="28"/>
        <v>1.0458891289514938</v>
      </c>
      <c r="AB90" s="5">
        <f t="shared" si="29"/>
        <v>0.56743401180907282</v>
      </c>
      <c r="AC90" s="5">
        <f t="shared" si="30"/>
        <v>1.4950000000000001</v>
      </c>
    </row>
    <row r="91" spans="1:29" x14ac:dyDescent="0.25">
      <c r="A91" s="1">
        <v>1968.3</v>
      </c>
      <c r="B91" s="7">
        <v>4825.799</v>
      </c>
      <c r="C91" s="7">
        <v>19.702999999999999</v>
      </c>
      <c r="D91" s="7">
        <v>566.12199999999996</v>
      </c>
      <c r="E91" s="7">
        <v>148.00299999999999</v>
      </c>
      <c r="F91" s="8">
        <v>76100.666666666672</v>
      </c>
      <c r="G91" s="3">
        <f t="shared" si="19"/>
        <v>64.083152987012255</v>
      </c>
      <c r="H91" s="9">
        <v>5.9433333333333334</v>
      </c>
      <c r="I91" s="8">
        <v>132250</v>
      </c>
      <c r="J91" s="3">
        <f t="shared" si="16"/>
        <v>0.68514677769469479</v>
      </c>
      <c r="K91" s="3">
        <v>110.89136013686914</v>
      </c>
      <c r="L91" s="3">
        <v>20.673148696611136</v>
      </c>
      <c r="M91" s="1"/>
      <c r="N91" s="4">
        <f t="shared" si="20"/>
        <v>373.61608839319183</v>
      </c>
      <c r="O91" s="4">
        <f t="shared" si="21"/>
        <v>239.45838250815697</v>
      </c>
      <c r="P91" s="4">
        <f t="shared" si="22"/>
        <v>885.98537855849827</v>
      </c>
      <c r="Q91" s="4">
        <f t="shared" si="17"/>
        <v>464.16844936755126</v>
      </c>
      <c r="R91" s="4">
        <f t="shared" si="24"/>
        <v>0.97924993260689597</v>
      </c>
      <c r="S91" s="4">
        <f t="shared" si="23"/>
        <v>4.8064785396551768</v>
      </c>
      <c r="T91" s="4">
        <f t="shared" si="18"/>
        <v>1.4858333333333333</v>
      </c>
      <c r="U91" s="4"/>
      <c r="V91" s="1">
        <v>1968.3</v>
      </c>
      <c r="W91" s="5">
        <f t="shared" si="25"/>
        <v>1.499955170934868</v>
      </c>
      <c r="X91" s="5">
        <f t="shared" si="26"/>
        <v>0.75846602013399433</v>
      </c>
      <c r="Y91" s="5">
        <f t="shared" si="27"/>
        <v>0.36460278028403081</v>
      </c>
      <c r="Z91" s="4">
        <f>Q91-Q$250</f>
        <v>2.1480327935191781</v>
      </c>
      <c r="AA91" s="5">
        <f t="shared" si="28"/>
        <v>0.97924993260689597</v>
      </c>
      <c r="AB91" s="5">
        <f t="shared" si="29"/>
        <v>0.6364154959192847</v>
      </c>
      <c r="AC91" s="5">
        <f t="shared" si="30"/>
        <v>1.4858333333333333</v>
      </c>
    </row>
    <row r="92" spans="1:29" x14ac:dyDescent="0.25">
      <c r="A92" s="1">
        <v>1968.4</v>
      </c>
      <c r="B92" s="7">
        <v>4844.7790000000005</v>
      </c>
      <c r="C92" s="7">
        <v>19.981000000000002</v>
      </c>
      <c r="D92" s="7">
        <v>574.97699999999998</v>
      </c>
      <c r="E92" s="7">
        <v>154.75399999999999</v>
      </c>
      <c r="F92" s="8">
        <v>76498.666666666672</v>
      </c>
      <c r="G92" s="3">
        <f t="shared" si="19"/>
        <v>64.418302414816182</v>
      </c>
      <c r="H92" s="9">
        <v>5.916666666666667</v>
      </c>
      <c r="I92" s="8">
        <v>132880</v>
      </c>
      <c r="J92" s="3">
        <f t="shared" si="16"/>
        <v>0.68841061489656741</v>
      </c>
      <c r="K92" s="3">
        <v>110.35659293657582</v>
      </c>
      <c r="L92" s="3">
        <v>21.085378832753033</v>
      </c>
      <c r="M92" s="1"/>
      <c r="N92" s="4">
        <f t="shared" si="20"/>
        <v>373.2918013079157</v>
      </c>
      <c r="O92" s="4">
        <f t="shared" si="21"/>
        <v>242.04247324546407</v>
      </c>
      <c r="P92" s="4">
        <f t="shared" si="22"/>
        <v>885.90267043492508</v>
      </c>
      <c r="Q92" s="4">
        <f t="shared" si="17"/>
        <v>463.73142774381694</v>
      </c>
      <c r="R92" s="4">
        <f t="shared" si="24"/>
        <v>1.4010913604165065</v>
      </c>
      <c r="S92" s="4">
        <f t="shared" si="23"/>
        <v>5.3798031950735803</v>
      </c>
      <c r="T92" s="4">
        <f t="shared" si="18"/>
        <v>1.4791666666666667</v>
      </c>
      <c r="U92" s="4"/>
      <c r="V92" s="1">
        <v>1968.4</v>
      </c>
      <c r="W92" s="5">
        <f t="shared" si="25"/>
        <v>-0.32428708527612571</v>
      </c>
      <c r="X92" s="5">
        <f t="shared" si="26"/>
        <v>2.5840907373070934</v>
      </c>
      <c r="Y92" s="5">
        <f t="shared" si="27"/>
        <v>-8.2708123573183912E-2</v>
      </c>
      <c r="Z92" s="4">
        <f>Q92-Q$250</f>
        <v>1.7110111697848538</v>
      </c>
      <c r="AA92" s="5">
        <f t="shared" si="28"/>
        <v>1.4010913604165065</v>
      </c>
      <c r="AB92" s="5">
        <f t="shared" si="29"/>
        <v>0.57332465541840349</v>
      </c>
      <c r="AC92" s="5">
        <f t="shared" si="30"/>
        <v>1.4791666666666667</v>
      </c>
    </row>
    <row r="93" spans="1:29" x14ac:dyDescent="0.25">
      <c r="A93" s="1">
        <v>1969.1</v>
      </c>
      <c r="B93" s="7">
        <v>4920.6049999999996</v>
      </c>
      <c r="C93" s="7">
        <v>20.187000000000001</v>
      </c>
      <c r="D93" s="7">
        <v>587.005</v>
      </c>
      <c r="E93" s="7">
        <v>160.899</v>
      </c>
      <c r="F93" s="8">
        <v>77166.333333333328</v>
      </c>
      <c r="G93" s="3">
        <f t="shared" si="19"/>
        <v>64.980533825110371</v>
      </c>
      <c r="H93" s="9">
        <v>6.5666666666666664</v>
      </c>
      <c r="I93" s="8">
        <v>133476</v>
      </c>
      <c r="J93" s="3">
        <f t="shared" si="16"/>
        <v>0.69149830850341831</v>
      </c>
      <c r="K93" s="3">
        <v>110.27838201148722</v>
      </c>
      <c r="L93" s="3">
        <v>21.372398880814444</v>
      </c>
      <c r="M93" s="1"/>
      <c r="N93" s="4">
        <f t="shared" si="20"/>
        <v>373.88890788120631</v>
      </c>
      <c r="O93" s="4">
        <f t="shared" si="21"/>
        <v>244.46325800713061</v>
      </c>
      <c r="P93" s="4">
        <f t="shared" si="22"/>
        <v>887.00813434131169</v>
      </c>
      <c r="Q93" s="4">
        <f t="shared" si="17"/>
        <v>464.08200478553351</v>
      </c>
      <c r="R93" s="4">
        <f t="shared" si="24"/>
        <v>1.0257010856295157</v>
      </c>
      <c r="S93" s="4">
        <f t="shared" si="23"/>
        <v>5.7061484757271641</v>
      </c>
      <c r="T93" s="4">
        <f t="shared" si="18"/>
        <v>1.6416666666666666</v>
      </c>
      <c r="U93" s="4"/>
      <c r="V93" s="1">
        <v>1969.1</v>
      </c>
      <c r="W93" s="5">
        <f t="shared" si="25"/>
        <v>0.59710657329060268</v>
      </c>
      <c r="X93" s="5">
        <f t="shared" si="26"/>
        <v>2.420784761666539</v>
      </c>
      <c r="Y93" s="5">
        <f t="shared" si="27"/>
        <v>1.1054639063866034</v>
      </c>
      <c r="Z93" s="4">
        <f>Q93-Q$250</f>
        <v>2.0615882115014301</v>
      </c>
      <c r="AA93" s="5">
        <f t="shared" si="28"/>
        <v>1.0257010856295157</v>
      </c>
      <c r="AB93" s="5">
        <f t="shared" si="29"/>
        <v>0.32634528065358381</v>
      </c>
      <c r="AC93" s="5">
        <f t="shared" si="30"/>
        <v>1.6416666666666666</v>
      </c>
    </row>
    <row r="94" spans="1:29" x14ac:dyDescent="0.25">
      <c r="A94" s="1">
        <v>1969.2</v>
      </c>
      <c r="B94" s="7">
        <v>4935.5640000000003</v>
      </c>
      <c r="C94" s="7">
        <v>20.443999999999999</v>
      </c>
      <c r="D94" s="7">
        <v>598.33699999999999</v>
      </c>
      <c r="E94" s="7">
        <v>163.499</v>
      </c>
      <c r="F94" s="8">
        <v>77605</v>
      </c>
      <c r="G94" s="3">
        <f t="shared" si="19"/>
        <v>65.349928001818895</v>
      </c>
      <c r="H94" s="9">
        <v>8.3266666666666662</v>
      </c>
      <c r="I94" s="8">
        <v>134020.33333333334</v>
      </c>
      <c r="J94" s="3">
        <f t="shared" si="16"/>
        <v>0.69431833292175604</v>
      </c>
      <c r="K94" s="3">
        <v>110.12293779787363</v>
      </c>
      <c r="L94" s="3">
        <v>21.719134509345007</v>
      </c>
      <c r="M94" s="1"/>
      <c r="N94" s="4">
        <f t="shared" si="20"/>
        <v>374.12894301351287</v>
      </c>
      <c r="O94" s="4">
        <f t="shared" si="21"/>
        <v>244.39421638765845</v>
      </c>
      <c r="P94" s="4">
        <f t="shared" si="22"/>
        <v>886.90469617237181</v>
      </c>
      <c r="Q94" s="4">
        <f t="shared" si="17"/>
        <v>464.10082410900867</v>
      </c>
      <c r="R94" s="4">
        <f t="shared" si="24"/>
        <v>1.2650608031742561</v>
      </c>
      <c r="S94" s="4">
        <f t="shared" si="23"/>
        <v>6.0504205729714027</v>
      </c>
      <c r="T94" s="4">
        <f t="shared" si="18"/>
        <v>2.0816666666666666</v>
      </c>
      <c r="U94" s="4"/>
      <c r="V94" s="1">
        <v>1969.2</v>
      </c>
      <c r="W94" s="5">
        <f t="shared" si="25"/>
        <v>0.24003513230655926</v>
      </c>
      <c r="X94" s="5">
        <f t="shared" si="26"/>
        <v>-6.9041619472159255E-2</v>
      </c>
      <c r="Y94" s="5">
        <f t="shared" si="27"/>
        <v>-0.10343816893987423</v>
      </c>
      <c r="Z94" s="4">
        <f>Q94-Q$250</f>
        <v>2.0804075349765867</v>
      </c>
      <c r="AA94" s="5">
        <f t="shared" si="28"/>
        <v>1.2650608031742561</v>
      </c>
      <c r="AB94" s="5">
        <f t="shared" si="29"/>
        <v>0.34427209724423857</v>
      </c>
      <c r="AC94" s="5">
        <f t="shared" si="30"/>
        <v>2.0816666666666666</v>
      </c>
    </row>
    <row r="95" spans="1:29" x14ac:dyDescent="0.25">
      <c r="A95" s="1">
        <v>1969.3</v>
      </c>
      <c r="B95" s="7">
        <v>4968.1639999999998</v>
      </c>
      <c r="C95" s="7">
        <v>20.731000000000002</v>
      </c>
      <c r="D95" s="7">
        <v>608.62599999999998</v>
      </c>
      <c r="E95" s="7">
        <v>167.37</v>
      </c>
      <c r="F95" s="8">
        <v>78153</v>
      </c>
      <c r="G95" s="3">
        <f t="shared" si="19"/>
        <v>65.811390028041387</v>
      </c>
      <c r="H95" s="9">
        <v>8.9833333333333325</v>
      </c>
      <c r="I95" s="8">
        <v>134595</v>
      </c>
      <c r="J95" s="3">
        <f t="shared" si="16"/>
        <v>0.69729550505722071</v>
      </c>
      <c r="K95" s="3">
        <v>109.89417084198949</v>
      </c>
      <c r="L95" s="3">
        <v>22.106322627870803</v>
      </c>
      <c r="M95" s="1"/>
      <c r="N95" s="4">
        <f t="shared" si="20"/>
        <v>374.01197839851255</v>
      </c>
      <c r="O95" s="4">
        <f t="shared" si="21"/>
        <v>244.91227569613034</v>
      </c>
      <c r="P95" s="4">
        <f t="shared" si="22"/>
        <v>887.13516253273281</v>
      </c>
      <c r="Q95" s="4">
        <f t="shared" si="17"/>
        <v>464.1686548518453</v>
      </c>
      <c r="R95" s="4">
        <f t="shared" si="24"/>
        <v>1.3940723644942032</v>
      </c>
      <c r="S95" s="4">
        <f t="shared" si="23"/>
        <v>6.4233494815148076</v>
      </c>
      <c r="T95" s="4">
        <f t="shared" si="18"/>
        <v>2.2458333333333331</v>
      </c>
      <c r="U95" s="4"/>
      <c r="V95" s="1">
        <v>1969.3</v>
      </c>
      <c r="W95" s="5">
        <f t="shared" si="25"/>
        <v>-0.11696461500031319</v>
      </c>
      <c r="X95" s="5">
        <f t="shared" si="26"/>
        <v>0.51805930847189074</v>
      </c>
      <c r="Y95" s="5">
        <f t="shared" si="27"/>
        <v>0.23046636036099244</v>
      </c>
      <c r="Z95" s="4">
        <f>Q95-Q$250</f>
        <v>2.1482382778132205</v>
      </c>
      <c r="AA95" s="5">
        <f t="shared" si="28"/>
        <v>1.3940723644942032</v>
      </c>
      <c r="AB95" s="5">
        <f t="shared" si="29"/>
        <v>0.37292890854340488</v>
      </c>
      <c r="AC95" s="5">
        <f t="shared" si="30"/>
        <v>2.2458333333333331</v>
      </c>
    </row>
    <row r="96" spans="1:29" x14ac:dyDescent="0.25">
      <c r="A96" s="1">
        <v>1969.4</v>
      </c>
      <c r="B96" s="7">
        <v>4943.9350000000004</v>
      </c>
      <c r="C96" s="7">
        <v>20.998000000000001</v>
      </c>
      <c r="D96" s="7">
        <v>620.58600000000001</v>
      </c>
      <c r="E96" s="7">
        <v>165.78700000000001</v>
      </c>
      <c r="F96" s="8">
        <v>78575.333333333328</v>
      </c>
      <c r="G96" s="3">
        <f t="shared" si="19"/>
        <v>66.167030166255444</v>
      </c>
      <c r="H96" s="9">
        <v>8.94</v>
      </c>
      <c r="I96" s="8">
        <v>135246.66666666666</v>
      </c>
      <c r="J96" s="3">
        <f t="shared" si="16"/>
        <v>0.70067159062846995</v>
      </c>
      <c r="K96" s="3">
        <v>109.46107784431138</v>
      </c>
      <c r="L96" s="3">
        <v>22.535889545439222</v>
      </c>
      <c r="M96" s="1"/>
      <c r="N96" s="4">
        <f t="shared" si="20"/>
        <v>374.19529865528148</v>
      </c>
      <c r="O96" s="4">
        <f t="shared" si="21"/>
        <v>242.19926255140436</v>
      </c>
      <c r="P96" s="4">
        <f t="shared" si="22"/>
        <v>886.16328405016986</v>
      </c>
      <c r="Q96" s="4">
        <f t="shared" si="17"/>
        <v>463.82971404436847</v>
      </c>
      <c r="R96" s="4">
        <f t="shared" si="24"/>
        <v>1.279703054177439</v>
      </c>
      <c r="S96" s="4">
        <f t="shared" si="23"/>
        <v>7.0681934219719977</v>
      </c>
      <c r="T96" s="4">
        <f t="shared" si="18"/>
        <v>2.2349999999999999</v>
      </c>
      <c r="U96" s="4"/>
      <c r="V96" s="1">
        <v>1969.4</v>
      </c>
      <c r="W96" s="5">
        <f t="shared" si="25"/>
        <v>0.18332025676892272</v>
      </c>
      <c r="X96" s="5">
        <f t="shared" si="26"/>
        <v>-2.7130131447259771</v>
      </c>
      <c r="Y96" s="5">
        <f t="shared" si="27"/>
        <v>-0.97187848256294274</v>
      </c>
      <c r="Z96" s="4">
        <f>Q96-Q$250</f>
        <v>1.8092974703363893</v>
      </c>
      <c r="AA96" s="5">
        <f t="shared" si="28"/>
        <v>1.279703054177439</v>
      </c>
      <c r="AB96" s="5">
        <f t="shared" si="29"/>
        <v>0.64484394045719018</v>
      </c>
      <c r="AC96" s="5">
        <f t="shared" si="30"/>
        <v>2.2349999999999999</v>
      </c>
    </row>
    <row r="97" spans="1:29" x14ac:dyDescent="0.25">
      <c r="A97" s="1">
        <v>1970.1</v>
      </c>
      <c r="B97" s="7">
        <v>4936.5940000000001</v>
      </c>
      <c r="C97" s="7">
        <v>21.294</v>
      </c>
      <c r="D97" s="7">
        <v>631.68499999999995</v>
      </c>
      <c r="E97" s="7">
        <v>166.28899999999999</v>
      </c>
      <c r="F97" s="8">
        <v>78780.333333333328</v>
      </c>
      <c r="G97" s="3">
        <f t="shared" si="19"/>
        <v>66.339657384094153</v>
      </c>
      <c r="H97" s="9">
        <v>8.5733333333333341</v>
      </c>
      <c r="I97" s="8">
        <v>135949.66666666666</v>
      </c>
      <c r="J97" s="3">
        <f t="shared" si="16"/>
        <v>0.7043136184902421</v>
      </c>
      <c r="K97" s="3">
        <v>108.98594647439815</v>
      </c>
      <c r="L97" s="3">
        <v>22.944267063486329</v>
      </c>
      <c r="M97" s="1"/>
      <c r="N97" s="4">
        <f t="shared" si="20"/>
        <v>374.0497050492732</v>
      </c>
      <c r="O97" s="4">
        <f t="shared" si="21"/>
        <v>240.58334368098201</v>
      </c>
      <c r="P97" s="4">
        <f t="shared" si="22"/>
        <v>885.49624399126753</v>
      </c>
      <c r="Q97" s="4">
        <f t="shared" si="17"/>
        <v>463.13681666730622</v>
      </c>
      <c r="R97" s="4">
        <f t="shared" si="24"/>
        <v>1.3998147799664906</v>
      </c>
      <c r="S97" s="4">
        <f t="shared" si="23"/>
        <v>7.4642761253354397</v>
      </c>
      <c r="T97" s="4">
        <f t="shared" si="18"/>
        <v>2.1433333333333335</v>
      </c>
      <c r="U97" s="4"/>
      <c r="V97" s="1">
        <v>1970.1</v>
      </c>
      <c r="W97" s="5">
        <f t="shared" si="25"/>
        <v>-0.14559360600827631</v>
      </c>
      <c r="X97" s="5">
        <f t="shared" si="26"/>
        <v>-1.6159188704223482</v>
      </c>
      <c r="Y97" s="5">
        <f t="shared" si="27"/>
        <v>-0.6670400589023302</v>
      </c>
      <c r="Z97" s="4">
        <f>Q97-Q$250</f>
        <v>1.1164000932741374</v>
      </c>
      <c r="AA97" s="5">
        <f t="shared" si="28"/>
        <v>1.3998147799664906</v>
      </c>
      <c r="AB97" s="5">
        <f t="shared" si="29"/>
        <v>0.39608270336344198</v>
      </c>
      <c r="AC97" s="5">
        <f t="shared" si="30"/>
        <v>2.1433333333333335</v>
      </c>
    </row>
    <row r="98" spans="1:29" x14ac:dyDescent="0.25">
      <c r="A98" s="1">
        <v>1970.2</v>
      </c>
      <c r="B98" s="7">
        <v>4943.6000000000004</v>
      </c>
      <c r="C98" s="7">
        <v>21.591000000000001</v>
      </c>
      <c r="D98" s="7">
        <v>641.57000000000005</v>
      </c>
      <c r="E98" s="7">
        <v>166.374</v>
      </c>
      <c r="F98" s="8">
        <v>78635.666666666672</v>
      </c>
      <c r="G98" s="3">
        <f t="shared" si="19"/>
        <v>66.217835900286033</v>
      </c>
      <c r="H98" s="9">
        <v>7.88</v>
      </c>
      <c r="I98" s="8">
        <v>136676.66666666666</v>
      </c>
      <c r="J98" s="3">
        <f t="shared" si="16"/>
        <v>0.70807998300732367</v>
      </c>
      <c r="K98" s="3">
        <v>108.21654649883905</v>
      </c>
      <c r="L98" s="3">
        <v>23.308339473443421</v>
      </c>
      <c r="M98" s="1"/>
      <c r="N98" s="4">
        <f t="shared" si="20"/>
        <v>373.6839957480355</v>
      </c>
      <c r="O98" s="4">
        <f t="shared" si="21"/>
        <v>238.71599263047875</v>
      </c>
      <c r="P98" s="4">
        <f t="shared" si="22"/>
        <v>885.10473110353394</v>
      </c>
      <c r="Q98" s="4">
        <f t="shared" si="17"/>
        <v>461.7112166310423</v>
      </c>
      <c r="R98" s="4">
        <f t="shared" si="24"/>
        <v>1.3851218301362156</v>
      </c>
      <c r="S98" s="4">
        <f t="shared" si="23"/>
        <v>7.6534652655923523</v>
      </c>
      <c r="T98" s="4">
        <f t="shared" si="18"/>
        <v>1.97</v>
      </c>
      <c r="U98" s="4"/>
      <c r="V98" s="1">
        <v>1970.2</v>
      </c>
      <c r="W98" s="5">
        <f t="shared" si="25"/>
        <v>-0.3657093012377004</v>
      </c>
      <c r="X98" s="5">
        <f t="shared" si="26"/>
        <v>-1.8673510505032596</v>
      </c>
      <c r="Y98" s="5">
        <f t="shared" si="27"/>
        <v>-0.39151288773359738</v>
      </c>
      <c r="Z98" s="4">
        <f>Q98-Q$250</f>
        <v>-0.30919994298977826</v>
      </c>
      <c r="AA98" s="5">
        <f t="shared" si="28"/>
        <v>1.3851218301362156</v>
      </c>
      <c r="AB98" s="5">
        <f t="shared" si="29"/>
        <v>0.18918914025691258</v>
      </c>
      <c r="AC98" s="5">
        <f t="shared" si="30"/>
        <v>1.97</v>
      </c>
    </row>
    <row r="99" spans="1:29" x14ac:dyDescent="0.25">
      <c r="A99" s="1">
        <v>1970.3</v>
      </c>
      <c r="B99" s="7">
        <v>4989.1589999999997</v>
      </c>
      <c r="C99" s="7">
        <v>21.768000000000001</v>
      </c>
      <c r="D99" s="7">
        <v>653.48199999999997</v>
      </c>
      <c r="E99" s="7">
        <v>168.821</v>
      </c>
      <c r="F99" s="8">
        <v>78616</v>
      </c>
      <c r="G99" s="3">
        <f t="shared" si="19"/>
        <v>66.201274915160042</v>
      </c>
      <c r="H99" s="9">
        <v>6.7033333333333331</v>
      </c>
      <c r="I99" s="8">
        <v>137456</v>
      </c>
      <c r="J99" s="3">
        <f t="shared" si="16"/>
        <v>0.71211747050889951</v>
      </c>
      <c r="K99" s="3">
        <v>107.70524257607235</v>
      </c>
      <c r="L99" s="3">
        <v>23.689748664827039</v>
      </c>
      <c r="M99" s="1"/>
      <c r="N99" s="4">
        <f t="shared" si="20"/>
        <v>374.1386381719272</v>
      </c>
      <c r="O99" s="4">
        <f t="shared" si="21"/>
        <v>238.79103750350308</v>
      </c>
      <c r="P99" s="4">
        <f t="shared" si="22"/>
        <v>885.45350319766101</v>
      </c>
      <c r="Q99" s="4">
        <f t="shared" si="17"/>
        <v>460.6440190379937</v>
      </c>
      <c r="R99" s="4">
        <f t="shared" si="24"/>
        <v>0.81644402871683397</v>
      </c>
      <c r="S99" s="4">
        <f t="shared" si="23"/>
        <v>8.4601407297337818</v>
      </c>
      <c r="T99" s="4">
        <f t="shared" si="18"/>
        <v>1.6758333333333333</v>
      </c>
      <c r="U99" s="4"/>
      <c r="V99" s="1">
        <v>1970.3</v>
      </c>
      <c r="W99" s="5">
        <f t="shared" si="25"/>
        <v>0.4546424238916984</v>
      </c>
      <c r="X99" s="5">
        <f t="shared" si="26"/>
        <v>7.5044873024324943E-2</v>
      </c>
      <c r="Y99" s="5">
        <f t="shared" si="27"/>
        <v>0.34877209412707089</v>
      </c>
      <c r="Z99" s="4">
        <f>Q99-Q$250</f>
        <v>-1.3763975360383824</v>
      </c>
      <c r="AA99" s="5">
        <f t="shared" si="28"/>
        <v>0.81644402871683397</v>
      </c>
      <c r="AB99" s="5">
        <f t="shared" si="29"/>
        <v>0.80667546414142954</v>
      </c>
      <c r="AC99" s="5">
        <f t="shared" si="30"/>
        <v>1.6758333333333333</v>
      </c>
    </row>
    <row r="100" spans="1:29" x14ac:dyDescent="0.25">
      <c r="A100" s="1">
        <v>1970.4</v>
      </c>
      <c r="B100" s="7">
        <v>4935.6930000000002</v>
      </c>
      <c r="C100" s="7">
        <v>22.056000000000001</v>
      </c>
      <c r="D100" s="7">
        <v>660.16099999999994</v>
      </c>
      <c r="E100" s="7">
        <v>170.738</v>
      </c>
      <c r="F100" s="8">
        <v>78643</v>
      </c>
      <c r="G100" s="3">
        <f t="shared" si="19"/>
        <v>66.224011182875373</v>
      </c>
      <c r="H100" s="9">
        <v>5.5666666666666664</v>
      </c>
      <c r="I100" s="8">
        <v>138260.33333333334</v>
      </c>
      <c r="J100" s="3">
        <f t="shared" si="16"/>
        <v>0.71628447535975603</v>
      </c>
      <c r="K100" s="3">
        <v>107.6084565562752</v>
      </c>
      <c r="L100" s="3">
        <v>23.926684677656258</v>
      </c>
      <c r="M100" s="1"/>
      <c r="N100" s="4">
        <f t="shared" si="20"/>
        <v>373.25769499185583</v>
      </c>
      <c r="O100" s="4">
        <f t="shared" si="21"/>
        <v>238.02234230493161</v>
      </c>
      <c r="P100" s="4">
        <f t="shared" si="22"/>
        <v>883.79262465147747</v>
      </c>
      <c r="Q100" s="4">
        <f t="shared" si="17"/>
        <v>460.00500340265722</v>
      </c>
      <c r="R100" s="4">
        <f t="shared" si="24"/>
        <v>1.3143672240550686</v>
      </c>
      <c r="S100" s="4">
        <f t="shared" si="23"/>
        <v>8.1409676087566076</v>
      </c>
      <c r="T100" s="4">
        <f t="shared" si="18"/>
        <v>1.3916666666666666</v>
      </c>
      <c r="U100" s="4"/>
      <c r="V100" s="1">
        <v>1970.4</v>
      </c>
      <c r="W100" s="5">
        <f t="shared" si="25"/>
        <v>-0.88094318007136962</v>
      </c>
      <c r="X100" s="5">
        <f t="shared" si="26"/>
        <v>-0.76869519857146429</v>
      </c>
      <c r="Y100" s="5">
        <f t="shared" si="27"/>
        <v>-1.6608785461835396</v>
      </c>
      <c r="Z100" s="4">
        <f>Q100-Q$250</f>
        <v>-2.0154131713748598</v>
      </c>
      <c r="AA100" s="5">
        <f t="shared" si="28"/>
        <v>1.3143672240550686</v>
      </c>
      <c r="AB100" s="5">
        <f t="shared" si="29"/>
        <v>-0.31917312097717421</v>
      </c>
      <c r="AC100" s="5">
        <f t="shared" si="30"/>
        <v>1.3916666666666666</v>
      </c>
    </row>
    <row r="101" spans="1:29" x14ac:dyDescent="0.25">
      <c r="A101" s="1">
        <v>1971.1</v>
      </c>
      <c r="B101" s="7">
        <v>5069.7460000000001</v>
      </c>
      <c r="C101" s="7">
        <v>22.390999999999998</v>
      </c>
      <c r="D101" s="7">
        <v>679.18600000000004</v>
      </c>
      <c r="E101" s="7">
        <v>177.24100000000001</v>
      </c>
      <c r="F101" s="8">
        <v>78717.333333333328</v>
      </c>
      <c r="G101" s="3">
        <f t="shared" si="19"/>
        <v>66.286606092758348</v>
      </c>
      <c r="H101" s="9">
        <v>3.8566666666666669</v>
      </c>
      <c r="I101" s="8">
        <v>139033.66666666666</v>
      </c>
      <c r="J101" s="3">
        <f t="shared" si="16"/>
        <v>0.72029087869750441</v>
      </c>
      <c r="K101" s="3">
        <v>107.63191983380179</v>
      </c>
      <c r="L101" s="3">
        <v>24.419819793788612</v>
      </c>
      <c r="M101" s="1"/>
      <c r="N101" s="4">
        <f t="shared" si="20"/>
        <v>374.03360802565732</v>
      </c>
      <c r="O101" s="4">
        <f t="shared" si="21"/>
        <v>239.69514463397786</v>
      </c>
      <c r="P101" s="4">
        <f t="shared" si="22"/>
        <v>885.91461470772754</v>
      </c>
      <c r="Q101" s="4">
        <f t="shared" si="17"/>
        <v>459.56350779097414</v>
      </c>
      <c r="R101" s="4">
        <f t="shared" si="24"/>
        <v>1.5074418687705649</v>
      </c>
      <c r="S101" s="4">
        <f t="shared" si="23"/>
        <v>8.673599679439322</v>
      </c>
      <c r="T101" s="4">
        <f t="shared" si="18"/>
        <v>0.96416666666666673</v>
      </c>
      <c r="U101" s="4"/>
      <c r="V101" s="1">
        <v>1971.1</v>
      </c>
      <c r="W101" s="5">
        <f t="shared" si="25"/>
        <v>0.77591303380148702</v>
      </c>
      <c r="X101" s="5">
        <f t="shared" si="26"/>
        <v>1.6728023290462488</v>
      </c>
      <c r="Y101" s="5">
        <f t="shared" si="27"/>
        <v>2.1219900562500698</v>
      </c>
      <c r="Z101" s="4">
        <f>Q101-Q$250</f>
        <v>-2.4569087830579406</v>
      </c>
      <c r="AA101" s="5">
        <f t="shared" si="28"/>
        <v>1.5074418687705649</v>
      </c>
      <c r="AB101" s="5">
        <f t="shared" si="29"/>
        <v>0.53263207068271434</v>
      </c>
      <c r="AC101" s="5">
        <f t="shared" si="30"/>
        <v>0.96416666666666673</v>
      </c>
    </row>
    <row r="102" spans="1:29" x14ac:dyDescent="0.25">
      <c r="A102" s="1">
        <v>1971.2</v>
      </c>
      <c r="B102" s="7">
        <v>5097.1790000000001</v>
      </c>
      <c r="C102" s="7">
        <v>22.684999999999999</v>
      </c>
      <c r="D102" s="7">
        <v>693.22500000000002</v>
      </c>
      <c r="E102" s="7">
        <v>186.45500000000001</v>
      </c>
      <c r="F102" s="8">
        <v>78961</v>
      </c>
      <c r="G102" s="3">
        <f t="shared" si="19"/>
        <v>66.491793891522747</v>
      </c>
      <c r="H102" s="9">
        <v>4.5633333333333335</v>
      </c>
      <c r="I102" s="8">
        <v>139827.33333333334</v>
      </c>
      <c r="J102" s="3">
        <f t="shared" si="16"/>
        <v>0.72440262281266787</v>
      </c>
      <c r="K102" s="3">
        <v>107.59281437125749</v>
      </c>
      <c r="L102" s="3">
        <v>24.778113276603531</v>
      </c>
      <c r="M102" s="1"/>
      <c r="N102" s="4">
        <f t="shared" si="20"/>
        <v>374.20586410133961</v>
      </c>
      <c r="O102" s="4">
        <f t="shared" si="21"/>
        <v>242.8893942300686</v>
      </c>
      <c r="P102" s="4">
        <f t="shared" si="22"/>
        <v>885.88504607310392</v>
      </c>
      <c r="Q102" s="4">
        <f t="shared" si="17"/>
        <v>459.26701508036592</v>
      </c>
      <c r="R102" s="4">
        <f t="shared" si="24"/>
        <v>1.3044820706725524</v>
      </c>
      <c r="S102" s="4">
        <f t="shared" si="23"/>
        <v>8.8256821227656275</v>
      </c>
      <c r="T102" s="4">
        <f t="shared" si="18"/>
        <v>1.1408333333333334</v>
      </c>
      <c r="U102" s="4"/>
      <c r="V102" s="1">
        <v>1971.2</v>
      </c>
      <c r="W102" s="5">
        <f t="shared" si="25"/>
        <v>0.17225607568229861</v>
      </c>
      <c r="X102" s="5">
        <f t="shared" si="26"/>
        <v>3.1942495960907422</v>
      </c>
      <c r="Y102" s="5">
        <f t="shared" si="27"/>
        <v>-2.9568634623615253E-2</v>
      </c>
      <c r="Z102" s="4">
        <f>Q102-Q$250</f>
        <v>-2.7534014936661606</v>
      </c>
      <c r="AA102" s="5">
        <f t="shared" si="28"/>
        <v>1.3044820706725524</v>
      </c>
      <c r="AB102" s="5">
        <f t="shared" si="29"/>
        <v>0.15208244332630549</v>
      </c>
      <c r="AC102" s="5">
        <f t="shared" si="30"/>
        <v>1.1408333333333334</v>
      </c>
    </row>
    <row r="103" spans="1:29" x14ac:dyDescent="0.25">
      <c r="A103" s="1">
        <v>1971.3</v>
      </c>
      <c r="B103" s="7">
        <v>5139.1279999999997</v>
      </c>
      <c r="C103" s="7">
        <v>22.916</v>
      </c>
      <c r="D103" s="7">
        <v>705.59900000000005</v>
      </c>
      <c r="E103" s="7">
        <v>191.87</v>
      </c>
      <c r="F103" s="8">
        <v>79511</v>
      </c>
      <c r="G103" s="3">
        <f t="shared" si="19"/>
        <v>66.954940085724147</v>
      </c>
      <c r="H103" s="9">
        <v>5.4733333333333336</v>
      </c>
      <c r="I103" s="8">
        <v>140602.66666666666</v>
      </c>
      <c r="J103" s="3">
        <f t="shared" si="16"/>
        <v>0.72841938753835866</v>
      </c>
      <c r="K103" s="3">
        <v>107.40706342417208</v>
      </c>
      <c r="L103" s="3">
        <v>25.119069977991913</v>
      </c>
      <c r="M103" s="1"/>
      <c r="N103" s="4">
        <f t="shared" si="20"/>
        <v>374.4090045785087</v>
      </c>
      <c r="O103" s="4">
        <f t="shared" si="21"/>
        <v>244.18610176970779</v>
      </c>
      <c r="P103" s="4">
        <f t="shared" si="22"/>
        <v>886.15170091250093</v>
      </c>
      <c r="Q103" s="4">
        <f t="shared" si="17"/>
        <v>459.2353933351074</v>
      </c>
      <c r="R103" s="4">
        <f t="shared" si="24"/>
        <v>1.0131443430404286</v>
      </c>
      <c r="S103" s="4">
        <f t="shared" si="23"/>
        <v>9.1791961199180321</v>
      </c>
      <c r="T103" s="4">
        <f t="shared" si="18"/>
        <v>1.3683333333333334</v>
      </c>
      <c r="U103" s="4"/>
      <c r="V103" s="1">
        <v>1971.3</v>
      </c>
      <c r="W103" s="5">
        <f t="shared" si="25"/>
        <v>0.2031404771690859</v>
      </c>
      <c r="X103" s="5">
        <f t="shared" si="26"/>
        <v>1.2967075396391863</v>
      </c>
      <c r="Y103" s="5">
        <f t="shared" si="27"/>
        <v>0.26665483939700607</v>
      </c>
      <c r="Z103" s="4">
        <f>Q103-Q$250</f>
        <v>-2.7850232389246798</v>
      </c>
      <c r="AA103" s="5">
        <f t="shared" si="28"/>
        <v>1.0131443430404286</v>
      </c>
      <c r="AB103" s="5">
        <f t="shared" si="29"/>
        <v>0.35351399715240461</v>
      </c>
      <c r="AC103" s="5">
        <f t="shared" si="30"/>
        <v>1.3683333333333334</v>
      </c>
    </row>
    <row r="104" spans="1:29" x14ac:dyDescent="0.25">
      <c r="A104" s="1">
        <v>1971.4</v>
      </c>
      <c r="B104" s="7">
        <v>5151.2449999999999</v>
      </c>
      <c r="C104" s="7">
        <v>23.106999999999999</v>
      </c>
      <c r="D104" s="7">
        <v>721.73900000000003</v>
      </c>
      <c r="E104" s="7">
        <v>198.70599999999999</v>
      </c>
      <c r="F104" s="8">
        <v>80228.666666666672</v>
      </c>
      <c r="G104" s="3">
        <f t="shared" si="19"/>
        <v>67.559275695491209</v>
      </c>
      <c r="H104" s="9">
        <v>4.75</v>
      </c>
      <c r="I104" s="8">
        <v>141401.66666666666</v>
      </c>
      <c r="J104" s="3">
        <f t="shared" si="16"/>
        <v>0.7325587620213686</v>
      </c>
      <c r="K104" s="3">
        <v>107.79225223023342</v>
      </c>
      <c r="L104" s="3">
        <v>25.290511483209805</v>
      </c>
      <c r="M104" s="1"/>
      <c r="N104" s="4">
        <f t="shared" si="20"/>
        <v>375.27396958850881</v>
      </c>
      <c r="O104" s="4">
        <f t="shared" si="21"/>
        <v>246.29024635701765</v>
      </c>
      <c r="P104" s="4">
        <f t="shared" si="22"/>
        <v>885.82054321332407</v>
      </c>
      <c r="Q104" s="4">
        <f t="shared" si="17"/>
        <v>459.92526892927498</v>
      </c>
      <c r="R104" s="4">
        <f t="shared" si="24"/>
        <v>0.83002453800378184</v>
      </c>
      <c r="S104" s="4">
        <f t="shared" si="23"/>
        <v>9.0293683272608973</v>
      </c>
      <c r="T104" s="4">
        <f t="shared" si="18"/>
        <v>1.1875</v>
      </c>
      <c r="U104" s="4"/>
      <c r="V104" s="1">
        <v>1971.4</v>
      </c>
      <c r="W104" s="5">
        <f t="shared" si="25"/>
        <v>0.86496501000010539</v>
      </c>
      <c r="X104" s="5">
        <f t="shared" si="26"/>
        <v>2.104144587309861</v>
      </c>
      <c r="Y104" s="5">
        <f t="shared" si="27"/>
        <v>-0.33115769917685611</v>
      </c>
      <c r="Z104" s="4">
        <f>Q104-Q$250</f>
        <v>-2.0951476447571054</v>
      </c>
      <c r="AA104" s="5">
        <f t="shared" si="28"/>
        <v>0.83002453800378184</v>
      </c>
      <c r="AB104" s="5">
        <f t="shared" si="29"/>
        <v>-0.14982779265713475</v>
      </c>
      <c r="AC104" s="5">
        <f t="shared" si="30"/>
        <v>1.1875</v>
      </c>
    </row>
    <row r="105" spans="1:29" x14ac:dyDescent="0.25">
      <c r="A105" s="1">
        <v>1972.1</v>
      </c>
      <c r="B105" s="7">
        <v>5245.9740000000002</v>
      </c>
      <c r="C105" s="7">
        <v>23.457999999999998</v>
      </c>
      <c r="D105" s="7">
        <v>738.94799999999998</v>
      </c>
      <c r="E105" s="7">
        <v>209.74100000000001</v>
      </c>
      <c r="F105" s="8">
        <v>81213.333333333328</v>
      </c>
      <c r="G105" s="3">
        <f t="shared" si="19"/>
        <v>68.388447730443303</v>
      </c>
      <c r="H105" s="9">
        <v>3.54</v>
      </c>
      <c r="I105" s="8">
        <v>143005.33333333334</v>
      </c>
      <c r="J105" s="3">
        <f t="shared" si="16"/>
        <v>0.74086686825322545</v>
      </c>
      <c r="K105" s="3">
        <v>107.8147378711964</v>
      </c>
      <c r="L105" s="3">
        <v>25.993614285507892</v>
      </c>
      <c r="M105" s="1"/>
      <c r="N105" s="4">
        <f t="shared" si="20"/>
        <v>374.99502998176774</v>
      </c>
      <c r="O105" s="4">
        <f t="shared" si="21"/>
        <v>249.0596182906481</v>
      </c>
      <c r="P105" s="4">
        <f t="shared" si="22"/>
        <v>886.51505390606042</v>
      </c>
      <c r="Q105" s="4">
        <f t="shared" si="17"/>
        <v>460.03824304262002</v>
      </c>
      <c r="R105" s="4">
        <f t="shared" si="24"/>
        <v>1.5075986172944145</v>
      </c>
      <c r="S105" s="4">
        <f t="shared" si="23"/>
        <v>10.26393153529253</v>
      </c>
      <c r="T105" s="4">
        <f t="shared" si="18"/>
        <v>0.88500000000000001</v>
      </c>
      <c r="U105" s="4"/>
      <c r="V105" s="1">
        <v>1972.1</v>
      </c>
      <c r="W105" s="5">
        <f t="shared" si="25"/>
        <v>-0.27893960674106211</v>
      </c>
      <c r="X105" s="5">
        <f t="shared" si="26"/>
        <v>2.7693719336304525</v>
      </c>
      <c r="Y105" s="5">
        <f t="shared" si="27"/>
        <v>0.69451069273634403</v>
      </c>
      <c r="Z105" s="4">
        <f>Q105-Q$250</f>
        <v>-1.9821735314120588</v>
      </c>
      <c r="AA105" s="5">
        <f t="shared" si="28"/>
        <v>1.5075986172944145</v>
      </c>
      <c r="AB105" s="5">
        <f t="shared" si="29"/>
        <v>1.2345632080316324</v>
      </c>
      <c r="AC105" s="5">
        <f t="shared" si="30"/>
        <v>0.88500000000000001</v>
      </c>
    </row>
    <row r="106" spans="1:29" x14ac:dyDescent="0.25">
      <c r="A106" s="1">
        <v>1972.2</v>
      </c>
      <c r="B106" s="7">
        <v>5365.0450000000001</v>
      </c>
      <c r="C106" s="7">
        <v>23.603999999999999</v>
      </c>
      <c r="D106" s="7">
        <v>757.36400000000003</v>
      </c>
      <c r="E106" s="7">
        <v>214.8</v>
      </c>
      <c r="F106" s="8">
        <v>81875</v>
      </c>
      <c r="G106" s="3">
        <f t="shared" si="19"/>
        <v>68.945626636800753</v>
      </c>
      <c r="H106" s="9">
        <v>4.3</v>
      </c>
      <c r="I106" s="8">
        <v>143758.66666666666</v>
      </c>
      <c r="J106" s="3">
        <f t="shared" si="16"/>
        <v>0.74476965771154924</v>
      </c>
      <c r="K106" s="3">
        <v>107.79225223023342</v>
      </c>
      <c r="L106" s="3">
        <v>26.297971114995832</v>
      </c>
      <c r="M106" s="1"/>
      <c r="N106" s="4">
        <f t="shared" si="20"/>
        <v>376.31080868056296</v>
      </c>
      <c r="O106" s="4">
        <f t="shared" si="21"/>
        <v>250.29714661294787</v>
      </c>
      <c r="P106" s="4">
        <f t="shared" si="22"/>
        <v>888.2340335417357</v>
      </c>
      <c r="Q106" s="4">
        <f t="shared" si="17"/>
        <v>460.3034065078873</v>
      </c>
      <c r="R106" s="4">
        <f t="shared" si="24"/>
        <v>0.62046010956091635</v>
      </c>
      <c r="S106" s="4">
        <f t="shared" si="23"/>
        <v>10.807560309654333</v>
      </c>
      <c r="T106" s="4">
        <f t="shared" si="18"/>
        <v>1.075</v>
      </c>
      <c r="U106" s="4"/>
      <c r="V106" s="1">
        <v>1972.2</v>
      </c>
      <c r="W106" s="5">
        <f t="shared" si="25"/>
        <v>1.3157786987952136</v>
      </c>
      <c r="X106" s="5">
        <f t="shared" si="26"/>
        <v>1.2375283222997666</v>
      </c>
      <c r="Y106" s="5">
        <f t="shared" si="27"/>
        <v>1.7189796356752822</v>
      </c>
      <c r="Z106" s="4">
        <f>Q106-Q$250</f>
        <v>-1.7170100661447805</v>
      </c>
      <c r="AA106" s="5">
        <f t="shared" si="28"/>
        <v>0.62046010956091635</v>
      </c>
      <c r="AB106" s="5">
        <f t="shared" si="29"/>
        <v>0.54362877436180312</v>
      </c>
      <c r="AC106" s="5">
        <f t="shared" si="30"/>
        <v>1.075</v>
      </c>
    </row>
    <row r="107" spans="1:29" x14ac:dyDescent="0.25">
      <c r="A107" s="1">
        <v>1972.3</v>
      </c>
      <c r="B107" s="7">
        <v>5415.7120000000004</v>
      </c>
      <c r="C107" s="7">
        <v>23.83</v>
      </c>
      <c r="D107" s="7">
        <v>775.79899999999998</v>
      </c>
      <c r="E107" s="7">
        <v>219.375</v>
      </c>
      <c r="F107" s="8">
        <v>82450.333333333328</v>
      </c>
      <c r="G107" s="3">
        <f t="shared" si="19"/>
        <v>69.430105625401737</v>
      </c>
      <c r="H107" s="9">
        <v>4.74</v>
      </c>
      <c r="I107" s="8">
        <v>144522.66666666666</v>
      </c>
      <c r="J107" s="3">
        <f t="shared" si="16"/>
        <v>0.7487277079055662</v>
      </c>
      <c r="K107" s="3">
        <v>107.70719784919957</v>
      </c>
      <c r="L107" s="3">
        <v>26.646633052573787</v>
      </c>
      <c r="M107" s="1"/>
      <c r="N107" s="4">
        <f t="shared" si="20"/>
        <v>377.23280773113294</v>
      </c>
      <c r="O107" s="4">
        <f t="shared" si="21"/>
        <v>250.92172055184315</v>
      </c>
      <c r="P107" s="4">
        <f t="shared" si="22"/>
        <v>888.64395398117017</v>
      </c>
      <c r="Q107" s="4">
        <f t="shared" si="17"/>
        <v>460.39467028336594</v>
      </c>
      <c r="R107" s="4">
        <f t="shared" si="24"/>
        <v>0.95291019157284218</v>
      </c>
      <c r="S107" s="4">
        <f t="shared" si="23"/>
        <v>11.171751202903241</v>
      </c>
      <c r="T107" s="4">
        <f t="shared" si="18"/>
        <v>1.1850000000000001</v>
      </c>
      <c r="U107" s="4"/>
      <c r="V107" s="1">
        <v>1972.3</v>
      </c>
      <c r="W107" s="5">
        <f t="shared" si="25"/>
        <v>0.92199905056997977</v>
      </c>
      <c r="X107" s="5">
        <f t="shared" si="26"/>
        <v>0.62457393889528134</v>
      </c>
      <c r="Y107" s="5">
        <f t="shared" si="27"/>
        <v>0.40992043943447243</v>
      </c>
      <c r="Z107" s="4">
        <f>Q107-Q$250</f>
        <v>-1.6257462906661431</v>
      </c>
      <c r="AA107" s="5">
        <f t="shared" si="28"/>
        <v>0.95291019157284218</v>
      </c>
      <c r="AB107" s="5">
        <f t="shared" si="29"/>
        <v>0.36419089324890841</v>
      </c>
      <c r="AC107" s="5">
        <f t="shared" si="30"/>
        <v>1.1850000000000001</v>
      </c>
    </row>
    <row r="108" spans="1:29" x14ac:dyDescent="0.25">
      <c r="A108" s="1">
        <v>1972.4</v>
      </c>
      <c r="B108" s="7">
        <v>5506.3959999999997</v>
      </c>
      <c r="C108" s="7">
        <v>24.134</v>
      </c>
      <c r="D108" s="7">
        <v>800.50199999999995</v>
      </c>
      <c r="E108" s="7">
        <v>232.22399999999999</v>
      </c>
      <c r="F108" s="8">
        <v>83002</v>
      </c>
      <c r="G108" s="3">
        <f t="shared" si="19"/>
        <v>69.894655292918912</v>
      </c>
      <c r="H108" s="9">
        <v>5.1433333333333335</v>
      </c>
      <c r="I108" s="8">
        <v>145215</v>
      </c>
      <c r="J108" s="3">
        <f t="shared" si="16"/>
        <v>0.75231447503164539</v>
      </c>
      <c r="K108" s="3">
        <v>107.56544054747647</v>
      </c>
      <c r="L108" s="3">
        <v>27.149399713943108</v>
      </c>
      <c r="M108" s="1"/>
      <c r="N108" s="4">
        <f t="shared" si="20"/>
        <v>378.62182537854335</v>
      </c>
      <c r="O108" s="4">
        <f t="shared" si="21"/>
        <v>254.86816460090358</v>
      </c>
      <c r="P108" s="4">
        <f t="shared" si="22"/>
        <v>889.82664622211803</v>
      </c>
      <c r="Q108" s="4">
        <f t="shared" si="17"/>
        <v>460.45192673368956</v>
      </c>
      <c r="R108" s="4">
        <f t="shared" si="24"/>
        <v>1.2676343540758417</v>
      </c>
      <c r="S108" s="4">
        <f t="shared" si="23"/>
        <v>11.773330150042675</v>
      </c>
      <c r="T108" s="4">
        <f t="shared" si="18"/>
        <v>1.2858333333333334</v>
      </c>
      <c r="U108" s="4"/>
      <c r="V108" s="1">
        <v>1972.4</v>
      </c>
      <c r="W108" s="5">
        <f t="shared" si="25"/>
        <v>1.3890176474104123</v>
      </c>
      <c r="X108" s="5">
        <f t="shared" si="26"/>
        <v>3.9464440490604318</v>
      </c>
      <c r="Y108" s="5">
        <f t="shared" si="27"/>
        <v>1.1826922409478584</v>
      </c>
      <c r="Z108" s="4">
        <f>Q108-Q$250</f>
        <v>-1.5684898403425223</v>
      </c>
      <c r="AA108" s="5">
        <f t="shared" si="28"/>
        <v>1.2676343540758417</v>
      </c>
      <c r="AB108" s="5">
        <f t="shared" si="29"/>
        <v>0.6015789471394335</v>
      </c>
      <c r="AC108" s="5">
        <f t="shared" si="30"/>
        <v>1.2858333333333334</v>
      </c>
    </row>
    <row r="109" spans="1:29" x14ac:dyDescent="0.25">
      <c r="A109" s="1">
        <v>1973.1</v>
      </c>
      <c r="B109" s="7">
        <v>5642.6689999999999</v>
      </c>
      <c r="C109" s="7">
        <v>24.411999999999999</v>
      </c>
      <c r="D109" s="7">
        <v>825.00699999999995</v>
      </c>
      <c r="E109" s="7">
        <v>243.76300000000001</v>
      </c>
      <c r="F109" s="8">
        <v>83841.666666666672</v>
      </c>
      <c r="G109" s="3">
        <f t="shared" si="19"/>
        <v>70.601725149399741</v>
      </c>
      <c r="H109" s="9">
        <v>6.5366666666666671</v>
      </c>
      <c r="I109" s="8">
        <v>145964.33333333334</v>
      </c>
      <c r="J109" s="3">
        <f t="shared" si="16"/>
        <v>0.75619654171408446</v>
      </c>
      <c r="K109" s="3">
        <v>107.45594525235245</v>
      </c>
      <c r="L109" s="3">
        <v>27.862134061478155</v>
      </c>
      <c r="M109" s="1"/>
      <c r="N109" s="4">
        <f t="shared" si="20"/>
        <v>379.97710172430999</v>
      </c>
      <c r="O109" s="4">
        <f t="shared" si="21"/>
        <v>258.05755878850488</v>
      </c>
      <c r="P109" s="4">
        <f t="shared" si="22"/>
        <v>891.75664202840767</v>
      </c>
      <c r="Q109" s="4">
        <f t="shared" si="17"/>
        <v>460.8419306500615</v>
      </c>
      <c r="R109" s="4">
        <f t="shared" si="24"/>
        <v>1.1453180030839061</v>
      </c>
      <c r="S109" s="4">
        <f t="shared" si="23"/>
        <v>13.219375021457727</v>
      </c>
      <c r="T109" s="4">
        <f t="shared" si="18"/>
        <v>1.6341666666666668</v>
      </c>
      <c r="U109" s="4"/>
      <c r="V109" s="1">
        <v>1973.1</v>
      </c>
      <c r="W109" s="5">
        <f t="shared" si="25"/>
        <v>1.3552763457666401</v>
      </c>
      <c r="X109" s="5">
        <f t="shared" si="26"/>
        <v>3.1893941876012946</v>
      </c>
      <c r="Y109" s="5">
        <f t="shared" si="27"/>
        <v>1.9299958062896394</v>
      </c>
      <c r="Z109" s="4">
        <f>Q109-Q$250</f>
        <v>-1.1784859239705838</v>
      </c>
      <c r="AA109" s="5">
        <f t="shared" si="28"/>
        <v>1.1453180030839061</v>
      </c>
      <c r="AB109" s="5">
        <f t="shared" si="29"/>
        <v>1.4460448714150527</v>
      </c>
      <c r="AC109" s="5">
        <f t="shared" si="30"/>
        <v>1.6341666666666668</v>
      </c>
    </row>
    <row r="110" spans="1:29" x14ac:dyDescent="0.25">
      <c r="A110" s="1">
        <v>1973.2</v>
      </c>
      <c r="B110" s="7">
        <v>5704.098</v>
      </c>
      <c r="C110" s="7">
        <v>24.786999999999999</v>
      </c>
      <c r="D110" s="7">
        <v>840.52700000000004</v>
      </c>
      <c r="E110" s="7">
        <v>249.99</v>
      </c>
      <c r="F110" s="8">
        <v>84797.333333333328</v>
      </c>
      <c r="G110" s="3">
        <f t="shared" si="19"/>
        <v>71.406476748657582</v>
      </c>
      <c r="H110" s="9">
        <v>7.8166666666666664</v>
      </c>
      <c r="I110" s="8">
        <v>146719.66666666666</v>
      </c>
      <c r="J110" s="3">
        <f t="shared" si="16"/>
        <v>0.76010969256035066</v>
      </c>
      <c r="K110" s="3">
        <v>107.40901869729929</v>
      </c>
      <c r="L110" s="3">
        <v>28.249322180003944</v>
      </c>
      <c r="M110" s="1"/>
      <c r="N110" s="4">
        <f t="shared" si="20"/>
        <v>379.80022776839218</v>
      </c>
      <c r="O110" s="4">
        <f t="shared" si="21"/>
        <v>258.53941186775609</v>
      </c>
      <c r="P110" s="4">
        <f t="shared" si="22"/>
        <v>892.32326666726237</v>
      </c>
      <c r="Q110" s="4">
        <f t="shared" si="17"/>
        <v>461.41550653316267</v>
      </c>
      <c r="R110" s="4">
        <f t="shared" si="24"/>
        <v>1.5244507502831794</v>
      </c>
      <c r="S110" s="4">
        <f t="shared" si="23"/>
        <v>13.075014149133924</v>
      </c>
      <c r="T110" s="4">
        <f t="shared" si="18"/>
        <v>1.9541666666666666</v>
      </c>
      <c r="U110" s="4"/>
      <c r="V110" s="1">
        <v>1973.2</v>
      </c>
      <c r="W110" s="5">
        <f t="shared" si="25"/>
        <v>-0.17687395591781296</v>
      </c>
      <c r="X110" s="5">
        <f t="shared" si="26"/>
        <v>0.48185307925120924</v>
      </c>
      <c r="Y110" s="5">
        <f t="shared" si="27"/>
        <v>0.56662463885470515</v>
      </c>
      <c r="Z110" s="4">
        <f>Q110-Q$250</f>
        <v>-0.60491004086941302</v>
      </c>
      <c r="AA110" s="5">
        <f t="shared" si="28"/>
        <v>1.5244507502831794</v>
      </c>
      <c r="AB110" s="5">
        <f t="shared" si="29"/>
        <v>-0.14436087232380324</v>
      </c>
      <c r="AC110" s="5">
        <f t="shared" si="30"/>
        <v>1.9541666666666666</v>
      </c>
    </row>
    <row r="111" spans="1:29" x14ac:dyDescent="0.25">
      <c r="A111" s="1">
        <v>1973.3</v>
      </c>
      <c r="B111" s="7">
        <v>5674.1</v>
      </c>
      <c r="C111" s="7">
        <v>25.27</v>
      </c>
      <c r="D111" s="7">
        <v>858.87699999999995</v>
      </c>
      <c r="E111" s="7">
        <v>254.57400000000001</v>
      </c>
      <c r="F111" s="8">
        <v>85330.333333333328</v>
      </c>
      <c r="G111" s="3">
        <f t="shared" si="19"/>
        <v>71.85530751503822</v>
      </c>
      <c r="H111" s="9">
        <v>10.56</v>
      </c>
      <c r="I111" s="8">
        <v>147478.33333333334</v>
      </c>
      <c r="J111" s="3">
        <f t="shared" si="16"/>
        <v>0.76404011238652125</v>
      </c>
      <c r="K111" s="3">
        <v>107.41292924355372</v>
      </c>
      <c r="L111" s="3">
        <v>28.738604678041519</v>
      </c>
      <c r="M111" s="1"/>
      <c r="N111" s="4">
        <f t="shared" si="20"/>
        <v>379.51427886461295</v>
      </c>
      <c r="O111" s="4">
        <f t="shared" si="21"/>
        <v>257.9108626604563</v>
      </c>
      <c r="P111" s="4">
        <f t="shared" si="22"/>
        <v>891.28022275345984</v>
      </c>
      <c r="Q111" s="4">
        <f t="shared" si="17"/>
        <v>461.52998401074399</v>
      </c>
      <c r="R111" s="4">
        <f t="shared" si="24"/>
        <v>1.9298599215022527</v>
      </c>
      <c r="S111" s="4">
        <f t="shared" si="23"/>
        <v>12.862340824761336</v>
      </c>
      <c r="T111" s="4">
        <f t="shared" si="18"/>
        <v>2.64</v>
      </c>
      <c r="U111" s="4"/>
      <c r="V111" s="1">
        <v>1973.3</v>
      </c>
      <c r="W111" s="5">
        <f t="shared" si="25"/>
        <v>-0.28594890377922866</v>
      </c>
      <c r="X111" s="5">
        <f t="shared" si="26"/>
        <v>-0.62854920729978403</v>
      </c>
      <c r="Y111" s="5">
        <f t="shared" si="27"/>
        <v>-1.0430439138025349</v>
      </c>
      <c r="Z111" s="4">
        <f>Q111-Q$250</f>
        <v>-0.49043256328809548</v>
      </c>
      <c r="AA111" s="5">
        <f t="shared" si="28"/>
        <v>1.9298599215022527</v>
      </c>
      <c r="AB111" s="5">
        <f t="shared" si="29"/>
        <v>-0.21267332437258801</v>
      </c>
      <c r="AC111" s="5">
        <f t="shared" si="30"/>
        <v>2.64</v>
      </c>
    </row>
    <row r="112" spans="1:29" x14ac:dyDescent="0.25">
      <c r="A112" s="1">
        <v>1973.4</v>
      </c>
      <c r="B112" s="7">
        <v>5727.96</v>
      </c>
      <c r="C112" s="7">
        <v>25.773</v>
      </c>
      <c r="D112" s="7">
        <v>873.88699999999994</v>
      </c>
      <c r="E112" s="7">
        <v>255.86500000000001</v>
      </c>
      <c r="F112" s="8">
        <v>86236</v>
      </c>
      <c r="G112" s="3">
        <f t="shared" si="19"/>
        <v>72.617954914823201</v>
      </c>
      <c r="H112" s="9">
        <v>9.9966666666666661</v>
      </c>
      <c r="I112" s="8">
        <v>148226</v>
      </c>
      <c r="J112" s="3">
        <f t="shared" si="16"/>
        <v>0.76791354457900818</v>
      </c>
      <c r="K112" s="3">
        <v>107.09910790663572</v>
      </c>
      <c r="L112" s="3">
        <v>29.320350010353906</v>
      </c>
      <c r="M112" s="1"/>
      <c r="N112" s="4">
        <f t="shared" si="20"/>
        <v>378.77017686888405</v>
      </c>
      <c r="O112" s="4">
        <f t="shared" si="21"/>
        <v>255.94006536448518</v>
      </c>
      <c r="P112" s="4">
        <f t="shared" si="22"/>
        <v>891.71928497098122</v>
      </c>
      <c r="Q112" s="4">
        <f t="shared" si="17"/>
        <v>461.78747903586242</v>
      </c>
      <c r="R112" s="4">
        <f t="shared" si="24"/>
        <v>1.9709510923926477</v>
      </c>
      <c r="S112" s="4">
        <f t="shared" si="23"/>
        <v>12.89543822205056</v>
      </c>
      <c r="T112" s="4">
        <f t="shared" si="18"/>
        <v>2.4991666666666665</v>
      </c>
      <c r="U112" s="4"/>
      <c r="V112" s="1">
        <v>1973.4</v>
      </c>
      <c r="W112" s="5">
        <f t="shared" si="25"/>
        <v>-0.74410199572889724</v>
      </c>
      <c r="X112" s="5">
        <f t="shared" si="26"/>
        <v>-1.9707972959711242</v>
      </c>
      <c r="Y112" s="5">
        <f t="shared" si="27"/>
        <v>0.43906221752138208</v>
      </c>
      <c r="Z112" s="4">
        <f>Q112-Q$250</f>
        <v>-0.232937538169665</v>
      </c>
      <c r="AA112" s="5">
        <f t="shared" si="28"/>
        <v>1.9709510923926477</v>
      </c>
      <c r="AB112" s="5">
        <f t="shared" si="29"/>
        <v>3.3097397289223451E-2</v>
      </c>
      <c r="AC112" s="5">
        <f t="shared" si="30"/>
        <v>2.4991666666666665</v>
      </c>
    </row>
    <row r="113" spans="1:29" x14ac:dyDescent="0.25">
      <c r="A113" s="1">
        <v>1974.1</v>
      </c>
      <c r="B113" s="7">
        <v>5678.7129999999997</v>
      </c>
      <c r="C113" s="7">
        <v>26.26</v>
      </c>
      <c r="D113" s="7">
        <v>891.86800000000005</v>
      </c>
      <c r="E113" s="7">
        <v>255.84200000000001</v>
      </c>
      <c r="F113" s="8">
        <v>86709.333333333328</v>
      </c>
      <c r="G113" s="3">
        <f t="shared" si="19"/>
        <v>73.016541336499557</v>
      </c>
      <c r="H113" s="9">
        <v>9.3233333333333341</v>
      </c>
      <c r="I113" s="8">
        <v>148986.66666666666</v>
      </c>
      <c r="J113" s="3">
        <f t="shared" si="16"/>
        <v>0.77185432579312097</v>
      </c>
      <c r="K113" s="3">
        <v>106.32873029451302</v>
      </c>
      <c r="L113" s="3">
        <v>29.988779249798942</v>
      </c>
      <c r="M113" s="1"/>
      <c r="N113" s="4">
        <f t="shared" si="20"/>
        <v>378.42307146142326</v>
      </c>
      <c r="O113" s="4">
        <f t="shared" si="21"/>
        <v>253.54726414883842</v>
      </c>
      <c r="P113" s="4">
        <f t="shared" si="22"/>
        <v>890.34393454560859</v>
      </c>
      <c r="Q113" s="4">
        <f t="shared" si="17"/>
        <v>461.10107914780087</v>
      </c>
      <c r="R113" s="4">
        <f t="shared" si="24"/>
        <v>1.8719436550620916</v>
      </c>
      <c r="S113" s="4">
        <f t="shared" si="23"/>
        <v>13.277641781600414</v>
      </c>
      <c r="T113" s="4">
        <f t="shared" si="18"/>
        <v>2.3308333333333335</v>
      </c>
      <c r="U113" s="4"/>
      <c r="V113" s="1">
        <v>1974.1</v>
      </c>
      <c r="W113" s="5">
        <f t="shared" si="25"/>
        <v>-0.34710540746078777</v>
      </c>
      <c r="X113" s="5">
        <f t="shared" si="26"/>
        <v>-2.392801215646756</v>
      </c>
      <c r="Y113" s="5">
        <f t="shared" si="27"/>
        <v>-1.3753504253726305</v>
      </c>
      <c r="Z113" s="4">
        <f>Q113-Q$250</f>
        <v>-0.91933742623120907</v>
      </c>
      <c r="AA113" s="5">
        <f t="shared" si="28"/>
        <v>1.8719436550620916</v>
      </c>
      <c r="AB113" s="5">
        <f t="shared" si="29"/>
        <v>0.38220355954985408</v>
      </c>
      <c r="AC113" s="5">
        <f t="shared" si="30"/>
        <v>2.3308333333333335</v>
      </c>
    </row>
    <row r="114" spans="1:29" x14ac:dyDescent="0.25">
      <c r="A114" s="1">
        <v>1974.2</v>
      </c>
      <c r="B114" s="7">
        <v>5692.21</v>
      </c>
      <c r="C114" s="7">
        <v>26.88</v>
      </c>
      <c r="D114" s="7">
        <v>920.42200000000003</v>
      </c>
      <c r="E114" s="7">
        <v>259.97500000000002</v>
      </c>
      <c r="F114" s="8">
        <v>86833.666666666672</v>
      </c>
      <c r="G114" s="3">
        <f t="shared" si="19"/>
        <v>73.121240445855406</v>
      </c>
      <c r="H114" s="9">
        <v>11.25</v>
      </c>
      <c r="I114" s="8">
        <v>149746.66666666666</v>
      </c>
      <c r="J114" s="3">
        <f t="shared" si="16"/>
        <v>0.7757916532112531</v>
      </c>
      <c r="K114" s="3">
        <v>106.02077477697667</v>
      </c>
      <c r="L114" s="3">
        <v>30.774713341134884</v>
      </c>
      <c r="M114" s="1"/>
      <c r="N114" s="4">
        <f t="shared" si="20"/>
        <v>378.73210278497572</v>
      </c>
      <c r="O114" s="4">
        <f t="shared" si="21"/>
        <v>252.30742398694855</v>
      </c>
      <c r="P114" s="4">
        <f t="shared" si="22"/>
        <v>890.07251353934737</v>
      </c>
      <c r="Q114" s="4">
        <f t="shared" si="17"/>
        <v>460.4455051885019</v>
      </c>
      <c r="R114" s="4">
        <f t="shared" si="24"/>
        <v>2.3335646780298536</v>
      </c>
      <c r="S114" s="4">
        <f t="shared" si="23"/>
        <v>13.531084170557046</v>
      </c>
      <c r="T114" s="4">
        <f t="shared" si="18"/>
        <v>2.8125</v>
      </c>
      <c r="U114" s="4"/>
      <c r="V114" s="1">
        <v>1974.2</v>
      </c>
      <c r="W114" s="5">
        <f t="shared" si="25"/>
        <v>0.30903132355246044</v>
      </c>
      <c r="X114" s="5">
        <f t="shared" si="26"/>
        <v>-1.2398401618898731</v>
      </c>
      <c r="Y114" s="5">
        <f t="shared" si="27"/>
        <v>-0.27142100626122101</v>
      </c>
      <c r="Z114" s="4">
        <f>Q114-Q$250</f>
        <v>-1.5749113855301857</v>
      </c>
      <c r="AA114" s="5">
        <f t="shared" si="28"/>
        <v>2.3335646780298536</v>
      </c>
      <c r="AB114" s="5">
        <f t="shared" si="29"/>
        <v>0.25344238895663196</v>
      </c>
      <c r="AC114" s="5">
        <f t="shared" si="30"/>
        <v>2.8125</v>
      </c>
    </row>
    <row r="115" spans="1:29" x14ac:dyDescent="0.25">
      <c r="A115" s="1">
        <v>1974.3</v>
      </c>
      <c r="B115" s="7">
        <v>5638.4110000000001</v>
      </c>
      <c r="C115" s="7">
        <v>27.667999999999999</v>
      </c>
      <c r="D115" s="7">
        <v>949.27599999999995</v>
      </c>
      <c r="E115" s="7">
        <v>265.43400000000003</v>
      </c>
      <c r="F115" s="8">
        <v>87079</v>
      </c>
      <c r="G115" s="3">
        <f t="shared" si="19"/>
        <v>73.327831717935538</v>
      </c>
      <c r="H115" s="9">
        <v>12.09</v>
      </c>
      <c r="I115" s="8">
        <v>150498</v>
      </c>
      <c r="J115" s="3">
        <f t="shared" si="16"/>
        <v>0.77968408128163458</v>
      </c>
      <c r="K115" s="3">
        <v>105.71575216913114</v>
      </c>
      <c r="L115" s="3">
        <v>31.687783829598697</v>
      </c>
      <c r="M115" s="1"/>
      <c r="N115" s="4">
        <f t="shared" si="20"/>
        <v>378.42895433840226</v>
      </c>
      <c r="O115" s="4">
        <f t="shared" si="21"/>
        <v>250.99561768107998</v>
      </c>
      <c r="P115" s="4">
        <f t="shared" si="22"/>
        <v>888.62240325487392</v>
      </c>
      <c r="Q115" s="4">
        <f t="shared" si="17"/>
        <v>459.93904211113409</v>
      </c>
      <c r="R115" s="4">
        <f t="shared" si="24"/>
        <v>2.8893995083389523</v>
      </c>
      <c r="S115" s="4">
        <f t="shared" si="23"/>
        <v>13.565472772004766</v>
      </c>
      <c r="T115" s="4">
        <f t="shared" si="18"/>
        <v>3.0225</v>
      </c>
      <c r="U115" s="4"/>
      <c r="V115" s="1">
        <v>1974.3</v>
      </c>
      <c r="W115" s="5">
        <f t="shared" si="25"/>
        <v>-0.3031484465734593</v>
      </c>
      <c r="X115" s="5">
        <f t="shared" si="26"/>
        <v>-1.3118063058685721</v>
      </c>
      <c r="Y115" s="5">
        <f t="shared" si="27"/>
        <v>-1.4501102844734532</v>
      </c>
      <c r="Z115" s="4">
        <f>Q115-Q$250</f>
        <v>-2.0813744628979975</v>
      </c>
      <c r="AA115" s="5">
        <f t="shared" si="28"/>
        <v>2.8893995083389523</v>
      </c>
      <c r="AB115" s="5">
        <f t="shared" si="29"/>
        <v>3.4388601447719935E-2</v>
      </c>
      <c r="AC115" s="5">
        <f t="shared" si="30"/>
        <v>3.0225</v>
      </c>
    </row>
    <row r="116" spans="1:29" x14ac:dyDescent="0.25">
      <c r="A116" s="1">
        <v>1974.4</v>
      </c>
      <c r="B116" s="7">
        <v>5616.5259999999998</v>
      </c>
      <c r="C116" s="7">
        <v>28.481999999999999</v>
      </c>
      <c r="D116" s="7">
        <v>959.07899999999995</v>
      </c>
      <c r="E116" s="7">
        <v>260.89299999999997</v>
      </c>
      <c r="F116" s="8">
        <v>86588.333333333328</v>
      </c>
      <c r="G116" s="3">
        <f t="shared" si="19"/>
        <v>72.91464917377526</v>
      </c>
      <c r="H116" s="9">
        <v>9.3466666666666676</v>
      </c>
      <c r="I116" s="8">
        <v>151253</v>
      </c>
      <c r="J116" s="3">
        <f t="shared" si="16"/>
        <v>0.78359550522991051</v>
      </c>
      <c r="K116" s="3">
        <v>105.0050103873885</v>
      </c>
      <c r="L116" s="3">
        <v>32.562328137114676</v>
      </c>
      <c r="M116" s="1"/>
      <c r="N116" s="4">
        <f t="shared" si="20"/>
        <v>376.05634691497755</v>
      </c>
      <c r="O116" s="4">
        <f t="shared" si="21"/>
        <v>245.87003817622411</v>
      </c>
      <c r="P116" s="4">
        <f t="shared" si="22"/>
        <v>887.7330931268267</v>
      </c>
      <c r="Q116" s="4">
        <f t="shared" si="17"/>
        <v>458.19897776988637</v>
      </c>
      <c r="R116" s="4">
        <f t="shared" si="24"/>
        <v>2.8995798058897737</v>
      </c>
      <c r="S116" s="4">
        <f t="shared" si="23"/>
        <v>13.388373276352461</v>
      </c>
      <c r="T116" s="4">
        <f t="shared" si="18"/>
        <v>2.3366666666666669</v>
      </c>
      <c r="U116" s="4"/>
      <c r="V116" s="1">
        <v>1974.4</v>
      </c>
      <c r="W116" s="5">
        <f t="shared" si="25"/>
        <v>-2.3726074234247108</v>
      </c>
      <c r="X116" s="5">
        <f t="shared" si="26"/>
        <v>-5.1255795048558639</v>
      </c>
      <c r="Y116" s="5">
        <f t="shared" si="27"/>
        <v>-0.88931012804721377</v>
      </c>
      <c r="Z116" s="4">
        <f>Q116-Q$250</f>
        <v>-3.8214388041457141</v>
      </c>
      <c r="AA116" s="5">
        <f t="shared" si="28"/>
        <v>2.8995798058897737</v>
      </c>
      <c r="AB116" s="5">
        <f t="shared" si="29"/>
        <v>-0.17709949565230509</v>
      </c>
      <c r="AC116" s="5">
        <f t="shared" si="30"/>
        <v>2.3366666666666669</v>
      </c>
    </row>
    <row r="117" spans="1:29" x14ac:dyDescent="0.25">
      <c r="A117" s="1">
        <v>1975.1</v>
      </c>
      <c r="B117" s="7">
        <v>5548.1559999999999</v>
      </c>
      <c r="C117" s="7">
        <v>29.129000000000001</v>
      </c>
      <c r="D117" s="7">
        <v>985.19</v>
      </c>
      <c r="E117" s="7">
        <v>254.33500000000001</v>
      </c>
      <c r="F117" s="8">
        <v>85356.666666666672</v>
      </c>
      <c r="G117" s="3">
        <f t="shared" si="19"/>
        <v>71.877482393427258</v>
      </c>
      <c r="H117" s="9">
        <v>6.3033333333333337</v>
      </c>
      <c r="I117" s="8">
        <v>151987.33333333334</v>
      </c>
      <c r="J117" s="3">
        <f t="shared" si="16"/>
        <v>0.78739986150278118</v>
      </c>
      <c r="K117" s="3">
        <v>104.13882439203226</v>
      </c>
      <c r="L117" s="3">
        <v>33.552450987474174</v>
      </c>
      <c r="M117" s="1"/>
      <c r="N117" s="4">
        <f t="shared" si="20"/>
        <v>376.01193508243853</v>
      </c>
      <c r="O117" s="4">
        <f t="shared" si="21"/>
        <v>240.59371305276446</v>
      </c>
      <c r="P117" s="4">
        <f t="shared" si="22"/>
        <v>886.0239975644555</v>
      </c>
      <c r="Q117" s="4">
        <f t="shared" si="17"/>
        <v>455.45367854896614</v>
      </c>
      <c r="R117" s="4">
        <f t="shared" si="24"/>
        <v>2.2461932714278099</v>
      </c>
      <c r="S117" s="4">
        <f t="shared" si="23"/>
        <v>14.137567400603901</v>
      </c>
      <c r="T117" s="4">
        <f t="shared" si="18"/>
        <v>1.5758333333333334</v>
      </c>
      <c r="U117" s="4"/>
      <c r="V117" s="1">
        <v>1975.1</v>
      </c>
      <c r="W117" s="5">
        <f t="shared" si="25"/>
        <v>-4.4411832539026364E-2</v>
      </c>
      <c r="X117" s="5">
        <f t="shared" si="26"/>
        <v>-5.2763251234596567</v>
      </c>
      <c r="Y117" s="5">
        <f t="shared" si="27"/>
        <v>-1.7090955623712034</v>
      </c>
      <c r="Z117" s="4">
        <f>Q117-Q$250</f>
        <v>-6.5667380250659448</v>
      </c>
      <c r="AA117" s="5">
        <f t="shared" si="28"/>
        <v>2.2461932714278099</v>
      </c>
      <c r="AB117" s="5">
        <f t="shared" si="29"/>
        <v>0.74919412425144039</v>
      </c>
      <c r="AC117" s="5">
        <f t="shared" si="30"/>
        <v>1.5758333333333334</v>
      </c>
    </row>
    <row r="118" spans="1:29" x14ac:dyDescent="0.25">
      <c r="A118" s="1">
        <v>1975.2</v>
      </c>
      <c r="B118" s="7">
        <v>5587.8</v>
      </c>
      <c r="C118" s="7">
        <v>29.562000000000001</v>
      </c>
      <c r="D118" s="7">
        <v>1013.582</v>
      </c>
      <c r="E118" s="7">
        <v>257.23500000000001</v>
      </c>
      <c r="F118" s="8">
        <v>85331.666666666672</v>
      </c>
      <c r="G118" s="3">
        <f t="shared" si="19"/>
        <v>71.856430293690835</v>
      </c>
      <c r="H118" s="9">
        <v>5.42</v>
      </c>
      <c r="I118" s="8">
        <v>152707.66666666666</v>
      </c>
      <c r="J118" s="3">
        <f t="shared" si="16"/>
        <v>0.79113168806005452</v>
      </c>
      <c r="K118" s="3">
        <v>104.00684345594526</v>
      </c>
      <c r="L118" s="3">
        <v>34.269037953104004</v>
      </c>
      <c r="M118" s="1"/>
      <c r="N118" s="4">
        <f t="shared" si="20"/>
        <v>376.90469596370775</v>
      </c>
      <c r="O118" s="4">
        <f t="shared" si="21"/>
        <v>239.77911532486621</v>
      </c>
      <c r="P118" s="4">
        <f t="shared" si="22"/>
        <v>886.26317708179897</v>
      </c>
      <c r="Q118" s="4">
        <f t="shared" si="17"/>
        <v>454.82474601169997</v>
      </c>
      <c r="R118" s="4">
        <f t="shared" si="24"/>
        <v>1.4755511278367273</v>
      </c>
      <c r="S118" s="4">
        <f t="shared" si="23"/>
        <v>14.77525101348677</v>
      </c>
      <c r="T118" s="4">
        <f t="shared" si="18"/>
        <v>1.355</v>
      </c>
      <c r="U118" s="4"/>
      <c r="V118" s="1">
        <v>1975.2</v>
      </c>
      <c r="W118" s="5">
        <f t="shared" si="25"/>
        <v>0.89276088126922559</v>
      </c>
      <c r="X118" s="5">
        <f t="shared" si="26"/>
        <v>-0.81459772789824569</v>
      </c>
      <c r="Y118" s="5">
        <f t="shared" si="27"/>
        <v>0.23917951734347298</v>
      </c>
      <c r="Z118" s="4">
        <f>Q118-Q$250</f>
        <v>-7.1956705623321113</v>
      </c>
      <c r="AA118" s="5">
        <f t="shared" si="28"/>
        <v>1.4755511278367273</v>
      </c>
      <c r="AB118" s="5">
        <f t="shared" si="29"/>
        <v>0.6376836128828689</v>
      </c>
      <c r="AC118" s="5">
        <f t="shared" si="30"/>
        <v>1.355</v>
      </c>
    </row>
    <row r="119" spans="1:29" x14ac:dyDescent="0.25">
      <c r="A119" s="1">
        <v>1975.3</v>
      </c>
      <c r="B119" s="7">
        <v>5683.4440000000004</v>
      </c>
      <c r="C119" s="7">
        <v>30.084</v>
      </c>
      <c r="D119" s="7">
        <v>1047.192</v>
      </c>
      <c r="E119" s="7">
        <v>266.57900000000001</v>
      </c>
      <c r="F119" s="8">
        <v>86135.666666666672</v>
      </c>
      <c r="G119" s="3">
        <f t="shared" si="19"/>
        <v>72.533465821214349</v>
      </c>
      <c r="H119" s="9">
        <v>6.16</v>
      </c>
      <c r="I119" s="8">
        <v>153579</v>
      </c>
      <c r="J119" s="3">
        <f t="shared" si="16"/>
        <v>0.79564579940698321</v>
      </c>
      <c r="K119" s="3">
        <v>104.20237076866677</v>
      </c>
      <c r="L119" s="3">
        <v>34.87197268493771</v>
      </c>
      <c r="M119" s="1"/>
      <c r="N119" s="4">
        <f t="shared" si="20"/>
        <v>377.84752739711001</v>
      </c>
      <c r="O119" s="4">
        <f t="shared" si="21"/>
        <v>241.02783337736849</v>
      </c>
      <c r="P119" s="4">
        <f t="shared" si="22"/>
        <v>887.39138337828877</v>
      </c>
      <c r="Q119" s="4">
        <f t="shared" si="17"/>
        <v>455.38139158502827</v>
      </c>
      <c r="R119" s="4">
        <f t="shared" si="24"/>
        <v>1.7503716174275485</v>
      </c>
      <c r="S119" s="4">
        <f t="shared" si="23"/>
        <v>14.768996267665536</v>
      </c>
      <c r="T119" s="4">
        <f t="shared" si="18"/>
        <v>1.54</v>
      </c>
      <c r="U119" s="4"/>
      <c r="V119" s="1">
        <v>1975.3</v>
      </c>
      <c r="W119" s="5">
        <f t="shared" si="25"/>
        <v>0.94283143340226161</v>
      </c>
      <c r="X119" s="5">
        <f t="shared" si="26"/>
        <v>1.2487180525022836</v>
      </c>
      <c r="Y119" s="5">
        <f t="shared" si="27"/>
        <v>1.1282062964897932</v>
      </c>
      <c r="Z119" s="4">
        <f>Q119-Q$250</f>
        <v>-6.6390249890038149</v>
      </c>
      <c r="AA119" s="5">
        <f t="shared" si="28"/>
        <v>1.7503716174275485</v>
      </c>
      <c r="AB119" s="5">
        <f t="shared" si="29"/>
        <v>-6.2547458212343088E-3</v>
      </c>
      <c r="AC119" s="5">
        <f t="shared" si="30"/>
        <v>1.54</v>
      </c>
    </row>
    <row r="120" spans="1:29" x14ac:dyDescent="0.25">
      <c r="A120" s="1">
        <v>1975.4</v>
      </c>
      <c r="B120" s="7">
        <v>5759.9719999999998</v>
      </c>
      <c r="C120" s="7">
        <v>30.587</v>
      </c>
      <c r="D120" s="7">
        <v>1076.223</v>
      </c>
      <c r="E120" s="7">
        <v>275.88799999999998</v>
      </c>
      <c r="F120" s="8">
        <v>86497</v>
      </c>
      <c r="G120" s="3">
        <f t="shared" si="19"/>
        <v>72.837738836071509</v>
      </c>
      <c r="H120" s="9">
        <v>5.4133333333333331</v>
      </c>
      <c r="I120" s="8">
        <v>154336.33333333334</v>
      </c>
      <c r="J120" s="3">
        <f t="shared" si="16"/>
        <v>0.79956931164119205</v>
      </c>
      <c r="K120" s="3">
        <v>104.74984724428695</v>
      </c>
      <c r="L120" s="3">
        <v>35.44023385391835</v>
      </c>
      <c r="M120" s="1"/>
      <c r="N120" s="4">
        <f t="shared" si="20"/>
        <v>378.43199429615862</v>
      </c>
      <c r="O120" s="4">
        <f t="shared" si="21"/>
        <v>242.31019609001225</v>
      </c>
      <c r="P120" s="4">
        <f t="shared" si="22"/>
        <v>888.23699492977482</v>
      </c>
      <c r="Q120" s="4">
        <f t="shared" si="17"/>
        <v>455.83211827454261</v>
      </c>
      <c r="R120" s="4">
        <f t="shared" si="24"/>
        <v>1.6581613124235339</v>
      </c>
      <c r="S120" s="4">
        <f t="shared" si="23"/>
        <v>14.727264221357869</v>
      </c>
      <c r="T120" s="4">
        <f t="shared" si="18"/>
        <v>1.3533333333333333</v>
      </c>
      <c r="U120" s="4"/>
      <c r="V120" s="1">
        <v>1975.4</v>
      </c>
      <c r="W120" s="5">
        <f t="shared" si="25"/>
        <v>0.58446689904860705</v>
      </c>
      <c r="X120" s="5">
        <f t="shared" si="26"/>
        <v>1.28236271264376</v>
      </c>
      <c r="Y120" s="5">
        <f t="shared" si="27"/>
        <v>0.84561155148605849</v>
      </c>
      <c r="Z120" s="4">
        <f>Q120-Q$250</f>
        <v>-6.1882982994894746</v>
      </c>
      <c r="AA120" s="5">
        <f t="shared" si="28"/>
        <v>1.6581613124235339</v>
      </c>
      <c r="AB120" s="5">
        <f t="shared" si="29"/>
        <v>-4.1732046307666693E-2</v>
      </c>
      <c r="AC120" s="5">
        <f t="shared" si="30"/>
        <v>1.3533333333333333</v>
      </c>
    </row>
    <row r="121" spans="1:29" x14ac:dyDescent="0.25">
      <c r="A121" s="1">
        <v>1976.1</v>
      </c>
      <c r="B121" s="7">
        <v>5889.5</v>
      </c>
      <c r="C121" s="7">
        <v>30.911000000000001</v>
      </c>
      <c r="D121" s="7">
        <v>1109.9079999999999</v>
      </c>
      <c r="E121" s="7">
        <v>289.94499999999999</v>
      </c>
      <c r="F121" s="8">
        <v>87685.666666666672</v>
      </c>
      <c r="G121" s="3">
        <f t="shared" si="19"/>
        <v>73.838696004872858</v>
      </c>
      <c r="H121" s="9">
        <v>4.8266666666666671</v>
      </c>
      <c r="I121" s="8">
        <v>155075</v>
      </c>
      <c r="J121" s="3">
        <f t="shared" si="16"/>
        <v>0.80339611758793794</v>
      </c>
      <c r="K121" s="3">
        <v>105.10081877062203</v>
      </c>
      <c r="L121" s="3">
        <v>36.120220947647738</v>
      </c>
      <c r="M121" s="1"/>
      <c r="N121" s="4">
        <f t="shared" si="20"/>
        <v>379.98276899238448</v>
      </c>
      <c r="O121" s="4">
        <f t="shared" si="21"/>
        <v>245.74865317566133</v>
      </c>
      <c r="P121" s="4">
        <f t="shared" si="22"/>
        <v>889.98337729445223</v>
      </c>
      <c r="Q121" s="4">
        <f t="shared" si="17"/>
        <v>457.05402021058444</v>
      </c>
      <c r="R121" s="4">
        <f t="shared" si="24"/>
        <v>1.0537025521966115</v>
      </c>
      <c r="S121" s="4">
        <f t="shared" si="23"/>
        <v>15.574073796422869</v>
      </c>
      <c r="T121" s="4">
        <f t="shared" si="18"/>
        <v>1.2066666666666668</v>
      </c>
      <c r="U121" s="4"/>
      <c r="V121" s="1">
        <v>1976.1</v>
      </c>
      <c r="W121" s="5">
        <f t="shared" si="25"/>
        <v>1.550774696225858</v>
      </c>
      <c r="X121" s="5">
        <f t="shared" si="26"/>
        <v>3.4384570856490768</v>
      </c>
      <c r="Y121" s="5">
        <f t="shared" si="27"/>
        <v>1.7463823646774017</v>
      </c>
      <c r="Z121" s="4">
        <f>Q121-Q$250</f>
        <v>-4.9663963634476431</v>
      </c>
      <c r="AA121" s="5">
        <f t="shared" si="28"/>
        <v>1.0537025521966115</v>
      </c>
      <c r="AB121" s="5">
        <f t="shared" si="29"/>
        <v>0.84680957506500043</v>
      </c>
      <c r="AC121" s="5">
        <f t="shared" si="30"/>
        <v>1.2066666666666668</v>
      </c>
    </row>
    <row r="122" spans="1:29" x14ac:dyDescent="0.25">
      <c r="A122" s="1">
        <v>1976.2</v>
      </c>
      <c r="B122" s="7">
        <v>5932.7110000000002</v>
      </c>
      <c r="C122" s="7">
        <v>31.222000000000001</v>
      </c>
      <c r="D122" s="7">
        <v>1129.54</v>
      </c>
      <c r="E122" s="7">
        <v>299.85500000000002</v>
      </c>
      <c r="F122" s="8">
        <v>88591</v>
      </c>
      <c r="G122" s="3">
        <f t="shared" si="19"/>
        <v>74.601062709994693</v>
      </c>
      <c r="H122" s="9">
        <v>5.1966666666666663</v>
      </c>
      <c r="I122" s="8">
        <v>155773.66666666666</v>
      </c>
      <c r="J122" s="3">
        <f t="shared" si="16"/>
        <v>0.80701569577583476</v>
      </c>
      <c r="K122" s="3">
        <v>104.37052425760724</v>
      </c>
      <c r="L122" s="3">
        <v>36.800208041377111</v>
      </c>
      <c r="M122" s="1"/>
      <c r="N122" s="4">
        <f t="shared" si="20"/>
        <v>380.2854936011459</v>
      </c>
      <c r="O122" s="4">
        <f t="shared" si="21"/>
        <v>247.6588211310164</v>
      </c>
      <c r="P122" s="4">
        <f t="shared" si="22"/>
        <v>890.26487158355019</v>
      </c>
      <c r="Q122" s="4">
        <f t="shared" si="17"/>
        <v>456.93440288147701</v>
      </c>
      <c r="R122" s="4">
        <f t="shared" si="24"/>
        <v>1.001086692411679</v>
      </c>
      <c r="S122" s="4">
        <f t="shared" si="23"/>
        <v>16.438052392272162</v>
      </c>
      <c r="T122" s="4">
        <f t="shared" si="18"/>
        <v>1.2991666666666666</v>
      </c>
      <c r="U122" s="4"/>
      <c r="V122" s="1">
        <v>1976.2</v>
      </c>
      <c r="W122" s="5">
        <f t="shared" si="25"/>
        <v>0.30272460876142304</v>
      </c>
      <c r="X122" s="5">
        <f t="shared" si="26"/>
        <v>1.9101679553550639</v>
      </c>
      <c r="Y122" s="5">
        <f t="shared" si="27"/>
        <v>0.2814942890979637</v>
      </c>
      <c r="Z122" s="4">
        <f>Q122-Q$250</f>
        <v>-5.0860136925550705</v>
      </c>
      <c r="AA122" s="5">
        <f t="shared" si="28"/>
        <v>1.001086692411679</v>
      </c>
      <c r="AB122" s="5">
        <f t="shared" si="29"/>
        <v>0.86397859584929293</v>
      </c>
      <c r="AC122" s="5">
        <f t="shared" si="30"/>
        <v>1.2991666666666666</v>
      </c>
    </row>
    <row r="123" spans="1:29" x14ac:dyDescent="0.25">
      <c r="A123" s="1">
        <v>1976.3</v>
      </c>
      <c r="B123" s="7">
        <v>5965.2650000000003</v>
      </c>
      <c r="C123" s="7">
        <v>31.626000000000001</v>
      </c>
      <c r="D123" s="7">
        <v>1158.806</v>
      </c>
      <c r="E123" s="7">
        <v>307.50099999999998</v>
      </c>
      <c r="F123" s="8">
        <v>89163</v>
      </c>
      <c r="G123" s="3">
        <f t="shared" si="19"/>
        <v>75.082734751964168</v>
      </c>
      <c r="H123" s="9">
        <v>5.2833333333333332</v>
      </c>
      <c r="I123" s="8">
        <v>156526.66666666666</v>
      </c>
      <c r="J123" s="3">
        <f t="shared" si="16"/>
        <v>0.81091675833616828</v>
      </c>
      <c r="K123" s="3">
        <v>104.17890749114018</v>
      </c>
      <c r="L123" s="3">
        <v>37.572657969381311</v>
      </c>
      <c r="M123" s="1"/>
      <c r="N123" s="4">
        <f t="shared" si="20"/>
        <v>381.07557474546343</v>
      </c>
      <c r="O123" s="4">
        <f t="shared" si="21"/>
        <v>248.40886430765417</v>
      </c>
      <c r="P123" s="4">
        <f t="shared" si="22"/>
        <v>890.32986302663471</v>
      </c>
      <c r="Q123" s="4">
        <f t="shared" si="17"/>
        <v>456.91200059967451</v>
      </c>
      <c r="R123" s="4">
        <f t="shared" si="24"/>
        <v>1.2856592566650171</v>
      </c>
      <c r="S123" s="4">
        <f t="shared" si="23"/>
        <v>17.229703710449986</v>
      </c>
      <c r="T123" s="4">
        <f t="shared" si="18"/>
        <v>1.3208333333333333</v>
      </c>
      <c r="U123" s="4"/>
      <c r="V123" s="1">
        <v>1976.3</v>
      </c>
      <c r="W123" s="5">
        <f t="shared" si="25"/>
        <v>0.79008114431752574</v>
      </c>
      <c r="X123" s="5">
        <f t="shared" si="26"/>
        <v>0.75004317663777442</v>
      </c>
      <c r="Y123" s="5">
        <f t="shared" si="27"/>
        <v>6.4991443084522871E-2</v>
      </c>
      <c r="Z123" s="4">
        <f>Q123-Q$250</f>
        <v>-5.1084159743575697</v>
      </c>
      <c r="AA123" s="5">
        <f t="shared" si="28"/>
        <v>1.2856592566650171</v>
      </c>
      <c r="AB123" s="5">
        <f t="shared" si="29"/>
        <v>0.79165131817782353</v>
      </c>
      <c r="AC123" s="5">
        <f t="shared" si="30"/>
        <v>1.3208333333333333</v>
      </c>
    </row>
    <row r="124" spans="1:29" x14ac:dyDescent="0.25">
      <c r="A124" s="1">
        <v>1976.4</v>
      </c>
      <c r="B124" s="7">
        <v>6008.5039999999999</v>
      </c>
      <c r="C124" s="7">
        <v>32.192</v>
      </c>
      <c r="D124" s="7">
        <v>1192.4079999999999</v>
      </c>
      <c r="E124" s="7">
        <v>327.13200000000001</v>
      </c>
      <c r="F124" s="8">
        <v>89570.333333333328</v>
      </c>
      <c r="G124" s="3">
        <f t="shared" si="19"/>
        <v>75.425743630336356</v>
      </c>
      <c r="H124" s="9">
        <v>4.8733333333333331</v>
      </c>
      <c r="I124" s="8">
        <v>157222</v>
      </c>
      <c r="J124" s="3">
        <f t="shared" si="16"/>
        <v>0.81451906754416104</v>
      </c>
      <c r="K124" s="3">
        <v>103.95502871807405</v>
      </c>
      <c r="L124" s="3">
        <v>38.374002533096395</v>
      </c>
      <c r="M124" s="1"/>
      <c r="N124" s="4">
        <f t="shared" si="20"/>
        <v>381.71695375544414</v>
      </c>
      <c r="O124" s="4">
        <f t="shared" si="21"/>
        <v>252.38032257843511</v>
      </c>
      <c r="P124" s="4">
        <f t="shared" si="22"/>
        <v>890.60885191669956</v>
      </c>
      <c r="Q124" s="4">
        <f t="shared" si="17"/>
        <v>456.70942887532499</v>
      </c>
      <c r="R124" s="4">
        <f t="shared" si="24"/>
        <v>1.7738407376148846</v>
      </c>
      <c r="S124" s="4">
        <f t="shared" si="23"/>
        <v>17.566223846937788</v>
      </c>
      <c r="T124" s="4">
        <f t="shared" si="18"/>
        <v>1.2183333333333333</v>
      </c>
      <c r="U124" s="4"/>
      <c r="V124" s="1">
        <v>1976.4</v>
      </c>
      <c r="W124" s="5">
        <f t="shared" si="25"/>
        <v>0.64137900998071018</v>
      </c>
      <c r="X124" s="5">
        <f t="shared" si="26"/>
        <v>3.9714582707809427</v>
      </c>
      <c r="Y124" s="5">
        <f t="shared" si="27"/>
        <v>0.27898889006485206</v>
      </c>
      <c r="Z124" s="4">
        <f>Q124-Q$250</f>
        <v>-5.3109876987070948</v>
      </c>
      <c r="AA124" s="5">
        <f t="shared" si="28"/>
        <v>1.7738407376148846</v>
      </c>
      <c r="AB124" s="5">
        <f t="shared" si="29"/>
        <v>0.33652013648780255</v>
      </c>
      <c r="AC124" s="5">
        <f t="shared" si="30"/>
        <v>1.2183333333333333</v>
      </c>
    </row>
    <row r="125" spans="1:29" x14ac:dyDescent="0.25">
      <c r="A125" s="1">
        <v>1977.1</v>
      </c>
      <c r="B125" s="7">
        <v>6079.4939999999997</v>
      </c>
      <c r="C125" s="7">
        <v>32.710999999999999</v>
      </c>
      <c r="D125" s="7">
        <v>1228.212</v>
      </c>
      <c r="E125" s="7">
        <v>345.49099999999999</v>
      </c>
      <c r="F125" s="8">
        <v>90359.333333333328</v>
      </c>
      <c r="G125" s="3">
        <f t="shared" si="19"/>
        <v>76.090147898018017</v>
      </c>
      <c r="H125" s="9">
        <v>4.66</v>
      </c>
      <c r="I125" s="8">
        <v>157910.66666666666</v>
      </c>
      <c r="J125" s="3">
        <f t="shared" si="16"/>
        <v>0.81808683879234556</v>
      </c>
      <c r="K125" s="3">
        <v>103.8162043260418</v>
      </c>
      <c r="L125" s="3">
        <v>39.100221043963188</v>
      </c>
      <c r="M125" s="1"/>
      <c r="N125" s="4">
        <f t="shared" si="20"/>
        <v>382.63901075907773</v>
      </c>
      <c r="O125" s="4">
        <f t="shared" si="21"/>
        <v>255.80419690118936</v>
      </c>
      <c r="P125" s="4">
        <f t="shared" si="22"/>
        <v>891.3463535933829</v>
      </c>
      <c r="Q125" s="4">
        <f t="shared" si="17"/>
        <v>457.01574656329268</v>
      </c>
      <c r="R125" s="4">
        <f t="shared" si="24"/>
        <v>1.5993438296328488</v>
      </c>
      <c r="S125" s="4">
        <f t="shared" si="23"/>
        <v>17.841670750002923</v>
      </c>
      <c r="T125" s="4">
        <f t="shared" si="18"/>
        <v>1.165</v>
      </c>
      <c r="U125" s="4"/>
      <c r="V125" s="1">
        <v>1977.1</v>
      </c>
      <c r="W125" s="5">
        <f t="shared" si="25"/>
        <v>0.92205700363359711</v>
      </c>
      <c r="X125" s="5">
        <f t="shared" si="26"/>
        <v>3.4238743227542443</v>
      </c>
      <c r="Y125" s="5">
        <f t="shared" si="27"/>
        <v>0.73750167668333688</v>
      </c>
      <c r="Z125" s="4">
        <f>Q125-Q$250</f>
        <v>-5.0046700107394031</v>
      </c>
      <c r="AA125" s="5">
        <f t="shared" si="28"/>
        <v>1.5993438296328488</v>
      </c>
      <c r="AB125" s="5">
        <f t="shared" si="29"/>
        <v>0.27544690306513431</v>
      </c>
      <c r="AC125" s="5">
        <f t="shared" si="30"/>
        <v>1.165</v>
      </c>
    </row>
    <row r="126" spans="1:29" x14ac:dyDescent="0.25">
      <c r="A126" s="1">
        <v>1977.2</v>
      </c>
      <c r="B126" s="7">
        <v>6197.6859999999997</v>
      </c>
      <c r="C126" s="7">
        <v>33.171999999999997</v>
      </c>
      <c r="D126" s="7">
        <v>1255.98</v>
      </c>
      <c r="E126" s="7">
        <v>370.233</v>
      </c>
      <c r="F126" s="8">
        <v>91661.333333333328</v>
      </c>
      <c r="G126" s="3">
        <f t="shared" si="19"/>
        <v>77.186541252291164</v>
      </c>
      <c r="H126" s="9">
        <v>5.1566666666666663</v>
      </c>
      <c r="I126" s="8">
        <v>158652.33333333334</v>
      </c>
      <c r="J126" s="3">
        <f t="shared" si="16"/>
        <v>0.82192918682100535</v>
      </c>
      <c r="K126" s="3">
        <v>103.99706709030919</v>
      </c>
      <c r="L126" s="3">
        <v>39.893860371488699</v>
      </c>
      <c r="M126" s="1"/>
      <c r="N126" s="4">
        <f t="shared" si="20"/>
        <v>383.00663118020873</v>
      </c>
      <c r="O126" s="4">
        <f t="shared" si="21"/>
        <v>260.85274256390397</v>
      </c>
      <c r="P126" s="4">
        <f t="shared" si="22"/>
        <v>892.80323106172068</v>
      </c>
      <c r="Q126" s="4">
        <f t="shared" si="17"/>
        <v>458.15186524796718</v>
      </c>
      <c r="R126" s="4">
        <f t="shared" si="24"/>
        <v>1.3994733815354987</v>
      </c>
      <c r="S126" s="4">
        <f t="shared" si="23"/>
        <v>18.451629006554064</v>
      </c>
      <c r="T126" s="4">
        <f t="shared" si="18"/>
        <v>1.2891666666666666</v>
      </c>
      <c r="U126" s="4"/>
      <c r="V126" s="1">
        <v>1977.2</v>
      </c>
      <c r="W126" s="5">
        <f t="shared" si="25"/>
        <v>0.36762042113099369</v>
      </c>
      <c r="X126" s="5">
        <f t="shared" si="26"/>
        <v>5.0485456627146164</v>
      </c>
      <c r="Y126" s="5">
        <f t="shared" si="27"/>
        <v>1.4568774683377796</v>
      </c>
      <c r="Z126" s="4">
        <f>Q126-Q$250</f>
        <v>-3.8685513260649032</v>
      </c>
      <c r="AA126" s="5">
        <f t="shared" si="28"/>
        <v>1.3994733815354987</v>
      </c>
      <c r="AB126" s="5">
        <f t="shared" si="29"/>
        <v>0.60995825655114189</v>
      </c>
      <c r="AC126" s="5">
        <f t="shared" si="30"/>
        <v>1.2891666666666666</v>
      </c>
    </row>
    <row r="127" spans="1:29" x14ac:dyDescent="0.25">
      <c r="A127" s="1">
        <v>1977.3</v>
      </c>
      <c r="B127" s="7">
        <v>6309.5140000000001</v>
      </c>
      <c r="C127" s="7">
        <v>33.576000000000001</v>
      </c>
      <c r="D127" s="7">
        <v>1286.905</v>
      </c>
      <c r="E127" s="7">
        <v>383.25099999999998</v>
      </c>
      <c r="F127" s="8">
        <v>92409</v>
      </c>
      <c r="G127" s="3">
        <f t="shared" si="19"/>
        <v>77.816139381741934</v>
      </c>
      <c r="H127" s="9">
        <v>5.82</v>
      </c>
      <c r="I127" s="8">
        <v>159429.66666666666</v>
      </c>
      <c r="J127" s="3">
        <f t="shared" si="16"/>
        <v>0.82595631293463856</v>
      </c>
      <c r="K127" s="3">
        <v>103.77025540755224</v>
      </c>
      <c r="L127" s="3">
        <v>40.670162917587682</v>
      </c>
      <c r="M127" s="1"/>
      <c r="N127" s="4">
        <f t="shared" si="20"/>
        <v>383.73972605360734</v>
      </c>
      <c r="O127" s="4">
        <f t="shared" si="21"/>
        <v>262.60919977496309</v>
      </c>
      <c r="P127" s="4">
        <f t="shared" si="22"/>
        <v>894.10273287363202</v>
      </c>
      <c r="Q127" s="4">
        <f t="shared" si="17"/>
        <v>458.25714404169304</v>
      </c>
      <c r="R127" s="4">
        <f t="shared" si="24"/>
        <v>1.2105379442332254</v>
      </c>
      <c r="S127" s="4">
        <f t="shared" si="23"/>
        <v>19.168319972166127</v>
      </c>
      <c r="T127" s="4">
        <f t="shared" si="18"/>
        <v>1.4550000000000001</v>
      </c>
      <c r="U127" s="4"/>
      <c r="V127" s="1">
        <v>1977.3</v>
      </c>
      <c r="W127" s="5">
        <f t="shared" si="25"/>
        <v>0.73309487339861334</v>
      </c>
      <c r="X127" s="5">
        <f t="shared" si="26"/>
        <v>1.7564572110591143</v>
      </c>
      <c r="Y127" s="5">
        <f t="shared" si="27"/>
        <v>1.2995018119113411</v>
      </c>
      <c r="Z127" s="4">
        <f>Q127-Q$250</f>
        <v>-3.7632725323390446</v>
      </c>
      <c r="AA127" s="5">
        <f t="shared" si="28"/>
        <v>1.2105379442332254</v>
      </c>
      <c r="AB127" s="5">
        <f t="shared" si="29"/>
        <v>0.71669096561206302</v>
      </c>
      <c r="AC127" s="5">
        <f t="shared" si="30"/>
        <v>1.4550000000000001</v>
      </c>
    </row>
    <row r="128" spans="1:29" x14ac:dyDescent="0.25">
      <c r="A128" s="1">
        <v>1977.4</v>
      </c>
      <c r="B128" s="7">
        <v>6309.652</v>
      </c>
      <c r="C128" s="7">
        <v>34.301000000000002</v>
      </c>
      <c r="D128" s="7">
        <v>1324.8040000000001</v>
      </c>
      <c r="E128" s="7">
        <v>398.17899999999997</v>
      </c>
      <c r="F128" s="8">
        <v>93639.333333333328</v>
      </c>
      <c r="G128" s="3">
        <f t="shared" si="19"/>
        <v>78.852183383437321</v>
      </c>
      <c r="H128" s="9">
        <v>6.5133333333333336</v>
      </c>
      <c r="I128" s="8">
        <v>160140.33333333334</v>
      </c>
      <c r="J128" s="3">
        <f t="shared" si="16"/>
        <v>0.8296380594501902</v>
      </c>
      <c r="K128" s="3">
        <v>103.61481119393865</v>
      </c>
      <c r="L128" s="3">
        <v>41.373265719885772</v>
      </c>
      <c r="M128" s="1"/>
      <c r="N128" s="4">
        <f t="shared" si="20"/>
        <v>384.06110409347798</v>
      </c>
      <c r="O128" s="4">
        <f t="shared" si="21"/>
        <v>263.84928909061756</v>
      </c>
      <c r="P128" s="4">
        <f t="shared" si="22"/>
        <v>893.66015497102683</v>
      </c>
      <c r="Q128" s="4">
        <f t="shared" si="17"/>
        <v>458.98508484290358</v>
      </c>
      <c r="R128" s="4">
        <f t="shared" si="24"/>
        <v>2.1362982234570449</v>
      </c>
      <c r="S128" s="4">
        <f t="shared" si="23"/>
        <v>18.74604084171699</v>
      </c>
      <c r="T128" s="4">
        <f t="shared" si="18"/>
        <v>1.6283333333333334</v>
      </c>
      <c r="U128" s="4"/>
      <c r="V128" s="1">
        <v>1977.4</v>
      </c>
      <c r="W128" s="5">
        <f t="shared" si="25"/>
        <v>0.32137803987063762</v>
      </c>
      <c r="X128" s="5">
        <f t="shared" si="26"/>
        <v>1.2400893156544726</v>
      </c>
      <c r="Y128" s="5">
        <f t="shared" si="27"/>
        <v>-0.44257790260519414</v>
      </c>
      <c r="Z128" s="4">
        <f>Q128-Q$250</f>
        <v>-3.0353317311285082</v>
      </c>
      <c r="AA128" s="5">
        <f t="shared" si="28"/>
        <v>2.1362982234570449</v>
      </c>
      <c r="AB128" s="5">
        <f t="shared" si="29"/>
        <v>-0.42227913044913734</v>
      </c>
      <c r="AC128" s="5">
        <f t="shared" si="30"/>
        <v>1.6283333333333334</v>
      </c>
    </row>
    <row r="129" spans="1:29" x14ac:dyDescent="0.25">
      <c r="A129" s="1">
        <v>1978.1</v>
      </c>
      <c r="B129" s="7">
        <v>6329.7910000000002</v>
      </c>
      <c r="C129" s="7">
        <v>34.799999999999997</v>
      </c>
      <c r="D129" s="7">
        <v>1354.0530000000001</v>
      </c>
      <c r="E129" s="7">
        <v>409.346</v>
      </c>
      <c r="F129" s="8">
        <v>94552.666666666672</v>
      </c>
      <c r="G129" s="3">
        <f t="shared" si="19"/>
        <v>79.621286760474831</v>
      </c>
      <c r="H129" s="9">
        <v>6.7566666666666668</v>
      </c>
      <c r="I129" s="8">
        <v>160828.66666666666</v>
      </c>
      <c r="J129" s="3">
        <f t="shared" si="16"/>
        <v>0.83320410380038434</v>
      </c>
      <c r="K129" s="3">
        <v>102.85909813027007</v>
      </c>
      <c r="L129" s="3">
        <v>42.471261876899213</v>
      </c>
      <c r="M129" s="1"/>
      <c r="N129" s="4">
        <f t="shared" si="20"/>
        <v>384.37168534638187</v>
      </c>
      <c r="O129" s="4">
        <f t="shared" si="21"/>
        <v>264.74200216641145</v>
      </c>
      <c r="P129" s="4">
        <f t="shared" si="22"/>
        <v>893.54991414745018</v>
      </c>
      <c r="Q129" s="4">
        <f t="shared" si="17"/>
        <v>458.79480093583533</v>
      </c>
      <c r="R129" s="4">
        <f t="shared" si="24"/>
        <v>1.4442878514568491</v>
      </c>
      <c r="S129" s="4">
        <f t="shared" si="23"/>
        <v>19.921026929782435</v>
      </c>
      <c r="T129" s="4">
        <f t="shared" si="18"/>
        <v>1.6891666666666667</v>
      </c>
      <c r="U129" s="4"/>
      <c r="V129" s="1">
        <v>1978.1</v>
      </c>
      <c r="W129" s="5">
        <f t="shared" si="25"/>
        <v>0.31058125290388716</v>
      </c>
      <c r="X129" s="5">
        <f t="shared" si="26"/>
        <v>0.89271307579389259</v>
      </c>
      <c r="Y129" s="5">
        <f t="shared" si="27"/>
        <v>-0.11024082357664611</v>
      </c>
      <c r="Z129" s="4">
        <f>Q129-Q$250</f>
        <v>-3.2256156381967571</v>
      </c>
      <c r="AA129" s="5">
        <f t="shared" si="28"/>
        <v>1.4442878514568491</v>
      </c>
      <c r="AB129" s="5">
        <f t="shared" si="29"/>
        <v>1.1749860880654452</v>
      </c>
      <c r="AC129" s="5">
        <f t="shared" si="30"/>
        <v>1.6891666666666667</v>
      </c>
    </row>
    <row r="130" spans="1:29" x14ac:dyDescent="0.25">
      <c r="A130" s="1">
        <v>1978.2</v>
      </c>
      <c r="B130" s="7">
        <v>6574.39</v>
      </c>
      <c r="C130" s="7">
        <v>35.465000000000003</v>
      </c>
      <c r="D130" s="7">
        <v>1411.385</v>
      </c>
      <c r="E130" s="7">
        <v>446.32799999999997</v>
      </c>
      <c r="F130" s="8">
        <v>95835.333333333328</v>
      </c>
      <c r="G130" s="3">
        <f t="shared" si="19"/>
        <v>80.701399824285133</v>
      </c>
      <c r="H130" s="9">
        <v>7.2833333333333332</v>
      </c>
      <c r="I130" s="8">
        <v>161525.33333333334</v>
      </c>
      <c r="J130" s="3">
        <f t="shared" si="16"/>
        <v>0.83681332060033886</v>
      </c>
      <c r="K130" s="3">
        <v>103.8044726872785</v>
      </c>
      <c r="L130" s="3">
        <v>43.199406696813398</v>
      </c>
      <c r="M130" s="1"/>
      <c r="N130" s="4">
        <f t="shared" si="20"/>
        <v>386.19347434094317</v>
      </c>
      <c r="O130" s="4">
        <f t="shared" si="21"/>
        <v>271.06620803805146</v>
      </c>
      <c r="P130" s="4">
        <f t="shared" si="22"/>
        <v>896.90913443753664</v>
      </c>
      <c r="Q130" s="4">
        <f t="shared" si="17"/>
        <v>460.62490617382184</v>
      </c>
      <c r="R130" s="4">
        <f t="shared" si="24"/>
        <v>1.8928907873621448</v>
      </c>
      <c r="S130" s="4">
        <f t="shared" si="23"/>
        <v>19.728046663164374</v>
      </c>
      <c r="T130" s="4">
        <f t="shared" si="18"/>
        <v>1.8208333333333333</v>
      </c>
      <c r="U130" s="4"/>
      <c r="V130" s="1">
        <v>1978.2</v>
      </c>
      <c r="W130" s="5">
        <f t="shared" si="25"/>
        <v>1.8217889945613024</v>
      </c>
      <c r="X130" s="5">
        <f t="shared" si="26"/>
        <v>6.3242058716400038</v>
      </c>
      <c r="Y130" s="5">
        <f t="shared" si="27"/>
        <v>3.359220290086455</v>
      </c>
      <c r="Z130" s="4">
        <f>Q130-Q$250</f>
        <v>-1.3955104002102416</v>
      </c>
      <c r="AA130" s="5">
        <f t="shared" si="28"/>
        <v>1.8928907873621448</v>
      </c>
      <c r="AB130" s="5">
        <f t="shared" si="29"/>
        <v>-0.19298026661806134</v>
      </c>
      <c r="AC130" s="5">
        <f t="shared" si="30"/>
        <v>1.8208333333333333</v>
      </c>
    </row>
    <row r="131" spans="1:29" x14ac:dyDescent="0.25">
      <c r="A131" s="1">
        <v>1978.3</v>
      </c>
      <c r="B131" s="7">
        <v>6640.4970000000003</v>
      </c>
      <c r="C131" s="7">
        <v>36.067</v>
      </c>
      <c r="D131" s="7">
        <v>1442.2170000000001</v>
      </c>
      <c r="E131" s="7">
        <v>467.40100000000001</v>
      </c>
      <c r="F131" s="8">
        <v>96397</v>
      </c>
      <c r="G131" s="3">
        <f t="shared" si="19"/>
        <v>81.174370331696892</v>
      </c>
      <c r="H131" s="9">
        <v>8.1</v>
      </c>
      <c r="I131" s="8">
        <v>162265</v>
      </c>
      <c r="J131" s="3">
        <f t="shared" si="16"/>
        <v>0.84064530724105591</v>
      </c>
      <c r="K131" s="3">
        <v>103.63631919833803</v>
      </c>
      <c r="L131" s="3">
        <v>44.023866969097178</v>
      </c>
      <c r="M131" s="1"/>
      <c r="N131" s="4">
        <f t="shared" si="20"/>
        <v>386.21439312851862</v>
      </c>
      <c r="O131" s="4">
        <f t="shared" si="21"/>
        <v>273.53947009227431</v>
      </c>
      <c r="P131" s="4">
        <f t="shared" si="22"/>
        <v>897.45275482379293</v>
      </c>
      <c r="Q131" s="4">
        <f t="shared" si="17"/>
        <v>460.59026740198135</v>
      </c>
      <c r="R131" s="4">
        <f t="shared" si="24"/>
        <v>1.683202519169047</v>
      </c>
      <c r="S131" s="4">
        <f t="shared" si="23"/>
        <v>19.935359812578636</v>
      </c>
      <c r="T131" s="4">
        <f t="shared" si="18"/>
        <v>2.0249999999999999</v>
      </c>
      <c r="U131" s="4"/>
      <c r="V131" s="1">
        <v>1978.3</v>
      </c>
      <c r="W131" s="5">
        <f t="shared" si="25"/>
        <v>2.0918787575453734E-2</v>
      </c>
      <c r="X131" s="5">
        <f t="shared" si="26"/>
        <v>2.4732620542228574</v>
      </c>
      <c r="Y131" s="5">
        <f t="shared" si="27"/>
        <v>0.54362038625629339</v>
      </c>
      <c r="Z131" s="4">
        <f>Q131-Q$250</f>
        <v>-1.4301491720507329</v>
      </c>
      <c r="AA131" s="5">
        <f t="shared" si="28"/>
        <v>1.683202519169047</v>
      </c>
      <c r="AB131" s="5">
        <f t="shared" si="29"/>
        <v>0.20731314941426149</v>
      </c>
      <c r="AC131" s="5">
        <f t="shared" si="30"/>
        <v>2.0249999999999999</v>
      </c>
    </row>
    <row r="132" spans="1:29" x14ac:dyDescent="0.25">
      <c r="A132" s="1">
        <v>1978.4</v>
      </c>
      <c r="B132" s="7">
        <v>6729.7550000000001</v>
      </c>
      <c r="C132" s="7">
        <v>36.805999999999997</v>
      </c>
      <c r="D132" s="7">
        <v>1481.354</v>
      </c>
      <c r="E132" s="7">
        <v>487.26900000000001</v>
      </c>
      <c r="F132" s="8">
        <v>97399.666666666672</v>
      </c>
      <c r="G132" s="3">
        <f t="shared" si="19"/>
        <v>82.018699878459216</v>
      </c>
      <c r="H132" s="9">
        <v>9.5833333333333339</v>
      </c>
      <c r="I132" s="8">
        <v>163024</v>
      </c>
      <c r="J132" s="3">
        <f t="shared" si="16"/>
        <v>0.84457745396521677</v>
      </c>
      <c r="K132" s="3">
        <v>103.51411462788708</v>
      </c>
      <c r="L132" s="3">
        <v>45.119936817063241</v>
      </c>
      <c r="M132" s="1"/>
      <c r="N132" s="4">
        <f t="shared" si="20"/>
        <v>386.39697691991614</v>
      </c>
      <c r="O132" s="4">
        <f t="shared" si="21"/>
        <v>275.20742877934208</v>
      </c>
      <c r="P132" s="4">
        <f t="shared" si="22"/>
        <v>898.32128489885838</v>
      </c>
      <c r="Q132" s="4">
        <f t="shared" si="17"/>
        <v>461.04038903722886</v>
      </c>
      <c r="R132" s="4">
        <f t="shared" si="24"/>
        <v>2.0282555517262324</v>
      </c>
      <c r="S132" s="4">
        <f t="shared" si="23"/>
        <v>20.366333149477505</v>
      </c>
      <c r="T132" s="4">
        <f t="shared" si="18"/>
        <v>2.3958333333333335</v>
      </c>
      <c r="U132" s="4"/>
      <c r="V132" s="1">
        <v>1978.4</v>
      </c>
      <c r="W132" s="5">
        <f t="shared" si="25"/>
        <v>0.18258379139751924</v>
      </c>
      <c r="X132" s="5">
        <f t="shared" si="26"/>
        <v>1.6679586870677667</v>
      </c>
      <c r="Y132" s="5">
        <f t="shared" si="27"/>
        <v>0.86853007506545055</v>
      </c>
      <c r="Z132" s="4">
        <f>Q132-Q$250</f>
        <v>-0.9800275368032203</v>
      </c>
      <c r="AA132" s="5">
        <f t="shared" si="28"/>
        <v>2.0282555517262324</v>
      </c>
      <c r="AB132" s="5">
        <f t="shared" si="29"/>
        <v>0.43097333689886952</v>
      </c>
      <c r="AC132" s="5">
        <f t="shared" si="30"/>
        <v>2.3958333333333335</v>
      </c>
    </row>
    <row r="133" spans="1:29" x14ac:dyDescent="0.25">
      <c r="A133" s="1">
        <v>1979.1</v>
      </c>
      <c r="B133" s="7">
        <v>6741.8540000000003</v>
      </c>
      <c r="C133" s="7">
        <v>37.475999999999999</v>
      </c>
      <c r="D133" s="7">
        <v>1517.1410000000001</v>
      </c>
      <c r="E133" s="7">
        <v>501.95699999999999</v>
      </c>
      <c r="F133" s="8">
        <v>98252.333333333328</v>
      </c>
      <c r="G133" s="3">
        <f t="shared" si="19"/>
        <v>82.736716826802976</v>
      </c>
      <c r="H133" s="9">
        <v>10.073333333333334</v>
      </c>
      <c r="I133" s="8">
        <v>163756.33333333334</v>
      </c>
      <c r="J133" s="3">
        <f t="shared" ref="J133:J196" si="31">I133/I$187</f>
        <v>0.84837144885014493</v>
      </c>
      <c r="K133" s="3">
        <v>103.04484907735549</v>
      </c>
      <c r="L133" s="3">
        <v>46.27957486359324</v>
      </c>
      <c r="M133" s="1"/>
      <c r="N133" s="4">
        <f t="shared" si="20"/>
        <v>386.53189033381119</v>
      </c>
      <c r="O133" s="4">
        <f t="shared" si="21"/>
        <v>275.92504403561151</v>
      </c>
      <c r="P133" s="4">
        <f t="shared" si="22"/>
        <v>898.05269500570103</v>
      </c>
      <c r="Q133" s="4">
        <f t="shared" ref="Q133:Q196" si="32">LN((K133*G133/100)/J133)*100</f>
        <v>461.00943248401512</v>
      </c>
      <c r="R133" s="4">
        <f t="shared" si="24"/>
        <v>1.8039852725939109</v>
      </c>
      <c r="S133" s="4">
        <f t="shared" si="23"/>
        <v>21.099998801441956</v>
      </c>
      <c r="T133" s="4">
        <f t="shared" ref="T133:T196" si="33">H133/4</f>
        <v>2.5183333333333335</v>
      </c>
      <c r="U133" s="4"/>
      <c r="V133" s="1">
        <v>1979.1</v>
      </c>
      <c r="W133" s="5">
        <f t="shared" si="25"/>
        <v>0.13491341389504896</v>
      </c>
      <c r="X133" s="5">
        <f t="shared" si="26"/>
        <v>0.71761525626942557</v>
      </c>
      <c r="Y133" s="5">
        <f t="shared" si="27"/>
        <v>-0.26858989315735471</v>
      </c>
      <c r="Z133" s="4">
        <f>Q133-Q$250</f>
        <v>-1.0109840900169615</v>
      </c>
      <c r="AA133" s="5">
        <f t="shared" si="28"/>
        <v>1.8039852725939109</v>
      </c>
      <c r="AB133" s="5">
        <f t="shared" si="29"/>
        <v>0.73366565196445066</v>
      </c>
      <c r="AC133" s="5">
        <f t="shared" si="30"/>
        <v>2.5183333333333335</v>
      </c>
    </row>
    <row r="134" spans="1:29" x14ac:dyDescent="0.25">
      <c r="A134" s="1">
        <v>1979.2</v>
      </c>
      <c r="B134" s="7">
        <v>6749.0630000000001</v>
      </c>
      <c r="C134" s="7">
        <v>38.393999999999998</v>
      </c>
      <c r="D134" s="7">
        <v>1557.635</v>
      </c>
      <c r="E134" s="7">
        <v>511.892</v>
      </c>
      <c r="F134" s="8">
        <v>98371</v>
      </c>
      <c r="G134" s="3">
        <f t="shared" ref="G134:G197" si="34">F134/F$187*100</f>
        <v>82.836644126885218</v>
      </c>
      <c r="H134" s="9">
        <v>10.18</v>
      </c>
      <c r="I134" s="8">
        <v>164447.33333333334</v>
      </c>
      <c r="J134" s="3">
        <f t="shared" si="31"/>
        <v>0.85195130838426247</v>
      </c>
      <c r="K134" s="3">
        <v>102.46022241231823</v>
      </c>
      <c r="L134" s="3">
        <v>47.342897457753637</v>
      </c>
      <c r="M134" s="1"/>
      <c r="N134" s="4">
        <f t="shared" ref="N134:N197" si="35">LN((D134/C134)/J134)*100</f>
        <v>386.32486304572018</v>
      </c>
      <c r="O134" s="4">
        <f t="shared" ref="O134:O197" si="36">LN((E134/C134)/J134)*100</f>
        <v>275.04383714733478</v>
      </c>
      <c r="P134" s="4">
        <f t="shared" ref="P134:P197" si="37">LN(B134/J134)*100</f>
        <v>897.73848629857548</v>
      </c>
      <c r="Q134" s="4">
        <f t="shared" si="32"/>
        <v>460.14008922221336</v>
      </c>
      <c r="R134" s="4">
        <f t="shared" si="24"/>
        <v>2.4200469296436378</v>
      </c>
      <c r="S134" s="4">
        <f t="shared" ref="S134:S197" si="38">LN(L134/C134)*100</f>
        <v>20.951561010323537</v>
      </c>
      <c r="T134" s="4">
        <f t="shared" si="33"/>
        <v>2.5449999999999999</v>
      </c>
      <c r="U134" s="4"/>
      <c r="V134" s="1">
        <v>1979.2</v>
      </c>
      <c r="W134" s="5">
        <f t="shared" si="25"/>
        <v>-0.20702728809101245</v>
      </c>
      <c r="X134" s="5">
        <f t="shared" si="26"/>
        <v>-0.88120688827672211</v>
      </c>
      <c r="Y134" s="5">
        <f t="shared" si="27"/>
        <v>-0.31420870712554461</v>
      </c>
      <c r="Z134" s="4">
        <f>Q134-Q$250</f>
        <v>-1.8803273518187211</v>
      </c>
      <c r="AA134" s="5">
        <f t="shared" si="28"/>
        <v>2.4200469296436378</v>
      </c>
      <c r="AB134" s="5">
        <f t="shared" si="29"/>
        <v>-0.14843779111841826</v>
      </c>
      <c r="AC134" s="5">
        <f t="shared" si="30"/>
        <v>2.5449999999999999</v>
      </c>
    </row>
    <row r="135" spans="1:29" x14ac:dyDescent="0.25">
      <c r="A135" s="1">
        <v>1979.3</v>
      </c>
      <c r="B135" s="7">
        <v>6799.2</v>
      </c>
      <c r="C135" s="7">
        <v>39.234000000000002</v>
      </c>
      <c r="D135" s="7">
        <v>1611.867</v>
      </c>
      <c r="E135" s="7">
        <v>533.49</v>
      </c>
      <c r="F135" s="8">
        <v>99040.666666666672</v>
      </c>
      <c r="G135" s="3">
        <f t="shared" si="34"/>
        <v>83.400559705158329</v>
      </c>
      <c r="H135" s="9">
        <v>10.946666666666667</v>
      </c>
      <c r="I135" s="8">
        <v>165199.66666666666</v>
      </c>
      <c r="J135" s="3">
        <f t="shared" si="31"/>
        <v>0.855848917148615</v>
      </c>
      <c r="K135" s="3">
        <v>102.77990956861787</v>
      </c>
      <c r="L135" s="3">
        <v>48.39273588858228</v>
      </c>
      <c r="M135" s="1"/>
      <c r="N135" s="4">
        <f t="shared" si="35"/>
        <v>387.12661127283582</v>
      </c>
      <c r="O135" s="4">
        <f t="shared" si="36"/>
        <v>276.55580256927612</v>
      </c>
      <c r="P135" s="4">
        <f t="shared" si="37"/>
        <v>898.02216542606925</v>
      </c>
      <c r="Q135" s="4">
        <f t="shared" si="32"/>
        <v>460.67361532332052</v>
      </c>
      <c r="R135" s="4">
        <f t="shared" ref="R135:R198" si="39">(LN(C135)-LN(C134))*100</f>
        <v>2.1642520421815803</v>
      </c>
      <c r="S135" s="4">
        <f t="shared" si="38"/>
        <v>20.980599970487241</v>
      </c>
      <c r="T135" s="4">
        <f t="shared" si="33"/>
        <v>2.7366666666666668</v>
      </c>
      <c r="U135" s="4"/>
      <c r="V135" s="1">
        <v>1979.3</v>
      </c>
      <c r="W135" s="5">
        <f t="shared" ref="W135:W198" si="40">N135-N134</f>
        <v>0.8017482271156382</v>
      </c>
      <c r="X135" s="5">
        <f t="shared" ref="X135:X198" si="41">O135-O134</f>
        <v>1.5119654219413405</v>
      </c>
      <c r="Y135" s="5">
        <f t="shared" ref="Y135:Y198" si="42">P135-P134</f>
        <v>0.28367912749376956</v>
      </c>
      <c r="Z135" s="4">
        <f>Q135-Q$250</f>
        <v>-1.3468012507115645</v>
      </c>
      <c r="AA135" s="5">
        <f t="shared" ref="AA135:AA198" si="43">R135</f>
        <v>2.1642520421815803</v>
      </c>
      <c r="AB135" s="5">
        <f t="shared" ref="AB135:AB198" si="44">S135-S134</f>
        <v>2.9038960163703109E-2</v>
      </c>
      <c r="AC135" s="5">
        <f t="shared" ref="AC135:AC198" si="45">T135</f>
        <v>2.7366666666666668</v>
      </c>
    </row>
    <row r="136" spans="1:29" x14ac:dyDescent="0.25">
      <c r="A136" s="1">
        <v>1979.4</v>
      </c>
      <c r="B136" s="7">
        <v>6816.2030000000004</v>
      </c>
      <c r="C136" s="7">
        <v>39.962000000000003</v>
      </c>
      <c r="D136" s="7">
        <v>1655.0350000000001</v>
      </c>
      <c r="E136" s="7">
        <v>539.32299999999998</v>
      </c>
      <c r="F136" s="8">
        <v>99637</v>
      </c>
      <c r="G136" s="3">
        <f t="shared" si="34"/>
        <v>83.902722457537919</v>
      </c>
      <c r="H136" s="9">
        <v>13.576666666666666</v>
      </c>
      <c r="I136" s="8">
        <v>166054.66666666666</v>
      </c>
      <c r="J136" s="3">
        <f t="shared" si="31"/>
        <v>0.86027841049401366</v>
      </c>
      <c r="K136" s="3">
        <v>102.74080410607355</v>
      </c>
      <c r="L136" s="3">
        <v>49.621721060818388</v>
      </c>
      <c r="M136" s="1"/>
      <c r="N136" s="4">
        <f t="shared" si="35"/>
        <v>387.41476420381332</v>
      </c>
      <c r="O136" s="4">
        <f t="shared" si="36"/>
        <v>275.28848557249967</v>
      </c>
      <c r="P136" s="4">
        <f t="shared" si="37"/>
        <v>897.75570599217747</v>
      </c>
      <c r="Q136" s="4">
        <f t="shared" si="32"/>
        <v>460.71964364093168</v>
      </c>
      <c r="R136" s="4">
        <f t="shared" si="39"/>
        <v>1.8385284770746857</v>
      </c>
      <c r="S136" s="4">
        <f t="shared" si="38"/>
        <v>21.649965990521697</v>
      </c>
      <c r="T136" s="4">
        <f t="shared" si="33"/>
        <v>3.3941666666666666</v>
      </c>
      <c r="U136" s="4"/>
      <c r="V136" s="1">
        <v>1979.4</v>
      </c>
      <c r="W136" s="5">
        <f t="shared" si="40"/>
        <v>0.28815293097750327</v>
      </c>
      <c r="X136" s="5">
        <f t="shared" si="41"/>
        <v>-1.2673169967764579</v>
      </c>
      <c r="Y136" s="5">
        <f t="shared" si="42"/>
        <v>-0.26645943389178228</v>
      </c>
      <c r="Z136" s="4">
        <f>Q136-Q$250</f>
        <v>-1.3007729331004043</v>
      </c>
      <c r="AA136" s="5">
        <f t="shared" si="43"/>
        <v>1.8385284770746857</v>
      </c>
      <c r="AB136" s="5">
        <f t="shared" si="44"/>
        <v>0.669366020034456</v>
      </c>
      <c r="AC136" s="5">
        <f t="shared" si="45"/>
        <v>3.3941666666666666</v>
      </c>
    </row>
    <row r="137" spans="1:29" x14ac:dyDescent="0.25">
      <c r="A137" s="1">
        <v>1980.1</v>
      </c>
      <c r="B137" s="7">
        <v>6837.6409999999996</v>
      </c>
      <c r="C137" s="7">
        <v>40.801000000000002</v>
      </c>
      <c r="D137" s="7">
        <v>1702.3019999999999</v>
      </c>
      <c r="E137" s="7">
        <v>544.66300000000001</v>
      </c>
      <c r="F137" s="8">
        <v>99862.333333333328</v>
      </c>
      <c r="G137" s="3">
        <f t="shared" si="34"/>
        <v>84.092472049828913</v>
      </c>
      <c r="H137" s="9">
        <v>15.046666666666667</v>
      </c>
      <c r="I137" s="8">
        <v>166762.33333333334</v>
      </c>
      <c r="J137" s="3">
        <f t="shared" si="31"/>
        <v>0.86394461492765162</v>
      </c>
      <c r="K137" s="3">
        <v>102.18648417450812</v>
      </c>
      <c r="L137" s="3">
        <v>51.018295120177605</v>
      </c>
      <c r="M137" s="1"/>
      <c r="N137" s="4">
        <f t="shared" si="35"/>
        <v>387.72767561129689</v>
      </c>
      <c r="O137" s="4">
        <f t="shared" si="36"/>
        <v>273.77072791951258</v>
      </c>
      <c r="P137" s="4">
        <f t="shared" si="37"/>
        <v>897.64446834155956</v>
      </c>
      <c r="Q137" s="4">
        <f t="shared" si="32"/>
        <v>459.97929006597519</v>
      </c>
      <c r="R137" s="4">
        <f t="shared" si="39"/>
        <v>2.0777588335736397</v>
      </c>
      <c r="S137" s="4">
        <f t="shared" si="38"/>
        <v>22.347770532981777</v>
      </c>
      <c r="T137" s="4">
        <f t="shared" si="33"/>
        <v>3.7616666666666667</v>
      </c>
      <c r="U137" s="4"/>
      <c r="V137" s="1">
        <v>1980.1</v>
      </c>
      <c r="W137" s="5">
        <f t="shared" si="40"/>
        <v>0.31291140748356838</v>
      </c>
      <c r="X137" s="5">
        <f t="shared" si="41"/>
        <v>-1.5177576529870862</v>
      </c>
      <c r="Y137" s="5">
        <f t="shared" si="42"/>
        <v>-0.11123765061790891</v>
      </c>
      <c r="Z137" s="4">
        <f>Q137-Q$250</f>
        <v>-2.041126508056891</v>
      </c>
      <c r="AA137" s="5">
        <f t="shared" si="43"/>
        <v>2.0777588335736397</v>
      </c>
      <c r="AB137" s="5">
        <f t="shared" si="44"/>
        <v>0.69780454246008006</v>
      </c>
      <c r="AC137" s="5">
        <f t="shared" si="45"/>
        <v>3.7616666666666667</v>
      </c>
    </row>
    <row r="138" spans="1:29" x14ac:dyDescent="0.25">
      <c r="A138" s="1">
        <v>1980.2</v>
      </c>
      <c r="B138" s="7">
        <v>6696.7529999999997</v>
      </c>
      <c r="C138" s="7">
        <v>41.771999999999998</v>
      </c>
      <c r="D138" s="7">
        <v>1704.723</v>
      </c>
      <c r="E138" s="7">
        <v>511.54399999999998</v>
      </c>
      <c r="F138" s="8">
        <v>98953.333333333328</v>
      </c>
      <c r="G138" s="3">
        <f t="shared" si="34"/>
        <v>83.327017703412395</v>
      </c>
      <c r="H138" s="9">
        <v>12.686666666666667</v>
      </c>
      <c r="I138" s="8">
        <v>167415.66666666666</v>
      </c>
      <c r="J138" s="3">
        <f t="shared" si="31"/>
        <v>0.86732933498885278</v>
      </c>
      <c r="K138" s="3">
        <v>101.33594036416962</v>
      </c>
      <c r="L138" s="3">
        <v>52.405237634299851</v>
      </c>
      <c r="M138" s="1"/>
      <c r="N138" s="4">
        <f t="shared" si="35"/>
        <v>385.1268173075332</v>
      </c>
      <c r="O138" s="4">
        <f t="shared" si="36"/>
        <v>264.75438630968415</v>
      </c>
      <c r="P138" s="4">
        <f t="shared" si="37"/>
        <v>895.17145795605563</v>
      </c>
      <c r="Q138" s="4">
        <f t="shared" si="32"/>
        <v>457.8380310976857</v>
      </c>
      <c r="R138" s="4">
        <f t="shared" si="39"/>
        <v>2.351966770362468</v>
      </c>
      <c r="S138" s="4">
        <f t="shared" si="38"/>
        <v>22.678028256759152</v>
      </c>
      <c r="T138" s="4">
        <f t="shared" si="33"/>
        <v>3.1716666666666669</v>
      </c>
      <c r="U138" s="4"/>
      <c r="V138" s="1">
        <v>1980.2</v>
      </c>
      <c r="W138" s="5">
        <f t="shared" si="40"/>
        <v>-2.6008583037636868</v>
      </c>
      <c r="X138" s="5">
        <f t="shared" si="41"/>
        <v>-9.0163416098284301</v>
      </c>
      <c r="Y138" s="5">
        <f t="shared" si="42"/>
        <v>-2.473010385503926</v>
      </c>
      <c r="Z138" s="4">
        <f>Q138-Q$250</f>
        <v>-4.1823854763463828</v>
      </c>
      <c r="AA138" s="5">
        <f t="shared" si="43"/>
        <v>2.351966770362468</v>
      </c>
      <c r="AB138" s="5">
        <f t="shared" si="44"/>
        <v>0.33025772377737539</v>
      </c>
      <c r="AC138" s="5">
        <f t="shared" si="45"/>
        <v>3.1716666666666669</v>
      </c>
    </row>
    <row r="139" spans="1:29" x14ac:dyDescent="0.25">
      <c r="A139" s="1">
        <v>1980.3</v>
      </c>
      <c r="B139" s="7">
        <v>6688.7939999999999</v>
      </c>
      <c r="C139" s="7">
        <v>42.704999999999998</v>
      </c>
      <c r="D139" s="7">
        <v>1763.771</v>
      </c>
      <c r="E139" s="7">
        <v>528.92700000000002</v>
      </c>
      <c r="F139" s="8">
        <v>98899</v>
      </c>
      <c r="G139" s="3">
        <f t="shared" si="34"/>
        <v>83.281264473318572</v>
      </c>
      <c r="H139" s="9">
        <v>9.836666666666666</v>
      </c>
      <c r="I139" s="8">
        <v>168110.66666666666</v>
      </c>
      <c r="J139" s="3">
        <f t="shared" si="31"/>
        <v>0.87092991729885516</v>
      </c>
      <c r="K139" s="3">
        <v>101.14921178052059</v>
      </c>
      <c r="L139" s="3">
        <v>53.742096113189916</v>
      </c>
      <c r="M139" s="1"/>
      <c r="N139" s="4">
        <f t="shared" si="35"/>
        <v>385.90871678577111</v>
      </c>
      <c r="O139" s="4">
        <f t="shared" si="36"/>
        <v>265.47281844289051</v>
      </c>
      <c r="P139" s="4">
        <f t="shared" si="37"/>
        <v>894.63826355239109</v>
      </c>
      <c r="Q139" s="4">
        <f t="shared" si="32"/>
        <v>457.18439603141741</v>
      </c>
      <c r="R139" s="4">
        <f t="shared" si="39"/>
        <v>2.2089750780808437</v>
      </c>
      <c r="S139" s="4">
        <f t="shared" si="38"/>
        <v>22.988059773995726</v>
      </c>
      <c r="T139" s="4">
        <f t="shared" si="33"/>
        <v>2.4591666666666665</v>
      </c>
      <c r="U139" s="4"/>
      <c r="V139" s="1">
        <v>1980.3</v>
      </c>
      <c r="W139" s="5">
        <f t="shared" si="40"/>
        <v>0.78189947823790362</v>
      </c>
      <c r="X139" s="5">
        <f t="shared" si="41"/>
        <v>0.71843213320636323</v>
      </c>
      <c r="Y139" s="5">
        <f t="shared" si="42"/>
        <v>-0.53319440366453819</v>
      </c>
      <c r="Z139" s="4">
        <f>Q139-Q$250</f>
        <v>-4.8360205426146763</v>
      </c>
      <c r="AA139" s="5">
        <f t="shared" si="43"/>
        <v>2.2089750780808437</v>
      </c>
      <c r="AB139" s="5">
        <f t="shared" si="44"/>
        <v>0.31003151723657396</v>
      </c>
      <c r="AC139" s="5">
        <f t="shared" si="45"/>
        <v>2.4591666666666665</v>
      </c>
    </row>
    <row r="140" spans="1:29" x14ac:dyDescent="0.25">
      <c r="A140" s="1">
        <v>1980.4</v>
      </c>
      <c r="B140" s="7">
        <v>6813.5349999999999</v>
      </c>
      <c r="C140" s="7">
        <v>43.817999999999998</v>
      </c>
      <c r="D140" s="7">
        <v>1831.874</v>
      </c>
      <c r="E140" s="7">
        <v>560.59</v>
      </c>
      <c r="F140" s="8">
        <v>99498.666666666672</v>
      </c>
      <c r="G140" s="3">
        <f t="shared" si="34"/>
        <v>83.786234172329685</v>
      </c>
      <c r="H140" s="9">
        <v>15.853333333333333</v>
      </c>
      <c r="I140" s="8">
        <v>168693.66666666666</v>
      </c>
      <c r="J140" s="3">
        <f t="shared" si="31"/>
        <v>0.8739502618840802</v>
      </c>
      <c r="K140" s="3">
        <v>101.63607478919712</v>
      </c>
      <c r="L140" s="3">
        <v>55.169491117307402</v>
      </c>
      <c r="M140" s="1"/>
      <c r="N140" s="4">
        <f t="shared" si="35"/>
        <v>386.77818872556128</v>
      </c>
      <c r="O140" s="4">
        <f t="shared" si="36"/>
        <v>268.36769222202872</v>
      </c>
      <c r="P140" s="4">
        <f t="shared" si="37"/>
        <v>896.13981675827347</v>
      </c>
      <c r="Q140" s="4">
        <f t="shared" si="32"/>
        <v>457.92288904775046</v>
      </c>
      <c r="R140" s="4">
        <f t="shared" si="39"/>
        <v>2.5728682467917263</v>
      </c>
      <c r="S140" s="4">
        <f t="shared" si="38"/>
        <v>23.036541147342216</v>
      </c>
      <c r="T140" s="4">
        <f t="shared" si="33"/>
        <v>3.9633333333333334</v>
      </c>
      <c r="U140" s="4"/>
      <c r="V140" s="1">
        <v>1980.4</v>
      </c>
      <c r="W140" s="5">
        <f t="shared" si="40"/>
        <v>0.86947193979017356</v>
      </c>
      <c r="X140" s="5">
        <f t="shared" si="41"/>
        <v>2.8948737791382086</v>
      </c>
      <c r="Y140" s="5">
        <f t="shared" si="42"/>
        <v>1.5015532058823737</v>
      </c>
      <c r="Z140" s="4">
        <f>Q140-Q$250</f>
        <v>-4.097527526281624</v>
      </c>
      <c r="AA140" s="5">
        <f t="shared" si="43"/>
        <v>2.5728682467917263</v>
      </c>
      <c r="AB140" s="5">
        <f t="shared" si="44"/>
        <v>4.8481373346490386E-2</v>
      </c>
      <c r="AC140" s="5">
        <f t="shared" si="45"/>
        <v>3.9633333333333334</v>
      </c>
    </row>
    <row r="141" spans="1:29" x14ac:dyDescent="0.25">
      <c r="A141" s="1">
        <v>1981.1</v>
      </c>
      <c r="B141" s="7">
        <v>6947.0420000000004</v>
      </c>
      <c r="C141" s="7">
        <v>44.972000000000001</v>
      </c>
      <c r="D141" s="7">
        <v>1885.7339999999999</v>
      </c>
      <c r="E141" s="7">
        <v>580.62599999999998</v>
      </c>
      <c r="F141" s="8">
        <v>100239</v>
      </c>
      <c r="G141" s="3">
        <f t="shared" si="34"/>
        <v>84.409657019191101</v>
      </c>
      <c r="H141" s="9">
        <v>16.57</v>
      </c>
      <c r="I141" s="8">
        <v>169279</v>
      </c>
      <c r="J141" s="3">
        <f t="shared" si="31"/>
        <v>0.87698269475523805</v>
      </c>
      <c r="K141" s="3">
        <v>101.7524135402664</v>
      </c>
      <c r="L141" s="3">
        <v>56.558359940477054</v>
      </c>
      <c r="M141" s="1"/>
      <c r="N141" s="4">
        <f t="shared" si="35"/>
        <v>386.73003592472196</v>
      </c>
      <c r="O141" s="4">
        <f t="shared" si="36"/>
        <v>268.93347770859083</v>
      </c>
      <c r="P141" s="4">
        <f t="shared" si="37"/>
        <v>897.73392555745386</v>
      </c>
      <c r="Q141" s="4">
        <f t="shared" si="32"/>
        <v>458.43221921906718</v>
      </c>
      <c r="R141" s="4">
        <f t="shared" si="39"/>
        <v>2.5995382021485547</v>
      </c>
      <c r="S141" s="4">
        <f t="shared" si="38"/>
        <v>22.923295047128413</v>
      </c>
      <c r="T141" s="4">
        <f t="shared" si="33"/>
        <v>4.1425000000000001</v>
      </c>
      <c r="U141" s="4"/>
      <c r="V141" s="1">
        <v>1981.1</v>
      </c>
      <c r="W141" s="5">
        <f t="shared" si="40"/>
        <v>-4.8152800839318388E-2</v>
      </c>
      <c r="X141" s="5">
        <f t="shared" si="41"/>
        <v>0.56578548656210614</v>
      </c>
      <c r="Y141" s="5">
        <f t="shared" si="42"/>
        <v>1.5941087991803897</v>
      </c>
      <c r="Z141" s="4">
        <f>Q141-Q$250</f>
        <v>-3.5881973549649047</v>
      </c>
      <c r="AA141" s="5">
        <f t="shared" si="43"/>
        <v>2.5995382021485547</v>
      </c>
      <c r="AB141" s="5">
        <f t="shared" si="44"/>
        <v>-0.11324610021380366</v>
      </c>
      <c r="AC141" s="5">
        <f t="shared" si="45"/>
        <v>4.1425000000000001</v>
      </c>
    </row>
    <row r="142" spans="1:29" x14ac:dyDescent="0.25">
      <c r="A142" s="1">
        <v>1981.2</v>
      </c>
      <c r="B142" s="7">
        <v>6895.5590000000002</v>
      </c>
      <c r="C142" s="7">
        <v>45.863</v>
      </c>
      <c r="D142" s="7">
        <v>1917.5239999999999</v>
      </c>
      <c r="E142" s="7">
        <v>598.12900000000002</v>
      </c>
      <c r="F142" s="8">
        <v>100800.66666666667</v>
      </c>
      <c r="G142" s="3">
        <f t="shared" si="34"/>
        <v>84.882627526602832</v>
      </c>
      <c r="H142" s="9">
        <v>17.78</v>
      </c>
      <c r="I142" s="8">
        <v>169837.33333333334</v>
      </c>
      <c r="J142" s="3">
        <f t="shared" si="31"/>
        <v>0.8798752488891729</v>
      </c>
      <c r="K142" s="3">
        <v>101.34376145667849</v>
      </c>
      <c r="L142" s="3">
        <v>57.534998627504798</v>
      </c>
      <c r="M142" s="1"/>
      <c r="N142" s="4">
        <f t="shared" si="35"/>
        <v>386.11065018702931</v>
      </c>
      <c r="O142" s="4">
        <f t="shared" si="36"/>
        <v>269.61229021601133</v>
      </c>
      <c r="P142" s="4">
        <f t="shared" si="37"/>
        <v>896.66080043677198</v>
      </c>
      <c r="Q142" s="4">
        <f t="shared" si="32"/>
        <v>458.25927243588609</v>
      </c>
      <c r="R142" s="4">
        <f t="shared" si="39"/>
        <v>1.9618617887634304</v>
      </c>
      <c r="S142" s="4">
        <f t="shared" si="38"/>
        <v>22.673474264531261</v>
      </c>
      <c r="T142" s="4">
        <f t="shared" si="33"/>
        <v>4.4450000000000003</v>
      </c>
      <c r="U142" s="4"/>
      <c r="V142" s="1">
        <v>1981.2</v>
      </c>
      <c r="W142" s="5">
        <f t="shared" si="40"/>
        <v>-0.61938573769265304</v>
      </c>
      <c r="X142" s="5">
        <f t="shared" si="41"/>
        <v>0.6788125074205027</v>
      </c>
      <c r="Y142" s="5">
        <f t="shared" si="42"/>
        <v>-1.0731251206818797</v>
      </c>
      <c r="Z142" s="4">
        <f>Q142-Q$250</f>
        <v>-3.761144138145994</v>
      </c>
      <c r="AA142" s="5">
        <f t="shared" si="43"/>
        <v>1.9618617887634304</v>
      </c>
      <c r="AB142" s="5">
        <f t="shared" si="44"/>
        <v>-0.24982078259715124</v>
      </c>
      <c r="AC142" s="5">
        <f t="shared" si="45"/>
        <v>4.4450000000000003</v>
      </c>
    </row>
    <row r="143" spans="1:29" x14ac:dyDescent="0.25">
      <c r="A143" s="1">
        <v>1981.3</v>
      </c>
      <c r="B143" s="7">
        <v>6978.1350000000002</v>
      </c>
      <c r="C143" s="7">
        <v>46.725999999999999</v>
      </c>
      <c r="D143" s="7">
        <v>1958.0989999999999</v>
      </c>
      <c r="E143" s="7">
        <v>608.33699999999999</v>
      </c>
      <c r="F143" s="8">
        <v>100482</v>
      </c>
      <c r="G143" s="3">
        <f t="shared" si="34"/>
        <v>84.614283428629165</v>
      </c>
      <c r="H143" s="9">
        <v>17.576666666666668</v>
      </c>
      <c r="I143" s="8">
        <v>170412.66666666666</v>
      </c>
      <c r="J143" s="3">
        <f t="shared" si="31"/>
        <v>0.88285587482061834</v>
      </c>
      <c r="K143" s="3">
        <v>100.9282659171453</v>
      </c>
      <c r="L143" s="3">
        <v>58.827551998304848</v>
      </c>
      <c r="M143" s="1"/>
      <c r="N143" s="4">
        <f t="shared" si="35"/>
        <v>386.0021942552309</v>
      </c>
      <c r="O143" s="4">
        <f t="shared" si="36"/>
        <v>269.10215636698831</v>
      </c>
      <c r="P143" s="4">
        <f t="shared" si="37"/>
        <v>897.51302819512762</v>
      </c>
      <c r="Q143" s="4">
        <f t="shared" si="32"/>
        <v>457.19362411592721</v>
      </c>
      <c r="R143" s="4">
        <f t="shared" si="39"/>
        <v>1.8642063156617983</v>
      </c>
      <c r="S143" s="4">
        <f t="shared" si="38"/>
        <v>23.030956162726074</v>
      </c>
      <c r="T143" s="4">
        <f t="shared" si="33"/>
        <v>4.394166666666667</v>
      </c>
      <c r="U143" s="4"/>
      <c r="V143" s="1">
        <v>1981.3</v>
      </c>
      <c r="W143" s="5">
        <f t="shared" si="40"/>
        <v>-0.10845593179840307</v>
      </c>
      <c r="X143" s="5">
        <f t="shared" si="41"/>
        <v>-0.5101338490230205</v>
      </c>
      <c r="Y143" s="5">
        <f t="shared" si="42"/>
        <v>0.8522277583556388</v>
      </c>
      <c r="Z143" s="4">
        <f>Q143-Q$250</f>
        <v>-4.826792458104876</v>
      </c>
      <c r="AA143" s="5">
        <f t="shared" si="43"/>
        <v>1.8642063156617983</v>
      </c>
      <c r="AB143" s="5">
        <f t="shared" si="44"/>
        <v>0.35748189819481269</v>
      </c>
      <c r="AC143" s="5">
        <f t="shared" si="45"/>
        <v>4.394166666666667</v>
      </c>
    </row>
    <row r="144" spans="1:29" x14ac:dyDescent="0.25">
      <c r="A144" s="1">
        <v>1981.4</v>
      </c>
      <c r="B144" s="7">
        <v>6902.1049999999996</v>
      </c>
      <c r="C144" s="7">
        <v>47.533999999999999</v>
      </c>
      <c r="D144" s="7">
        <v>1974.4469999999999</v>
      </c>
      <c r="E144" s="7">
        <v>618.58900000000006</v>
      </c>
      <c r="F144" s="8">
        <v>100076.66666666667</v>
      </c>
      <c r="G144" s="3">
        <f t="shared" si="34"/>
        <v>84.272958718235884</v>
      </c>
      <c r="H144" s="9">
        <v>13.586666666666666</v>
      </c>
      <c r="I144" s="8">
        <v>170990.33333333334</v>
      </c>
      <c r="J144" s="3">
        <f t="shared" si="31"/>
        <v>0.8858485890379969</v>
      </c>
      <c r="K144" s="3">
        <v>100.9918122937798</v>
      </c>
      <c r="L144" s="3">
        <v>59.802264376285208</v>
      </c>
      <c r="M144" s="1"/>
      <c r="N144" s="4">
        <f t="shared" si="35"/>
        <v>384.78076293832493</v>
      </c>
      <c r="O144" s="4">
        <f t="shared" si="36"/>
        <v>268.72050692596252</v>
      </c>
      <c r="P144" s="4">
        <f t="shared" si="37"/>
        <v>896.07909522384966</v>
      </c>
      <c r="Q144" s="4">
        <f t="shared" si="32"/>
        <v>456.51395360339581</v>
      </c>
      <c r="R144" s="4">
        <f t="shared" si="39"/>
        <v>1.7144489527409323</v>
      </c>
      <c r="S144" s="4">
        <f t="shared" si="38"/>
        <v>22.959828160468646</v>
      </c>
      <c r="T144" s="4">
        <f t="shared" si="33"/>
        <v>3.3966666666666665</v>
      </c>
      <c r="U144" s="4"/>
      <c r="V144" s="1">
        <v>1981.4</v>
      </c>
      <c r="W144" s="5">
        <f t="shared" si="40"/>
        <v>-1.2214313169059778</v>
      </c>
      <c r="X144" s="5">
        <f t="shared" si="41"/>
        <v>-0.38164944102578602</v>
      </c>
      <c r="Y144" s="5">
        <f t="shared" si="42"/>
        <v>-1.4339329712779545</v>
      </c>
      <c r="Z144" s="4">
        <f>Q144-Q$250</f>
        <v>-5.506462970636278</v>
      </c>
      <c r="AA144" s="5">
        <f t="shared" si="43"/>
        <v>1.7144489527409323</v>
      </c>
      <c r="AB144" s="5">
        <f t="shared" si="44"/>
        <v>-7.112800225742788E-2</v>
      </c>
      <c r="AC144" s="5">
        <f t="shared" si="45"/>
        <v>3.3966666666666665</v>
      </c>
    </row>
    <row r="145" spans="1:29" x14ac:dyDescent="0.25">
      <c r="A145" s="1">
        <v>1982.1</v>
      </c>
      <c r="B145" s="7">
        <v>6794.8779999999997</v>
      </c>
      <c r="C145" s="7">
        <v>48.188000000000002</v>
      </c>
      <c r="D145" s="7">
        <v>2014.155</v>
      </c>
      <c r="E145" s="7">
        <v>609.78399999999999</v>
      </c>
      <c r="F145" s="8">
        <v>99708.666666666672</v>
      </c>
      <c r="G145" s="3">
        <f t="shared" si="34"/>
        <v>83.963071810115679</v>
      </c>
      <c r="H145" s="9">
        <v>14.226666666666667</v>
      </c>
      <c r="I145" s="8">
        <v>171497</v>
      </c>
      <c r="J145" s="3">
        <f t="shared" si="31"/>
        <v>0.88847347398341825</v>
      </c>
      <c r="K145" s="3">
        <v>100.04448246364414</v>
      </c>
      <c r="L145" s="3">
        <v>61.387616722288826</v>
      </c>
      <c r="M145" s="1"/>
      <c r="N145" s="4">
        <f t="shared" si="35"/>
        <v>385.1095490846875</v>
      </c>
      <c r="O145" s="4">
        <f t="shared" si="36"/>
        <v>265.62452553577049</v>
      </c>
      <c r="P145" s="4">
        <f t="shared" si="37"/>
        <v>894.21748587090804</v>
      </c>
      <c r="Q145" s="4">
        <f t="shared" si="32"/>
        <v>454.90722932679193</v>
      </c>
      <c r="R145" s="4">
        <f t="shared" si="39"/>
        <v>1.3664782945431497</v>
      </c>
      <c r="S145" s="4">
        <f t="shared" si="38"/>
        <v>24.209810536051808</v>
      </c>
      <c r="T145" s="4">
        <f t="shared" si="33"/>
        <v>3.5566666666666666</v>
      </c>
      <c r="U145" s="4"/>
      <c r="V145" s="1">
        <v>1982.1</v>
      </c>
      <c r="W145" s="5">
        <f t="shared" si="40"/>
        <v>0.32878614636257453</v>
      </c>
      <c r="X145" s="5">
        <f t="shared" si="41"/>
        <v>-3.095981390192037</v>
      </c>
      <c r="Y145" s="5">
        <f t="shared" si="42"/>
        <v>-1.8616093529416275</v>
      </c>
      <c r="Z145" s="4">
        <f>Q145-Q$250</f>
        <v>-7.1131872472401483</v>
      </c>
      <c r="AA145" s="5">
        <f t="shared" si="43"/>
        <v>1.3664782945431497</v>
      </c>
      <c r="AB145" s="5">
        <f t="shared" si="44"/>
        <v>1.2499823755831621</v>
      </c>
      <c r="AC145" s="5">
        <f t="shared" si="45"/>
        <v>3.5566666666666666</v>
      </c>
    </row>
    <row r="146" spans="1:29" x14ac:dyDescent="0.25">
      <c r="A146" s="1">
        <v>1982.2</v>
      </c>
      <c r="B146" s="7">
        <v>6825.8760000000002</v>
      </c>
      <c r="C146" s="7">
        <v>48.814</v>
      </c>
      <c r="D146" s="7">
        <v>2039.645</v>
      </c>
      <c r="E146" s="7">
        <v>597.78599999999994</v>
      </c>
      <c r="F146" s="8">
        <v>99745</v>
      </c>
      <c r="G146" s="3">
        <f t="shared" si="34"/>
        <v>83.993667528399286</v>
      </c>
      <c r="H146" s="9">
        <v>14.513333333333334</v>
      </c>
      <c r="I146" s="8">
        <v>172020</v>
      </c>
      <c r="J146" s="3">
        <f t="shared" si="31"/>
        <v>0.89118297693036974</v>
      </c>
      <c r="K146" s="3">
        <v>100.72882805816938</v>
      </c>
      <c r="L146" s="3">
        <v>61.86534136604206</v>
      </c>
      <c r="M146" s="1"/>
      <c r="N146" s="4">
        <f t="shared" si="35"/>
        <v>384.77194064074797</v>
      </c>
      <c r="O146" s="4">
        <f t="shared" si="36"/>
        <v>262.04211846920862</v>
      </c>
      <c r="P146" s="4">
        <f t="shared" si="37"/>
        <v>894.36814747466735</v>
      </c>
      <c r="Q146" s="4">
        <f t="shared" si="32"/>
        <v>455.32087701287207</v>
      </c>
      <c r="R146" s="4">
        <f t="shared" si="39"/>
        <v>1.2907129556693597</v>
      </c>
      <c r="S146" s="4">
        <f t="shared" si="38"/>
        <v>23.694295260814275</v>
      </c>
      <c r="T146" s="4">
        <f t="shared" si="33"/>
        <v>3.6283333333333334</v>
      </c>
      <c r="U146" s="4"/>
      <c r="V146" s="1">
        <v>1982.2</v>
      </c>
      <c r="W146" s="5">
        <f t="shared" si="40"/>
        <v>-0.33760844393952993</v>
      </c>
      <c r="X146" s="5">
        <f t="shared" si="41"/>
        <v>-3.5824070665618706</v>
      </c>
      <c r="Y146" s="5">
        <f t="shared" si="42"/>
        <v>0.15066160375931759</v>
      </c>
      <c r="Z146" s="4">
        <f>Q146-Q$250</f>
        <v>-6.6995395611600088</v>
      </c>
      <c r="AA146" s="5">
        <f t="shared" si="43"/>
        <v>1.2907129556693597</v>
      </c>
      <c r="AB146" s="5">
        <f t="shared" si="44"/>
        <v>-0.51551527523753293</v>
      </c>
      <c r="AC146" s="5">
        <f t="shared" si="45"/>
        <v>3.6283333333333334</v>
      </c>
    </row>
    <row r="147" spans="1:29" x14ac:dyDescent="0.25">
      <c r="A147" s="1">
        <v>1982.3</v>
      </c>
      <c r="B147" s="7">
        <v>6799.7809999999999</v>
      </c>
      <c r="C147" s="7">
        <v>49.506</v>
      </c>
      <c r="D147" s="7">
        <v>2085.6709999999998</v>
      </c>
      <c r="E147" s="7">
        <v>587.15700000000004</v>
      </c>
      <c r="F147" s="8">
        <v>99543.333333333328</v>
      </c>
      <c r="G147" s="3">
        <f t="shared" si="34"/>
        <v>83.823847257192099</v>
      </c>
      <c r="H147" s="9">
        <v>11.006666666666666</v>
      </c>
      <c r="I147" s="8">
        <v>172521.66666666666</v>
      </c>
      <c r="J147" s="3">
        <f t="shared" si="31"/>
        <v>0.89378195840593488</v>
      </c>
      <c r="K147" s="3">
        <v>100.72002932909692</v>
      </c>
      <c r="L147" s="3">
        <v>62.838127434975036</v>
      </c>
      <c r="M147" s="1"/>
      <c r="N147" s="4">
        <f t="shared" si="35"/>
        <v>385.30454586070596</v>
      </c>
      <c r="O147" s="4">
        <f t="shared" si="36"/>
        <v>258.54917993420645</v>
      </c>
      <c r="P147" s="4">
        <f t="shared" si="37"/>
        <v>893.69391127194433</v>
      </c>
      <c r="Q147" s="4">
        <f t="shared" si="32"/>
        <v>454.8185463378079</v>
      </c>
      <c r="R147" s="4">
        <f t="shared" si="39"/>
        <v>1.4076717388961324</v>
      </c>
      <c r="S147" s="4">
        <f t="shared" si="38"/>
        <v>23.84681396589648</v>
      </c>
      <c r="T147" s="4">
        <f t="shared" si="33"/>
        <v>2.7516666666666665</v>
      </c>
      <c r="U147" s="4"/>
      <c r="V147" s="1">
        <v>1982.3</v>
      </c>
      <c r="W147" s="5">
        <f t="shared" si="40"/>
        <v>0.53260521995798626</v>
      </c>
      <c r="X147" s="5">
        <f t="shared" si="41"/>
        <v>-3.4929385350021676</v>
      </c>
      <c r="Y147" s="5">
        <f t="shared" si="42"/>
        <v>-0.67423620272302287</v>
      </c>
      <c r="Z147" s="4">
        <f>Q147-Q$250</f>
        <v>-7.2018702362241811</v>
      </c>
      <c r="AA147" s="5">
        <f t="shared" si="43"/>
        <v>1.4076717388961324</v>
      </c>
      <c r="AB147" s="5">
        <f t="shared" si="44"/>
        <v>0.15251870508220478</v>
      </c>
      <c r="AC147" s="5">
        <f t="shared" si="45"/>
        <v>2.7516666666666665</v>
      </c>
    </row>
    <row r="148" spans="1:29" x14ac:dyDescent="0.25">
      <c r="A148" s="1">
        <v>1982.4</v>
      </c>
      <c r="B148" s="7">
        <v>6802.4970000000003</v>
      </c>
      <c r="C148" s="7">
        <v>50.018999999999998</v>
      </c>
      <c r="D148" s="7">
        <v>2145.5540000000001</v>
      </c>
      <c r="E148" s="7">
        <v>589.06200000000001</v>
      </c>
      <c r="F148" s="8">
        <v>99119.666666666672</v>
      </c>
      <c r="G148" s="3">
        <f t="shared" si="34"/>
        <v>83.467084340325442</v>
      </c>
      <c r="H148" s="9">
        <v>9.2866666666666671</v>
      </c>
      <c r="I148" s="8">
        <v>173046</v>
      </c>
      <c r="J148" s="3">
        <f t="shared" si="31"/>
        <v>0.89649836894484802</v>
      </c>
      <c r="K148" s="3">
        <v>100.62031039960895</v>
      </c>
      <c r="L148" s="3">
        <v>63.768534704865367</v>
      </c>
      <c r="M148" s="1"/>
      <c r="N148" s="4">
        <f t="shared" si="35"/>
        <v>386.80089451240906</v>
      </c>
      <c r="O148" s="4">
        <f t="shared" si="36"/>
        <v>257.53873133206633</v>
      </c>
      <c r="P148" s="4">
        <f t="shared" si="37"/>
        <v>893.43038349403616</v>
      </c>
      <c r="Q148" s="4">
        <f t="shared" si="32"/>
        <v>453.98951038603047</v>
      </c>
      <c r="R148" s="4">
        <f t="shared" si="39"/>
        <v>1.0309058896170065</v>
      </c>
      <c r="S148" s="4">
        <f t="shared" si="38"/>
        <v>24.285694900376068</v>
      </c>
      <c r="T148" s="4">
        <f t="shared" si="33"/>
        <v>2.3216666666666668</v>
      </c>
      <c r="U148" s="4"/>
      <c r="V148" s="1">
        <v>1982.4</v>
      </c>
      <c r="W148" s="5">
        <f t="shared" si="40"/>
        <v>1.4963486517031015</v>
      </c>
      <c r="X148" s="5">
        <f t="shared" si="41"/>
        <v>-1.0104486021401158</v>
      </c>
      <c r="Y148" s="5">
        <f t="shared" si="42"/>
        <v>-0.26352777790816617</v>
      </c>
      <c r="Z148" s="4">
        <f>Q148-Q$250</f>
        <v>-8.0309061880016088</v>
      </c>
      <c r="AA148" s="5">
        <f t="shared" si="43"/>
        <v>1.0309058896170065</v>
      </c>
      <c r="AB148" s="5">
        <f t="shared" si="44"/>
        <v>0.43888093447958809</v>
      </c>
      <c r="AC148" s="5">
        <f t="shared" si="45"/>
        <v>2.3216666666666668</v>
      </c>
    </row>
    <row r="149" spans="1:29" x14ac:dyDescent="0.25">
      <c r="A149" s="1">
        <v>1983.1</v>
      </c>
      <c r="B149" s="7">
        <v>6892.1440000000002</v>
      </c>
      <c r="C149" s="7">
        <v>50.396999999999998</v>
      </c>
      <c r="D149" s="7">
        <v>2184.5889999999999</v>
      </c>
      <c r="E149" s="7">
        <v>600.58000000000004</v>
      </c>
      <c r="F149" s="8">
        <v>99143</v>
      </c>
      <c r="G149" s="3">
        <f t="shared" si="34"/>
        <v>83.486732966746104</v>
      </c>
      <c r="H149" s="9">
        <v>8.6533333333333324</v>
      </c>
      <c r="I149" s="8">
        <v>173505</v>
      </c>
      <c r="J149" s="3">
        <f t="shared" si="31"/>
        <v>0.89887630747764091</v>
      </c>
      <c r="K149" s="3">
        <v>100.99083465721618</v>
      </c>
      <c r="L149" s="3">
        <v>64.409995617646914</v>
      </c>
      <c r="M149" s="1"/>
      <c r="N149" s="4">
        <f t="shared" si="35"/>
        <v>387.58611826432406</v>
      </c>
      <c r="O149" s="4">
        <f t="shared" si="36"/>
        <v>258.45740484546729</v>
      </c>
      <c r="P149" s="4">
        <f t="shared" si="37"/>
        <v>894.47473342088381</v>
      </c>
      <c r="Q149" s="4">
        <f t="shared" si="32"/>
        <v>454.11571563639325</v>
      </c>
      <c r="R149" s="4">
        <f t="shared" si="39"/>
        <v>0.75287162497552629</v>
      </c>
      <c r="S149" s="4">
        <f t="shared" si="38"/>
        <v>24.533718302421423</v>
      </c>
      <c r="T149" s="4">
        <f t="shared" si="33"/>
        <v>2.1633333333333331</v>
      </c>
      <c r="U149" s="4"/>
      <c r="V149" s="1">
        <v>1983.1</v>
      </c>
      <c r="W149" s="5">
        <f t="shared" si="40"/>
        <v>0.78522375191499805</v>
      </c>
      <c r="X149" s="5">
        <f t="shared" si="41"/>
        <v>0.91867351340096093</v>
      </c>
      <c r="Y149" s="5">
        <f t="shared" si="42"/>
        <v>1.0443499268476444</v>
      </c>
      <c r="Z149" s="4">
        <f>Q149-Q$250</f>
        <v>-7.904700937638836</v>
      </c>
      <c r="AA149" s="5">
        <f t="shared" si="43"/>
        <v>0.75287162497552629</v>
      </c>
      <c r="AB149" s="5">
        <f t="shared" si="44"/>
        <v>0.24802340204535511</v>
      </c>
      <c r="AC149" s="5">
        <f t="shared" si="45"/>
        <v>2.1633333333333331</v>
      </c>
    </row>
    <row r="150" spans="1:29" x14ac:dyDescent="0.25">
      <c r="A150" s="1">
        <v>1983.2</v>
      </c>
      <c r="B150" s="7">
        <v>7048.982</v>
      </c>
      <c r="C150" s="7">
        <v>50.771000000000001</v>
      </c>
      <c r="D150" s="7">
        <v>2249.4380000000001</v>
      </c>
      <c r="E150" s="7">
        <v>621.45399999999995</v>
      </c>
      <c r="F150" s="8">
        <v>99945</v>
      </c>
      <c r="G150" s="3">
        <f t="shared" si="34"/>
        <v>84.16208432629071</v>
      </c>
      <c r="H150" s="9">
        <v>8.8033333333333328</v>
      </c>
      <c r="I150" s="8">
        <v>173957.33333333334</v>
      </c>
      <c r="J150" s="3">
        <f t="shared" si="31"/>
        <v>0.90121970805062579</v>
      </c>
      <c r="K150" s="3">
        <v>101.22253452279115</v>
      </c>
      <c r="L150" s="3">
        <v>65.026414512812352</v>
      </c>
      <c r="M150" s="1"/>
      <c r="N150" s="4">
        <f t="shared" si="35"/>
        <v>389.51165627718046</v>
      </c>
      <c r="O150" s="4">
        <f t="shared" si="36"/>
        <v>260.87427702812454</v>
      </c>
      <c r="P150" s="4">
        <f t="shared" si="37"/>
        <v>896.46446902042896</v>
      </c>
      <c r="Q150" s="4">
        <f t="shared" si="32"/>
        <v>454.89019361319316</v>
      </c>
      <c r="R150" s="4">
        <f t="shared" si="39"/>
        <v>0.73936759404018559</v>
      </c>
      <c r="S150" s="4">
        <f t="shared" si="38"/>
        <v>24.746823903041985</v>
      </c>
      <c r="T150" s="4">
        <f t="shared" si="33"/>
        <v>2.2008333333333332</v>
      </c>
      <c r="U150" s="4"/>
      <c r="V150" s="1">
        <v>1983.2</v>
      </c>
      <c r="W150" s="5">
        <f t="shared" si="40"/>
        <v>1.925538012856407</v>
      </c>
      <c r="X150" s="5">
        <f t="shared" si="41"/>
        <v>2.4168721826572437</v>
      </c>
      <c r="Y150" s="5">
        <f t="shared" si="42"/>
        <v>1.9897355995451562</v>
      </c>
      <c r="Z150" s="4">
        <f>Q150-Q$250</f>
        <v>-7.1302229608389212</v>
      </c>
      <c r="AA150" s="5">
        <f t="shared" si="43"/>
        <v>0.73936759404018559</v>
      </c>
      <c r="AB150" s="5">
        <f t="shared" si="44"/>
        <v>0.21310560062056183</v>
      </c>
      <c r="AC150" s="5">
        <f t="shared" si="45"/>
        <v>2.2008333333333332</v>
      </c>
    </row>
    <row r="151" spans="1:29" x14ac:dyDescent="0.25">
      <c r="A151" s="1">
        <v>1983.3</v>
      </c>
      <c r="B151" s="7">
        <v>7189.8959999999997</v>
      </c>
      <c r="C151" s="7">
        <v>51.311</v>
      </c>
      <c r="D151" s="7">
        <v>2319.895</v>
      </c>
      <c r="E151" s="7">
        <v>656.47199999999998</v>
      </c>
      <c r="F151" s="8">
        <v>101610.66666666667</v>
      </c>
      <c r="G151" s="3">
        <f t="shared" si="34"/>
        <v>85.564715558063099</v>
      </c>
      <c r="H151" s="9">
        <v>9.4600000000000009</v>
      </c>
      <c r="I151" s="8">
        <v>174449.33333333334</v>
      </c>
      <c r="J151" s="3">
        <f t="shared" si="31"/>
        <v>0.90376860948446913</v>
      </c>
      <c r="K151" s="3">
        <v>101.96065012831481</v>
      </c>
      <c r="L151" s="3">
        <v>65.371223832295527</v>
      </c>
      <c r="M151" s="1"/>
      <c r="N151" s="4">
        <f t="shared" si="35"/>
        <v>391.25539651869451</v>
      </c>
      <c r="O151" s="4">
        <f t="shared" si="36"/>
        <v>265.01568025858887</v>
      </c>
      <c r="P151" s="4">
        <f t="shared" si="37"/>
        <v>898.16139003901333</v>
      </c>
      <c r="Q151" s="4">
        <f t="shared" si="32"/>
        <v>456.98716808655837</v>
      </c>
      <c r="R151" s="4">
        <f t="shared" si="39"/>
        <v>1.0579828705658212</v>
      </c>
      <c r="S151" s="4">
        <f t="shared" si="38"/>
        <v>24.217700492708481</v>
      </c>
      <c r="T151" s="4">
        <f t="shared" si="33"/>
        <v>2.3650000000000002</v>
      </c>
      <c r="U151" s="4"/>
      <c r="V151" s="1">
        <v>1983.3</v>
      </c>
      <c r="W151" s="5">
        <f t="shared" si="40"/>
        <v>1.7437402415140468</v>
      </c>
      <c r="X151" s="5">
        <f t="shared" si="41"/>
        <v>4.1414032304643342</v>
      </c>
      <c r="Y151" s="5">
        <f t="shared" si="42"/>
        <v>1.6969210185843622</v>
      </c>
      <c r="Z151" s="4">
        <f>Q151-Q$250</f>
        <v>-5.0332484874737133</v>
      </c>
      <c r="AA151" s="5">
        <f t="shared" si="43"/>
        <v>1.0579828705658212</v>
      </c>
      <c r="AB151" s="5">
        <f t="shared" si="44"/>
        <v>-0.5291234103335043</v>
      </c>
      <c r="AC151" s="5">
        <f t="shared" si="45"/>
        <v>2.3650000000000002</v>
      </c>
    </row>
    <row r="152" spans="1:29" x14ac:dyDescent="0.25">
      <c r="A152" s="1">
        <v>1983.4</v>
      </c>
      <c r="B152" s="7">
        <v>7339.893</v>
      </c>
      <c r="C152" s="7">
        <v>51.7</v>
      </c>
      <c r="D152" s="7">
        <v>2372.4960000000001</v>
      </c>
      <c r="E152" s="7">
        <v>694.56399999999996</v>
      </c>
      <c r="F152" s="8">
        <v>102588</v>
      </c>
      <c r="G152" s="3">
        <f t="shared" si="34"/>
        <v>86.38771231042584</v>
      </c>
      <c r="H152" s="9">
        <v>9.43</v>
      </c>
      <c r="I152" s="8">
        <v>174950.33333333334</v>
      </c>
      <c r="J152" s="3">
        <f t="shared" si="31"/>
        <v>0.90636413716405362</v>
      </c>
      <c r="K152" s="3">
        <v>102.01833068556765</v>
      </c>
      <c r="L152" s="3">
        <v>66.118631742683633</v>
      </c>
      <c r="M152" s="1"/>
      <c r="N152" s="4">
        <f t="shared" si="35"/>
        <v>392.45541992697338</v>
      </c>
      <c r="O152" s="4">
        <f t="shared" si="36"/>
        <v>269.61406653487148</v>
      </c>
      <c r="P152" s="4">
        <f t="shared" si="37"/>
        <v>899.93936801323343</v>
      </c>
      <c r="Q152" s="4">
        <f t="shared" si="32"/>
        <v>457.71419071067629</v>
      </c>
      <c r="R152" s="4">
        <f t="shared" si="39"/>
        <v>0.75526273721369108</v>
      </c>
      <c r="S152" s="4">
        <f t="shared" si="38"/>
        <v>24.599279767749596</v>
      </c>
      <c r="T152" s="4">
        <f t="shared" si="33"/>
        <v>2.3574999999999999</v>
      </c>
      <c r="U152" s="4"/>
      <c r="V152" s="1">
        <v>1983.4</v>
      </c>
      <c r="W152" s="5">
        <f t="shared" si="40"/>
        <v>1.2000234082788666</v>
      </c>
      <c r="X152" s="5">
        <f t="shared" si="41"/>
        <v>4.5983862762826107</v>
      </c>
      <c r="Y152" s="5">
        <f t="shared" si="42"/>
        <v>1.7779779742201072</v>
      </c>
      <c r="Z152" s="4">
        <f>Q152-Q$250</f>
        <v>-4.3062258633557917</v>
      </c>
      <c r="AA152" s="5">
        <f t="shared" si="43"/>
        <v>0.75526273721369108</v>
      </c>
      <c r="AB152" s="5">
        <f t="shared" si="44"/>
        <v>0.38157927504111555</v>
      </c>
      <c r="AC152" s="5">
        <f t="shared" si="45"/>
        <v>2.3574999999999999</v>
      </c>
    </row>
    <row r="153" spans="1:29" x14ac:dyDescent="0.25">
      <c r="A153" s="1">
        <v>1984.1</v>
      </c>
      <c r="B153" s="7">
        <v>7483.3710000000001</v>
      </c>
      <c r="C153" s="7">
        <v>52.222999999999999</v>
      </c>
      <c r="D153" s="7">
        <v>2418.165</v>
      </c>
      <c r="E153" s="7">
        <v>717.89</v>
      </c>
      <c r="F153" s="8">
        <v>103664</v>
      </c>
      <c r="G153" s="3">
        <f t="shared" si="34"/>
        <v>87.2937946830817</v>
      </c>
      <c r="H153" s="9">
        <v>9.6866666666666674</v>
      </c>
      <c r="I153" s="8">
        <v>175678.66666666666</v>
      </c>
      <c r="J153" s="3">
        <f t="shared" si="31"/>
        <v>0.91013740927309672</v>
      </c>
      <c r="K153" s="3">
        <v>102.3644140290847</v>
      </c>
      <c r="L153" s="3">
        <v>66.871818580213912</v>
      </c>
      <c r="M153" s="1"/>
      <c r="N153" s="4">
        <f t="shared" si="35"/>
        <v>392.94009478552874</v>
      </c>
      <c r="O153" s="4">
        <f t="shared" si="36"/>
        <v>271.49530347640456</v>
      </c>
      <c r="P153" s="4">
        <f t="shared" si="37"/>
        <v>901.45983295664644</v>
      </c>
      <c r="Q153" s="4">
        <f t="shared" si="32"/>
        <v>458.68080185827125</v>
      </c>
      <c r="R153" s="4">
        <f t="shared" si="39"/>
        <v>1.0065229359613515</v>
      </c>
      <c r="S153" s="4">
        <f t="shared" si="38"/>
        <v>24.725462057824441</v>
      </c>
      <c r="T153" s="4">
        <f t="shared" si="33"/>
        <v>2.4216666666666669</v>
      </c>
      <c r="U153" s="4"/>
      <c r="V153" s="1">
        <v>1984.1</v>
      </c>
      <c r="W153" s="5">
        <f t="shared" si="40"/>
        <v>0.48467485855536552</v>
      </c>
      <c r="X153" s="5">
        <f t="shared" si="41"/>
        <v>1.881236941533075</v>
      </c>
      <c r="Y153" s="5">
        <f t="shared" si="42"/>
        <v>1.5204649434130033</v>
      </c>
      <c r="Z153" s="4">
        <f>Q153-Q$250</f>
        <v>-3.3396147157608311</v>
      </c>
      <c r="AA153" s="5">
        <f t="shared" si="43"/>
        <v>1.0065229359613515</v>
      </c>
      <c r="AB153" s="5">
        <f t="shared" si="44"/>
        <v>0.12618229007484416</v>
      </c>
      <c r="AC153" s="5">
        <f t="shared" si="45"/>
        <v>2.4216666666666669</v>
      </c>
    </row>
    <row r="154" spans="1:29" x14ac:dyDescent="0.25">
      <c r="A154" s="1">
        <v>1984.2</v>
      </c>
      <c r="B154" s="7">
        <v>7612.6679999999997</v>
      </c>
      <c r="C154" s="7">
        <v>52.67</v>
      </c>
      <c r="D154" s="7">
        <v>2475.8760000000002</v>
      </c>
      <c r="E154" s="7">
        <v>749.57299999999998</v>
      </c>
      <c r="F154" s="8">
        <v>105040</v>
      </c>
      <c r="G154" s="3">
        <f t="shared" si="34"/>
        <v>88.452502252574675</v>
      </c>
      <c r="H154" s="9">
        <v>10.556666666666667</v>
      </c>
      <c r="I154" s="8">
        <v>176125.33333333334</v>
      </c>
      <c r="J154" s="3">
        <f t="shared" si="31"/>
        <v>0.91245145258024463</v>
      </c>
      <c r="K154" s="3">
        <v>102.51692533300745</v>
      </c>
      <c r="L154" s="3">
        <v>67.574921382512002</v>
      </c>
      <c r="M154" s="1"/>
      <c r="N154" s="4">
        <f t="shared" si="35"/>
        <v>394.1923915872249</v>
      </c>
      <c r="O154" s="4">
        <f t="shared" si="36"/>
        <v>274.707807516255</v>
      </c>
      <c r="P154" s="4">
        <f t="shared" si="37"/>
        <v>902.91893783327419</v>
      </c>
      <c r="Q154" s="4">
        <f t="shared" si="32"/>
        <v>459.89438319804623</v>
      </c>
      <c r="R154" s="4">
        <f t="shared" si="39"/>
        <v>0.85230226213006688</v>
      </c>
      <c r="S154" s="4">
        <f t="shared" si="38"/>
        <v>24.919089525568939</v>
      </c>
      <c r="T154" s="4">
        <f t="shared" si="33"/>
        <v>2.6391666666666667</v>
      </c>
      <c r="U154" s="4"/>
      <c r="V154" s="1">
        <v>1984.2</v>
      </c>
      <c r="W154" s="5">
        <f t="shared" si="40"/>
        <v>1.2522968016961613</v>
      </c>
      <c r="X154" s="5">
        <f t="shared" si="41"/>
        <v>3.2125040398504439</v>
      </c>
      <c r="Y154" s="5">
        <f t="shared" si="42"/>
        <v>1.4591048766277481</v>
      </c>
      <c r="Z154" s="4">
        <f>Q154-Q$250</f>
        <v>-2.1260333759858554</v>
      </c>
      <c r="AA154" s="5">
        <f t="shared" si="43"/>
        <v>0.85230226213006688</v>
      </c>
      <c r="AB154" s="5">
        <f t="shared" si="44"/>
        <v>0.19362746774449846</v>
      </c>
      <c r="AC154" s="5">
        <f t="shared" si="45"/>
        <v>2.6391666666666667</v>
      </c>
    </row>
    <row r="155" spans="1:29" x14ac:dyDescent="0.25">
      <c r="A155" s="1">
        <v>1984.3</v>
      </c>
      <c r="B155" s="7">
        <v>7686.0590000000002</v>
      </c>
      <c r="C155" s="7">
        <v>53.137999999999998</v>
      </c>
      <c r="D155" s="7">
        <v>2513.5230000000001</v>
      </c>
      <c r="E155" s="7">
        <v>767.51400000000001</v>
      </c>
      <c r="F155" s="8">
        <v>105362.66666666667</v>
      </c>
      <c r="G155" s="3">
        <f t="shared" si="34"/>
        <v>88.724214686506159</v>
      </c>
      <c r="H155" s="9">
        <v>11.39</v>
      </c>
      <c r="I155" s="8">
        <v>176595.33333333334</v>
      </c>
      <c r="J155" s="3">
        <f t="shared" si="31"/>
        <v>0.91488637874672107</v>
      </c>
      <c r="K155" s="3">
        <v>102.13075889038249</v>
      </c>
      <c r="L155" s="3">
        <v>68.566970541918892</v>
      </c>
      <c r="M155" s="1"/>
      <c r="N155" s="4">
        <f t="shared" si="35"/>
        <v>394.55037281364758</v>
      </c>
      <c r="O155" s="4">
        <f t="shared" si="36"/>
        <v>275.92198147962131</v>
      </c>
      <c r="P155" s="4">
        <f t="shared" si="37"/>
        <v>903.61188450401016</v>
      </c>
      <c r="Q155" s="4">
        <f t="shared" si="32"/>
        <v>459.55720012532748</v>
      </c>
      <c r="R155" s="4">
        <f t="shared" si="39"/>
        <v>0.88462696960349696</v>
      </c>
      <c r="S155" s="4">
        <f t="shared" si="38"/>
        <v>25.49186366115087</v>
      </c>
      <c r="T155" s="4">
        <f t="shared" si="33"/>
        <v>2.8475000000000001</v>
      </c>
      <c r="U155" s="4"/>
      <c r="V155" s="1">
        <v>1984.3</v>
      </c>
      <c r="W155" s="5">
        <f t="shared" si="40"/>
        <v>0.35798122642268027</v>
      </c>
      <c r="X155" s="5">
        <f t="shared" si="41"/>
        <v>1.2141739633663065</v>
      </c>
      <c r="Y155" s="5">
        <f t="shared" si="42"/>
        <v>0.69294667073597793</v>
      </c>
      <c r="Z155" s="4">
        <f>Q155-Q$250</f>
        <v>-2.4632164487045998</v>
      </c>
      <c r="AA155" s="5">
        <f t="shared" si="43"/>
        <v>0.88462696960349696</v>
      </c>
      <c r="AB155" s="5">
        <f t="shared" si="44"/>
        <v>0.57277413558193047</v>
      </c>
      <c r="AC155" s="5">
        <f t="shared" si="45"/>
        <v>2.8475000000000001</v>
      </c>
    </row>
    <row r="156" spans="1:29" x14ac:dyDescent="0.25">
      <c r="A156" s="1">
        <v>1984.4</v>
      </c>
      <c r="B156" s="7">
        <v>7749.1509999999998</v>
      </c>
      <c r="C156" s="7">
        <v>53.536000000000001</v>
      </c>
      <c r="D156" s="7">
        <v>2561.797</v>
      </c>
      <c r="E156" s="7">
        <v>783.76199999999994</v>
      </c>
      <c r="F156" s="8">
        <v>105944.33333333333</v>
      </c>
      <c r="G156" s="3">
        <f t="shared" si="34"/>
        <v>89.214026873707041</v>
      </c>
      <c r="H156" s="9">
        <v>9.2666666666666675</v>
      </c>
      <c r="I156" s="8">
        <v>177132.33333333334</v>
      </c>
      <c r="J156" s="3">
        <f t="shared" si="31"/>
        <v>0.91766841140926969</v>
      </c>
      <c r="K156" s="3">
        <v>102.0134425027496</v>
      </c>
      <c r="L156" s="3">
        <v>69.11789492947301</v>
      </c>
      <c r="M156" s="1"/>
      <c r="N156" s="4">
        <f t="shared" si="35"/>
        <v>395.40290807683374</v>
      </c>
      <c r="O156" s="4">
        <f t="shared" si="36"/>
        <v>276.96702392582944</v>
      </c>
      <c r="P156" s="4">
        <f t="shared" si="37"/>
        <v>904.12577291874379</v>
      </c>
      <c r="Q156" s="4">
        <f t="shared" si="32"/>
        <v>459.68918482539493</v>
      </c>
      <c r="R156" s="4">
        <f t="shared" si="39"/>
        <v>0.74620216130805161</v>
      </c>
      <c r="S156" s="4">
        <f t="shared" si="38"/>
        <v>25.54593439248513</v>
      </c>
      <c r="T156" s="4">
        <f t="shared" si="33"/>
        <v>2.3166666666666669</v>
      </c>
      <c r="U156" s="4"/>
      <c r="V156" s="1">
        <v>1984.4</v>
      </c>
      <c r="W156" s="5">
        <f t="shared" si="40"/>
        <v>0.85253526318615513</v>
      </c>
      <c r="X156" s="5">
        <f t="shared" si="41"/>
        <v>1.0450424462081287</v>
      </c>
      <c r="Y156" s="5">
        <f t="shared" si="42"/>
        <v>0.51388841473362845</v>
      </c>
      <c r="Z156" s="4">
        <f>Q156-Q$250</f>
        <v>-2.3312317486371512</v>
      </c>
      <c r="AA156" s="5">
        <f t="shared" si="43"/>
        <v>0.74620216130805161</v>
      </c>
      <c r="AB156" s="5">
        <f t="shared" si="44"/>
        <v>5.4070731334260103E-2</v>
      </c>
      <c r="AC156" s="5">
        <f t="shared" si="45"/>
        <v>2.3166666666666669</v>
      </c>
    </row>
    <row r="157" spans="1:29" x14ac:dyDescent="0.25">
      <c r="A157" s="1">
        <v>1985.1</v>
      </c>
      <c r="B157" s="7">
        <v>7824.2470000000003</v>
      </c>
      <c r="C157" s="7">
        <v>54.064999999999998</v>
      </c>
      <c r="D157" s="7">
        <v>2636.0079999999998</v>
      </c>
      <c r="E157" s="7">
        <v>793.63599999999997</v>
      </c>
      <c r="F157" s="8">
        <v>106615.33333333333</v>
      </c>
      <c r="G157" s="3">
        <f t="shared" si="34"/>
        <v>89.779065230632767</v>
      </c>
      <c r="H157" s="9">
        <v>8.4766666666666666</v>
      </c>
      <c r="I157" s="8">
        <v>177522.33333333334</v>
      </c>
      <c r="J157" s="3">
        <f t="shared" si="31"/>
        <v>0.919688882058048</v>
      </c>
      <c r="K157" s="3">
        <v>102.05939142123917</v>
      </c>
      <c r="L157" s="3">
        <v>70.002070782225942</v>
      </c>
      <c r="M157" s="1"/>
      <c r="N157" s="4">
        <f t="shared" si="35"/>
        <v>397.05537419296792</v>
      </c>
      <c r="O157" s="4">
        <f t="shared" si="36"/>
        <v>277.01577292555447</v>
      </c>
      <c r="P157" s="4">
        <f t="shared" si="37"/>
        <v>904.87026185540196</v>
      </c>
      <c r="Q157" s="4">
        <f t="shared" si="32"/>
        <v>460.1456386009425</v>
      </c>
      <c r="R157" s="4">
        <f t="shared" si="39"/>
        <v>0.98327015930870232</v>
      </c>
      <c r="S157" s="4">
        <f t="shared" si="38"/>
        <v>25.83377978175298</v>
      </c>
      <c r="T157" s="4">
        <f t="shared" si="33"/>
        <v>2.1191666666666666</v>
      </c>
      <c r="U157" s="4"/>
      <c r="V157" s="1">
        <v>1985.1</v>
      </c>
      <c r="W157" s="5">
        <f t="shared" si="40"/>
        <v>1.6524661161341783</v>
      </c>
      <c r="X157" s="5">
        <f t="shared" si="41"/>
        <v>4.8748999725034992E-2</v>
      </c>
      <c r="Y157" s="5">
        <f t="shared" si="42"/>
        <v>0.74448893665817195</v>
      </c>
      <c r="Z157" s="4">
        <f>Q157-Q$250</f>
        <v>-1.8747779730895786</v>
      </c>
      <c r="AA157" s="5">
        <f t="shared" si="43"/>
        <v>0.98327015930870232</v>
      </c>
      <c r="AB157" s="5">
        <f t="shared" si="44"/>
        <v>0.28784538926785075</v>
      </c>
      <c r="AC157" s="5">
        <f t="shared" si="45"/>
        <v>2.1191666666666666</v>
      </c>
    </row>
    <row r="158" spans="1:29" x14ac:dyDescent="0.25">
      <c r="A158" s="1">
        <v>1985.2</v>
      </c>
      <c r="B158" s="7">
        <v>7893.1360000000004</v>
      </c>
      <c r="C158" s="7">
        <v>54.412999999999997</v>
      </c>
      <c r="D158" s="7">
        <v>2681.7640000000001</v>
      </c>
      <c r="E158" s="7">
        <v>805.39400000000001</v>
      </c>
      <c r="F158" s="8">
        <v>106791</v>
      </c>
      <c r="G158" s="3">
        <f t="shared" si="34"/>
        <v>89.926991318114062</v>
      </c>
      <c r="H158" s="9">
        <v>7.9233333333333329</v>
      </c>
      <c r="I158" s="8">
        <v>177946.33333333334</v>
      </c>
      <c r="J158" s="3">
        <f t="shared" si="31"/>
        <v>0.92188549630184791</v>
      </c>
      <c r="K158" s="3">
        <v>102.1708419894904</v>
      </c>
      <c r="L158" s="3">
        <v>70.670500021670961</v>
      </c>
      <c r="M158" s="1"/>
      <c r="N158" s="4">
        <f t="shared" si="35"/>
        <v>397.8961223734226</v>
      </c>
      <c r="O158" s="4">
        <f t="shared" si="36"/>
        <v>277.60627564737842</v>
      </c>
      <c r="P158" s="4">
        <f t="shared" si="37"/>
        <v>905.50830537171441</v>
      </c>
      <c r="Q158" s="4">
        <f t="shared" si="32"/>
        <v>460.18085348917595</v>
      </c>
      <c r="R158" s="4">
        <f t="shared" si="39"/>
        <v>0.64160695037087656</v>
      </c>
      <c r="S158" s="4">
        <f t="shared" si="38"/>
        <v>26.142513422113801</v>
      </c>
      <c r="T158" s="4">
        <f t="shared" si="33"/>
        <v>1.9808333333333332</v>
      </c>
      <c r="U158" s="4"/>
      <c r="V158" s="1">
        <v>1985.2</v>
      </c>
      <c r="W158" s="5">
        <f t="shared" si="40"/>
        <v>0.84074818045468191</v>
      </c>
      <c r="X158" s="5">
        <f t="shared" si="41"/>
        <v>0.59050272182395247</v>
      </c>
      <c r="Y158" s="5">
        <f t="shared" si="42"/>
        <v>0.63804351631245027</v>
      </c>
      <c r="Z158" s="4">
        <f>Q158-Q$250</f>
        <v>-1.8395630848561382</v>
      </c>
      <c r="AA158" s="5">
        <f t="shared" si="43"/>
        <v>0.64160695037087656</v>
      </c>
      <c r="AB158" s="5">
        <f t="shared" si="44"/>
        <v>0.30873364036082052</v>
      </c>
      <c r="AC158" s="5">
        <f t="shared" si="45"/>
        <v>1.9808333333333332</v>
      </c>
    </row>
    <row r="159" spans="1:29" x14ac:dyDescent="0.25">
      <c r="A159" s="1">
        <v>1985.3</v>
      </c>
      <c r="B159" s="7">
        <v>8013.674</v>
      </c>
      <c r="C159" s="7">
        <v>54.741</v>
      </c>
      <c r="D159" s="7">
        <v>2754.1480000000001</v>
      </c>
      <c r="E159" s="7">
        <v>805.85400000000004</v>
      </c>
      <c r="F159" s="8">
        <v>107186.33333333333</v>
      </c>
      <c r="G159" s="3">
        <f t="shared" si="34"/>
        <v>90.259895188612774</v>
      </c>
      <c r="H159" s="9">
        <v>7.9</v>
      </c>
      <c r="I159" s="8">
        <v>178413.33333333334</v>
      </c>
      <c r="J159" s="3">
        <f t="shared" si="31"/>
        <v>0.92430488038641068</v>
      </c>
      <c r="K159" s="3">
        <v>101.96749358426005</v>
      </c>
      <c r="L159" s="3">
        <v>71.718412143452241</v>
      </c>
      <c r="M159" s="1"/>
      <c r="N159" s="4">
        <f t="shared" si="35"/>
        <v>399.69637508728584</v>
      </c>
      <c r="O159" s="4">
        <f t="shared" si="36"/>
        <v>276.80029176730068</v>
      </c>
      <c r="P159" s="4">
        <f t="shared" si="37"/>
        <v>906.76179161927917</v>
      </c>
      <c r="Q159" s="4">
        <f t="shared" si="32"/>
        <v>460.08904239712479</v>
      </c>
      <c r="R159" s="4">
        <f t="shared" si="39"/>
        <v>0.60098757212987408</v>
      </c>
      <c r="S159" s="4">
        <f t="shared" si="38"/>
        <v>27.013453720749009</v>
      </c>
      <c r="T159" s="4">
        <f t="shared" si="33"/>
        <v>1.9750000000000001</v>
      </c>
      <c r="U159" s="4"/>
      <c r="V159" s="1">
        <v>1985.3</v>
      </c>
      <c r="W159" s="5">
        <f t="shared" si="40"/>
        <v>1.8002527138632445</v>
      </c>
      <c r="X159" s="5">
        <f t="shared" si="41"/>
        <v>-0.80598388007774702</v>
      </c>
      <c r="Y159" s="5">
        <f t="shared" si="42"/>
        <v>1.2534862475647515</v>
      </c>
      <c r="Z159" s="4">
        <f>Q159-Q$250</f>
        <v>-1.9313741769072976</v>
      </c>
      <c r="AA159" s="5">
        <f t="shared" si="43"/>
        <v>0.60098757212987408</v>
      </c>
      <c r="AB159" s="5">
        <f t="shared" si="44"/>
        <v>0.87094029863520817</v>
      </c>
      <c r="AC159" s="5">
        <f t="shared" si="45"/>
        <v>1.9750000000000001</v>
      </c>
    </row>
    <row r="160" spans="1:29" x14ac:dyDescent="0.25">
      <c r="A160" s="1">
        <v>1985.4</v>
      </c>
      <c r="B160" s="7">
        <v>8073.2389999999996</v>
      </c>
      <c r="C160" s="7">
        <v>55.046999999999997</v>
      </c>
      <c r="D160" s="7">
        <v>2779.4</v>
      </c>
      <c r="E160" s="7">
        <v>826.42600000000004</v>
      </c>
      <c r="F160" s="8">
        <v>108023.33333333333</v>
      </c>
      <c r="G160" s="3">
        <f t="shared" si="34"/>
        <v>90.964719487788372</v>
      </c>
      <c r="H160" s="9">
        <v>8.1033333333333335</v>
      </c>
      <c r="I160" s="8">
        <v>178940.66666666666</v>
      </c>
      <c r="J160" s="3">
        <f t="shared" si="31"/>
        <v>0.92703683300723738</v>
      </c>
      <c r="K160" s="3">
        <v>101.8042282781376</v>
      </c>
      <c r="L160" s="3">
        <v>73.074533712816219</v>
      </c>
      <c r="M160" s="1"/>
      <c r="N160" s="4">
        <f t="shared" si="35"/>
        <v>399.75649709303036</v>
      </c>
      <c r="O160" s="4">
        <f t="shared" si="36"/>
        <v>278.46849939501988</v>
      </c>
      <c r="P160" s="4">
        <f t="shared" si="37"/>
        <v>907.20720244612403</v>
      </c>
      <c r="Q160" s="4">
        <f t="shared" si="32"/>
        <v>460.41151664694013</v>
      </c>
      <c r="R160" s="4">
        <f t="shared" si="39"/>
        <v>0.55743941484180937</v>
      </c>
      <c r="S160" s="4">
        <f t="shared" si="38"/>
        <v>28.329256426611714</v>
      </c>
      <c r="T160" s="4">
        <f t="shared" si="33"/>
        <v>2.0258333333333334</v>
      </c>
      <c r="U160" s="4"/>
      <c r="V160" s="1">
        <v>1985.4</v>
      </c>
      <c r="W160" s="5">
        <f t="shared" si="40"/>
        <v>6.0122005744517537E-2</v>
      </c>
      <c r="X160" s="5">
        <f t="shared" si="41"/>
        <v>1.6682076277191982</v>
      </c>
      <c r="Y160" s="5">
        <f t="shared" si="42"/>
        <v>0.44541082684486355</v>
      </c>
      <c r="Z160" s="4">
        <f>Q160-Q$250</f>
        <v>-1.6088999270919544</v>
      </c>
      <c r="AA160" s="5">
        <f t="shared" si="43"/>
        <v>0.55743941484180937</v>
      </c>
      <c r="AB160" s="5">
        <f t="shared" si="44"/>
        <v>1.3158027058627049</v>
      </c>
      <c r="AC160" s="5">
        <f t="shared" si="45"/>
        <v>2.0258333333333334</v>
      </c>
    </row>
    <row r="161" spans="1:29" x14ac:dyDescent="0.25">
      <c r="A161" s="1">
        <v>1986.1</v>
      </c>
      <c r="B161" s="7">
        <v>8148.6030000000001</v>
      </c>
      <c r="C161" s="7">
        <v>55.320999999999998</v>
      </c>
      <c r="D161" s="7">
        <v>2823.6480000000001</v>
      </c>
      <c r="E161" s="7">
        <v>833.06</v>
      </c>
      <c r="F161" s="8">
        <v>108734.66666666667</v>
      </c>
      <c r="G161" s="3">
        <f t="shared" si="34"/>
        <v>91.563721898955535</v>
      </c>
      <c r="H161" s="9">
        <v>7.8266666666666671</v>
      </c>
      <c r="I161" s="8">
        <v>179825.33333333334</v>
      </c>
      <c r="J161" s="3">
        <f t="shared" si="31"/>
        <v>0.93162002027378243</v>
      </c>
      <c r="K161" s="3">
        <v>101.55786386410853</v>
      </c>
      <c r="L161" s="3">
        <v>74.122445834597471</v>
      </c>
      <c r="M161" s="1"/>
      <c r="N161" s="4">
        <f t="shared" si="35"/>
        <v>400.34626126728307</v>
      </c>
      <c r="O161" s="4">
        <f t="shared" si="36"/>
        <v>278.2783336105411</v>
      </c>
      <c r="P161" s="4">
        <f t="shared" si="37"/>
        <v>907.64320314985571</v>
      </c>
      <c r="Q161" s="4">
        <f t="shared" si="32"/>
        <v>460.33239324798359</v>
      </c>
      <c r="R161" s="4">
        <f t="shared" si="39"/>
        <v>0.49652175072258942</v>
      </c>
      <c r="S161" s="4">
        <f t="shared" si="38"/>
        <v>29.256581590269011</v>
      </c>
      <c r="T161" s="4">
        <f t="shared" si="33"/>
        <v>1.9566666666666668</v>
      </c>
      <c r="U161" s="4"/>
      <c r="V161" s="1">
        <v>1986.1</v>
      </c>
      <c r="W161" s="5">
        <f t="shared" si="40"/>
        <v>0.58976417425270711</v>
      </c>
      <c r="X161" s="5">
        <f t="shared" si="41"/>
        <v>-0.19016578447877919</v>
      </c>
      <c r="Y161" s="5">
        <f t="shared" si="42"/>
        <v>0.4360007037316791</v>
      </c>
      <c r="Z161" s="4">
        <f>Q161-Q$250</f>
        <v>-1.6880233260484943</v>
      </c>
      <c r="AA161" s="5">
        <f t="shared" si="43"/>
        <v>0.49652175072258942</v>
      </c>
      <c r="AB161" s="5">
        <f t="shared" si="44"/>
        <v>0.92732516365729722</v>
      </c>
      <c r="AC161" s="5">
        <f t="shared" si="45"/>
        <v>1.9566666666666668</v>
      </c>
    </row>
    <row r="162" spans="1:29" x14ac:dyDescent="0.25">
      <c r="A162" s="1">
        <v>1986.2</v>
      </c>
      <c r="B162" s="7">
        <v>8185.3029999999999</v>
      </c>
      <c r="C162" s="7">
        <v>55.530999999999999</v>
      </c>
      <c r="D162" s="7">
        <v>2851.4560000000001</v>
      </c>
      <c r="E162" s="7">
        <v>839.57399999999996</v>
      </c>
      <c r="F162" s="8">
        <v>109205.66666666667</v>
      </c>
      <c r="G162" s="3">
        <f t="shared" si="34"/>
        <v>91.960343457989836</v>
      </c>
      <c r="H162" s="9">
        <v>6.92</v>
      </c>
      <c r="I162" s="8">
        <v>180320.66666666666</v>
      </c>
      <c r="J162" s="3">
        <f t="shared" si="31"/>
        <v>0.93418619068752984</v>
      </c>
      <c r="K162" s="3">
        <v>100.9654161065624</v>
      </c>
      <c r="L162" s="3">
        <v>74.975800742592128</v>
      </c>
      <c r="M162" s="1"/>
      <c r="N162" s="4">
        <f t="shared" si="35"/>
        <v>400.672310961638</v>
      </c>
      <c r="O162" s="4">
        <f t="shared" si="36"/>
        <v>278.40327099538086</v>
      </c>
      <c r="P162" s="4">
        <f t="shared" si="37"/>
        <v>907.8175021046336</v>
      </c>
      <c r="Q162" s="4">
        <f t="shared" si="32"/>
        <v>459.90448051694131</v>
      </c>
      <c r="R162" s="4">
        <f t="shared" si="39"/>
        <v>0.37888400970276237</v>
      </c>
      <c r="S162" s="4">
        <f t="shared" si="38"/>
        <v>30.022398133079918</v>
      </c>
      <c r="T162" s="4">
        <f t="shared" si="33"/>
        <v>1.73</v>
      </c>
      <c r="U162" s="4"/>
      <c r="V162" s="1">
        <v>1986.2</v>
      </c>
      <c r="W162" s="5">
        <f t="shared" si="40"/>
        <v>0.32604969435493558</v>
      </c>
      <c r="X162" s="5">
        <f t="shared" si="41"/>
        <v>0.12493738483976813</v>
      </c>
      <c r="Y162" s="5">
        <f t="shared" si="42"/>
        <v>0.17429895477789614</v>
      </c>
      <c r="Z162" s="4">
        <f>Q162-Q$250</f>
        <v>-2.1159360570907779</v>
      </c>
      <c r="AA162" s="5">
        <f t="shared" si="43"/>
        <v>0.37888400970276237</v>
      </c>
      <c r="AB162" s="5">
        <f t="shared" si="44"/>
        <v>0.7658165428109065</v>
      </c>
      <c r="AC162" s="5">
        <f t="shared" si="45"/>
        <v>1.73</v>
      </c>
    </row>
    <row r="163" spans="1:29" x14ac:dyDescent="0.25">
      <c r="A163" s="1">
        <v>1986.3</v>
      </c>
      <c r="B163" s="7">
        <v>8263.6389999999992</v>
      </c>
      <c r="C163" s="7">
        <v>55.758000000000003</v>
      </c>
      <c r="D163" s="7">
        <v>2917.201</v>
      </c>
      <c r="E163" s="7">
        <v>842.851</v>
      </c>
      <c r="F163" s="8">
        <v>109970</v>
      </c>
      <c r="G163" s="3">
        <f t="shared" si="34"/>
        <v>92.603976320598207</v>
      </c>
      <c r="H163" s="9">
        <v>6.206666666666667</v>
      </c>
      <c r="I163" s="8">
        <v>180835.66666666666</v>
      </c>
      <c r="J163" s="3">
        <f t="shared" si="31"/>
        <v>0.93685424808271145</v>
      </c>
      <c r="K163" s="3">
        <v>100.68190150311622</v>
      </c>
      <c r="L163" s="3">
        <v>75.917765866766828</v>
      </c>
      <c r="M163" s="1"/>
      <c r="N163" s="4">
        <f t="shared" si="35"/>
        <v>402.25865366170194</v>
      </c>
      <c r="O163" s="4">
        <f t="shared" si="36"/>
        <v>278.09968553888859</v>
      </c>
      <c r="P163" s="4">
        <f t="shared" si="37"/>
        <v>908.48478869148494</v>
      </c>
      <c r="Q163" s="4">
        <f t="shared" si="32"/>
        <v>460.03555127761359</v>
      </c>
      <c r="R163" s="4">
        <f t="shared" si="39"/>
        <v>0.40794744280781003</v>
      </c>
      <c r="S163" s="4">
        <f t="shared" si="38"/>
        <v>30.862982859922845</v>
      </c>
      <c r="T163" s="4">
        <f t="shared" si="33"/>
        <v>1.5516666666666667</v>
      </c>
      <c r="U163" s="4"/>
      <c r="V163" s="1">
        <v>1986.3</v>
      </c>
      <c r="W163" s="5">
        <f t="shared" si="40"/>
        <v>1.5863427000639376</v>
      </c>
      <c r="X163" s="5">
        <f t="shared" si="41"/>
        <v>-0.30358545649227153</v>
      </c>
      <c r="Y163" s="5">
        <f t="shared" si="42"/>
        <v>0.66728658685133269</v>
      </c>
      <c r="Z163" s="4">
        <f>Q163-Q$250</f>
        <v>-1.9848652964184907</v>
      </c>
      <c r="AA163" s="5">
        <f t="shared" si="43"/>
        <v>0.40794744280781003</v>
      </c>
      <c r="AB163" s="5">
        <f t="shared" si="44"/>
        <v>0.84058472684292695</v>
      </c>
      <c r="AC163" s="5">
        <f t="shared" si="45"/>
        <v>1.5516666666666667</v>
      </c>
    </row>
    <row r="164" spans="1:29" x14ac:dyDescent="0.25">
      <c r="A164" s="1">
        <v>1986.4</v>
      </c>
      <c r="B164" s="7">
        <v>8308.0210000000006</v>
      </c>
      <c r="C164" s="7">
        <v>56.061999999999998</v>
      </c>
      <c r="D164" s="7">
        <v>2952.8069999999998</v>
      </c>
      <c r="E164" s="7">
        <v>854.822</v>
      </c>
      <c r="F164" s="8">
        <v>110492</v>
      </c>
      <c r="G164" s="3">
        <f t="shared" si="34"/>
        <v>93.043544163094822</v>
      </c>
      <c r="H164" s="9">
        <v>6.2666666666666666</v>
      </c>
      <c r="I164" s="8">
        <v>181365.33333333334</v>
      </c>
      <c r="J164" s="3">
        <f t="shared" si="31"/>
        <v>0.93959828898947106</v>
      </c>
      <c r="K164" s="3">
        <v>100.80606134669436</v>
      </c>
      <c r="L164" s="3">
        <v>76.940635970931993</v>
      </c>
      <c r="M164" s="1"/>
      <c r="N164" s="4">
        <f t="shared" si="35"/>
        <v>402.6356148380512</v>
      </c>
      <c r="O164" s="4">
        <f t="shared" si="36"/>
        <v>278.67378861645756</v>
      </c>
      <c r="P164" s="4">
        <f t="shared" si="37"/>
        <v>908.72795598748655</v>
      </c>
      <c r="Q164" s="4">
        <f t="shared" si="32"/>
        <v>460.33987478283171</v>
      </c>
      <c r="R164" s="4">
        <f t="shared" si="39"/>
        <v>0.54373233583717706</v>
      </c>
      <c r="S164" s="4">
        <f t="shared" si="38"/>
        <v>31.657594193199717</v>
      </c>
      <c r="T164" s="4">
        <f t="shared" si="33"/>
        <v>1.5666666666666667</v>
      </c>
      <c r="U164" s="4"/>
      <c r="V164" s="1">
        <v>1986.4</v>
      </c>
      <c r="W164" s="5">
        <f t="shared" si="40"/>
        <v>0.37696117634925486</v>
      </c>
      <c r="X164" s="5">
        <f t="shared" si="41"/>
        <v>0.57410307756896373</v>
      </c>
      <c r="Y164" s="5">
        <f t="shared" si="42"/>
        <v>0.2431672960016158</v>
      </c>
      <c r="Z164" s="4">
        <f>Q164-Q$250</f>
        <v>-1.6805417912003691</v>
      </c>
      <c r="AA164" s="5">
        <f t="shared" si="43"/>
        <v>0.54373233583717706</v>
      </c>
      <c r="AB164" s="5">
        <f t="shared" si="44"/>
        <v>0.7946113332768725</v>
      </c>
      <c r="AC164" s="5">
        <f t="shared" si="45"/>
        <v>1.5666666666666667</v>
      </c>
    </row>
    <row r="165" spans="1:29" x14ac:dyDescent="0.25">
      <c r="A165" s="1">
        <v>1987.1</v>
      </c>
      <c r="B165" s="7">
        <v>8369.93</v>
      </c>
      <c r="C165" s="7">
        <v>56.417999999999999</v>
      </c>
      <c r="D165" s="7">
        <v>2983.5129999999999</v>
      </c>
      <c r="E165" s="7">
        <v>843.22199999999998</v>
      </c>
      <c r="F165" s="8">
        <v>111206</v>
      </c>
      <c r="G165" s="3">
        <f t="shared" si="34"/>
        <v>93.6447921315672</v>
      </c>
      <c r="H165" s="9">
        <v>6.22</v>
      </c>
      <c r="I165" s="8">
        <v>182001.33333333334</v>
      </c>
      <c r="J165" s="3">
        <f t="shared" si="31"/>
        <v>0.94289321035517115</v>
      </c>
      <c r="K165" s="3">
        <v>101.34962727606013</v>
      </c>
      <c r="L165" s="3">
        <v>77.279666363272995</v>
      </c>
      <c r="M165" s="1"/>
      <c r="N165" s="4">
        <f t="shared" si="35"/>
        <v>402.68707350757006</v>
      </c>
      <c r="O165" s="4">
        <f t="shared" si="36"/>
        <v>276.32442593529072</v>
      </c>
      <c r="P165" s="4">
        <f t="shared" si="37"/>
        <v>909.12030475942151</v>
      </c>
      <c r="Q165" s="4">
        <f t="shared" si="32"/>
        <v>461.17170740887747</v>
      </c>
      <c r="R165" s="4">
        <f t="shared" si="39"/>
        <v>0.63300353613655602</v>
      </c>
      <c r="S165" s="4">
        <f t="shared" si="38"/>
        <v>31.464261612651612</v>
      </c>
      <c r="T165" s="4">
        <f t="shared" si="33"/>
        <v>1.5549999999999999</v>
      </c>
      <c r="U165" s="4"/>
      <c r="V165" s="1">
        <v>1987.1</v>
      </c>
      <c r="W165" s="5">
        <f t="shared" si="40"/>
        <v>5.1458669518865463E-2</v>
      </c>
      <c r="X165" s="5">
        <f t="shared" si="41"/>
        <v>-2.3493626811668378</v>
      </c>
      <c r="Y165" s="5">
        <f t="shared" si="42"/>
        <v>0.39234877193496231</v>
      </c>
      <c r="Z165" s="4">
        <f>Q165-Q$250</f>
        <v>-0.84870916515461658</v>
      </c>
      <c r="AA165" s="5">
        <f t="shared" si="43"/>
        <v>0.63300353613655602</v>
      </c>
      <c r="AB165" s="5">
        <f t="shared" si="44"/>
        <v>-0.19333258054810543</v>
      </c>
      <c r="AC165" s="5">
        <f t="shared" si="45"/>
        <v>1.5549999999999999</v>
      </c>
    </row>
    <row r="166" spans="1:29" x14ac:dyDescent="0.25">
      <c r="A166" s="1">
        <v>1987.2</v>
      </c>
      <c r="B166" s="7">
        <v>8460.2330000000002</v>
      </c>
      <c r="C166" s="7">
        <v>56.808999999999997</v>
      </c>
      <c r="D166" s="7">
        <v>3053.33</v>
      </c>
      <c r="E166" s="7">
        <v>858.06399999999996</v>
      </c>
      <c r="F166" s="8">
        <v>112158</v>
      </c>
      <c r="G166" s="3">
        <f t="shared" si="34"/>
        <v>94.446456089530372</v>
      </c>
      <c r="H166" s="9">
        <v>6.65</v>
      </c>
      <c r="I166" s="8">
        <v>182526.66666666666</v>
      </c>
      <c r="J166" s="3">
        <f t="shared" si="31"/>
        <v>0.94561480158805533</v>
      </c>
      <c r="K166" s="3">
        <v>101.18636196993769</v>
      </c>
      <c r="L166" s="3">
        <v>77.857559077490592</v>
      </c>
      <c r="M166" s="1"/>
      <c r="N166" s="4">
        <f t="shared" si="35"/>
        <v>404.02132927522257</v>
      </c>
      <c r="O166" s="4">
        <f t="shared" si="36"/>
        <v>277.09039042365163</v>
      </c>
      <c r="P166" s="4">
        <f t="shared" si="37"/>
        <v>909.90519729273274</v>
      </c>
      <c r="Q166" s="4">
        <f t="shared" si="32"/>
        <v>461.57468496689569</v>
      </c>
      <c r="R166" s="4">
        <f t="shared" si="39"/>
        <v>0.690650735634879</v>
      </c>
      <c r="S166" s="4">
        <f t="shared" si="38"/>
        <v>31.518622766371756</v>
      </c>
      <c r="T166" s="4">
        <f t="shared" si="33"/>
        <v>1.6625000000000001</v>
      </c>
      <c r="U166" s="4"/>
      <c r="V166" s="1">
        <v>1987.2</v>
      </c>
      <c r="W166" s="5">
        <f t="shared" si="40"/>
        <v>1.3342557676525075</v>
      </c>
      <c r="X166" s="5">
        <f t="shared" si="41"/>
        <v>0.76596448836090758</v>
      </c>
      <c r="Y166" s="5">
        <f t="shared" si="42"/>
        <v>0.784892533311222</v>
      </c>
      <c r="Z166" s="4">
        <f>Q166-Q$250</f>
        <v>-0.44573160713639481</v>
      </c>
      <c r="AA166" s="5">
        <f t="shared" si="43"/>
        <v>0.690650735634879</v>
      </c>
      <c r="AB166" s="5">
        <f t="shared" si="44"/>
        <v>5.4361153720144273E-2</v>
      </c>
      <c r="AC166" s="5">
        <f t="shared" si="45"/>
        <v>1.6625000000000001</v>
      </c>
    </row>
    <row r="167" spans="1:29" x14ac:dyDescent="0.25">
      <c r="A167" s="1">
        <v>1987.3</v>
      </c>
      <c r="B167" s="7">
        <v>8533.6350000000002</v>
      </c>
      <c r="C167" s="7">
        <v>57.238999999999997</v>
      </c>
      <c r="D167" s="7">
        <v>3117.3580000000002</v>
      </c>
      <c r="E167" s="7">
        <v>875.44899999999996</v>
      </c>
      <c r="F167" s="8">
        <v>112866.66666666667</v>
      </c>
      <c r="G167" s="3">
        <f t="shared" si="34"/>
        <v>95.043212943392305</v>
      </c>
      <c r="H167" s="9">
        <v>6.8433333333333337</v>
      </c>
      <c r="I167" s="8">
        <v>183016</v>
      </c>
      <c r="J167" s="3">
        <f t="shared" si="31"/>
        <v>0.94814988783797549</v>
      </c>
      <c r="K167" s="3">
        <v>101.13454723206647</v>
      </c>
      <c r="L167" s="3">
        <v>78.655051023110886</v>
      </c>
      <c r="M167" s="1"/>
      <c r="N167" s="4">
        <f t="shared" si="35"/>
        <v>405.07483226546526</v>
      </c>
      <c r="O167" s="4">
        <f t="shared" si="36"/>
        <v>278.07440930582106</v>
      </c>
      <c r="P167" s="4">
        <f t="shared" si="37"/>
        <v>910.50133724285729</v>
      </c>
      <c r="Q167" s="4">
        <f t="shared" si="32"/>
        <v>461.88559360969111</v>
      </c>
      <c r="R167" s="4">
        <f t="shared" si="39"/>
        <v>0.75407203558102154</v>
      </c>
      <c r="S167" s="4">
        <f t="shared" si="38"/>
        <v>31.783636473417616</v>
      </c>
      <c r="T167" s="4">
        <f t="shared" si="33"/>
        <v>1.7108333333333334</v>
      </c>
      <c r="U167" s="4"/>
      <c r="V167" s="1">
        <v>1987.3</v>
      </c>
      <c r="W167" s="5">
        <f t="shared" si="40"/>
        <v>1.0535029902426913</v>
      </c>
      <c r="X167" s="5">
        <f t="shared" si="41"/>
        <v>0.98401888216943689</v>
      </c>
      <c r="Y167" s="5">
        <f t="shared" si="42"/>
        <v>0.59613995012455234</v>
      </c>
      <c r="Z167" s="4">
        <f>Q167-Q$250</f>
        <v>-0.13482296434096952</v>
      </c>
      <c r="AA167" s="5">
        <f t="shared" si="43"/>
        <v>0.75407203558102154</v>
      </c>
      <c r="AB167" s="5">
        <f t="shared" si="44"/>
        <v>0.2650137070458598</v>
      </c>
      <c r="AC167" s="5">
        <f t="shared" si="45"/>
        <v>1.7108333333333334</v>
      </c>
    </row>
    <row r="168" spans="1:29" x14ac:dyDescent="0.25">
      <c r="A168" s="1">
        <v>1987.4</v>
      </c>
      <c r="B168" s="7">
        <v>8680.1620000000003</v>
      </c>
      <c r="C168" s="7">
        <v>57.695</v>
      </c>
      <c r="D168" s="7">
        <v>3150.9160000000002</v>
      </c>
      <c r="E168" s="7">
        <v>883.37599999999998</v>
      </c>
      <c r="F168" s="8">
        <v>113526.66666666667</v>
      </c>
      <c r="G168" s="3">
        <f t="shared" si="34"/>
        <v>95.598988376434008</v>
      </c>
      <c r="H168" s="9">
        <v>6.916666666666667</v>
      </c>
      <c r="I168" s="8">
        <v>183467</v>
      </c>
      <c r="J168" s="3">
        <f t="shared" si="31"/>
        <v>0.95048638081899861</v>
      </c>
      <c r="K168" s="3">
        <v>101.33691800073323</v>
      </c>
      <c r="L168" s="3">
        <v>79.57967936585905</v>
      </c>
      <c r="M168" s="1"/>
      <c r="N168" s="4">
        <f t="shared" si="35"/>
        <v>405.10594141465867</v>
      </c>
      <c r="O168" s="4">
        <f t="shared" si="36"/>
        <v>277.9361861980845</v>
      </c>
      <c r="P168" s="4">
        <f t="shared" si="37"/>
        <v>911.95769166697266</v>
      </c>
      <c r="Q168" s="4">
        <f t="shared" si="32"/>
        <v>462.42242848915032</v>
      </c>
      <c r="R168" s="4">
        <f t="shared" si="39"/>
        <v>0.79350304114775838</v>
      </c>
      <c r="S168" s="4">
        <f t="shared" si="38"/>
        <v>32.158826126460582</v>
      </c>
      <c r="T168" s="4">
        <f t="shared" si="33"/>
        <v>1.7291666666666667</v>
      </c>
      <c r="U168" s="4"/>
      <c r="V168" s="1">
        <v>1987.4</v>
      </c>
      <c r="W168" s="5">
        <f t="shared" si="40"/>
        <v>3.1109149193412122E-2</v>
      </c>
      <c r="X168" s="5">
        <f t="shared" si="41"/>
        <v>-0.13822310773656454</v>
      </c>
      <c r="Y168" s="5">
        <f t="shared" si="42"/>
        <v>1.456354424115375</v>
      </c>
      <c r="Z168" s="4">
        <f>Q168-Q$250</f>
        <v>0.40201191511823708</v>
      </c>
      <c r="AA168" s="5">
        <f t="shared" si="43"/>
        <v>0.79350304114775838</v>
      </c>
      <c r="AB168" s="5">
        <f t="shared" si="44"/>
        <v>0.37518965304296614</v>
      </c>
      <c r="AC168" s="5">
        <f t="shared" si="45"/>
        <v>1.7291666666666667</v>
      </c>
    </row>
    <row r="169" spans="1:29" x14ac:dyDescent="0.25">
      <c r="A169" s="1">
        <v>1988.1</v>
      </c>
      <c r="B169" s="7">
        <v>8725.0059999999994</v>
      </c>
      <c r="C169" s="7">
        <v>58.146999999999998</v>
      </c>
      <c r="D169" s="7">
        <v>3231.8960000000002</v>
      </c>
      <c r="E169" s="7">
        <v>891.61300000000006</v>
      </c>
      <c r="F169" s="8">
        <v>114093.33333333333</v>
      </c>
      <c r="G169" s="3">
        <f t="shared" si="34"/>
        <v>96.076169303793023</v>
      </c>
      <c r="H169" s="9">
        <v>6.6633333333333331</v>
      </c>
      <c r="I169" s="8">
        <v>183967.33333333334</v>
      </c>
      <c r="J169" s="3">
        <f t="shared" si="31"/>
        <v>0.95307845470260222</v>
      </c>
      <c r="K169" s="3">
        <v>100.73860442380547</v>
      </c>
      <c r="L169" s="3">
        <v>80.960842952839144</v>
      </c>
      <c r="M169" s="1"/>
      <c r="N169" s="4">
        <f t="shared" si="35"/>
        <v>406.59080087744633</v>
      </c>
      <c r="O169" s="4">
        <f t="shared" si="36"/>
        <v>277.81159498038329</v>
      </c>
      <c r="P169" s="4">
        <f t="shared" si="37"/>
        <v>912.20064895386577</v>
      </c>
      <c r="Q169" s="4">
        <f t="shared" si="32"/>
        <v>462.05582628910281</v>
      </c>
      <c r="R169" s="4">
        <f t="shared" si="39"/>
        <v>0.78037722735233572</v>
      </c>
      <c r="S169" s="4">
        <f t="shared" si="38"/>
        <v>33.099133053168266</v>
      </c>
      <c r="T169" s="4">
        <f t="shared" si="33"/>
        <v>1.6658333333333333</v>
      </c>
      <c r="U169" s="4"/>
      <c r="V169" s="1">
        <v>1988.1</v>
      </c>
      <c r="W169" s="5">
        <f t="shared" si="40"/>
        <v>1.4848594627876537</v>
      </c>
      <c r="X169" s="5">
        <f t="shared" si="41"/>
        <v>-0.12459121770120873</v>
      </c>
      <c r="Y169" s="5">
        <f t="shared" si="42"/>
        <v>0.24295728689310181</v>
      </c>
      <c r="Z169" s="4">
        <f>Q169-Q$250</f>
        <v>3.5409715070727543E-2</v>
      </c>
      <c r="AA169" s="5">
        <f t="shared" si="43"/>
        <v>0.78037722735233572</v>
      </c>
      <c r="AB169" s="5">
        <f t="shared" si="44"/>
        <v>0.94030692670768445</v>
      </c>
      <c r="AC169" s="5">
        <f t="shared" si="45"/>
        <v>1.6658333333333333</v>
      </c>
    </row>
    <row r="170" spans="1:29" x14ac:dyDescent="0.25">
      <c r="A170" s="1">
        <v>1988.2</v>
      </c>
      <c r="B170" s="7">
        <v>8839.6409999999996</v>
      </c>
      <c r="C170" s="7">
        <v>58.713000000000001</v>
      </c>
      <c r="D170" s="7">
        <v>3291.7159999999999</v>
      </c>
      <c r="E170" s="7">
        <v>914.87699999999995</v>
      </c>
      <c r="F170" s="8">
        <v>114623</v>
      </c>
      <c r="G170" s="3">
        <f t="shared" si="34"/>
        <v>96.522193123542138</v>
      </c>
      <c r="H170" s="9">
        <v>7.1566666666666663</v>
      </c>
      <c r="I170" s="8">
        <v>184389.33333333334</v>
      </c>
      <c r="J170" s="3">
        <f t="shared" si="31"/>
        <v>0.95526470755845982</v>
      </c>
      <c r="K170" s="3">
        <v>100.99670047659784</v>
      </c>
      <c r="L170" s="3">
        <v>81.935555330819483</v>
      </c>
      <c r="M170" s="1"/>
      <c r="N170" s="4">
        <f t="shared" si="35"/>
        <v>407.22699171591239</v>
      </c>
      <c r="O170" s="4">
        <f t="shared" si="36"/>
        <v>279.18952588384462</v>
      </c>
      <c r="P170" s="4">
        <f t="shared" si="37"/>
        <v>913.27683401667082</v>
      </c>
      <c r="Q170" s="4">
        <f t="shared" si="32"/>
        <v>462.54574204487005</v>
      </c>
      <c r="R170" s="4">
        <f t="shared" si="39"/>
        <v>0.96868804707872513</v>
      </c>
      <c r="S170" s="4">
        <f t="shared" si="38"/>
        <v>33.327186028391068</v>
      </c>
      <c r="T170" s="4">
        <f t="shared" si="33"/>
        <v>1.7891666666666666</v>
      </c>
      <c r="U170" s="4"/>
      <c r="V170" s="1">
        <v>1988.2</v>
      </c>
      <c r="W170" s="5">
        <f t="shared" si="40"/>
        <v>0.63619083846606372</v>
      </c>
      <c r="X170" s="5">
        <f t="shared" si="41"/>
        <v>1.3779309034613334</v>
      </c>
      <c r="Y170" s="5">
        <f t="shared" si="42"/>
        <v>1.0761850628050524</v>
      </c>
      <c r="Z170" s="4">
        <f>Q170-Q$250</f>
        <v>0.52532547083796999</v>
      </c>
      <c r="AA170" s="5">
        <f t="shared" si="43"/>
        <v>0.96868804707872513</v>
      </c>
      <c r="AB170" s="5">
        <f t="shared" si="44"/>
        <v>0.22805297522280199</v>
      </c>
      <c r="AC170" s="5">
        <f t="shared" si="45"/>
        <v>1.7891666666666666</v>
      </c>
    </row>
    <row r="171" spans="1:29" x14ac:dyDescent="0.25">
      <c r="A171" s="1">
        <v>1988.3</v>
      </c>
      <c r="B171" s="7">
        <v>8891.4349999999995</v>
      </c>
      <c r="C171" s="7">
        <v>59.414999999999999</v>
      </c>
      <c r="D171" s="7">
        <v>3361.8989999999999</v>
      </c>
      <c r="E171" s="7">
        <v>923.82799999999997</v>
      </c>
      <c r="F171" s="8">
        <v>115232.66666666667</v>
      </c>
      <c r="G171" s="3">
        <f t="shared" si="34"/>
        <v>97.035583662447834</v>
      </c>
      <c r="H171" s="9">
        <v>7.9833333333333334</v>
      </c>
      <c r="I171" s="8">
        <v>184840.33333333334</v>
      </c>
      <c r="J171" s="3">
        <f t="shared" si="31"/>
        <v>0.95760120053948294</v>
      </c>
      <c r="K171" s="3">
        <v>100.81290480263962</v>
      </c>
      <c r="L171" s="3">
        <v>82.952646507842488</v>
      </c>
      <c r="M171" s="1"/>
      <c r="N171" s="4">
        <f t="shared" si="35"/>
        <v>407.90384231763898</v>
      </c>
      <c r="O171" s="4">
        <f t="shared" si="36"/>
        <v>278.73030584289671</v>
      </c>
      <c r="P171" s="4">
        <f t="shared" si="37"/>
        <v>913.61676038473684</v>
      </c>
      <c r="Q171" s="4">
        <f t="shared" si="32"/>
        <v>462.64978094477505</v>
      </c>
      <c r="R171" s="4">
        <f t="shared" si="39"/>
        <v>1.1885552351047934</v>
      </c>
      <c r="S171" s="4">
        <f t="shared" si="38"/>
        <v>33.37232012419642</v>
      </c>
      <c r="T171" s="4">
        <f t="shared" si="33"/>
        <v>1.9958333333333333</v>
      </c>
      <c r="U171" s="4"/>
      <c r="V171" s="1">
        <v>1988.3</v>
      </c>
      <c r="W171" s="5">
        <f t="shared" si="40"/>
        <v>0.67685060172658496</v>
      </c>
      <c r="X171" s="5">
        <f t="shared" si="41"/>
        <v>-0.45922004094791191</v>
      </c>
      <c r="Y171" s="5">
        <f t="shared" si="42"/>
        <v>0.33992636806601695</v>
      </c>
      <c r="Z171" s="4">
        <f>Q171-Q$250</f>
        <v>0.62936437074296236</v>
      </c>
      <c r="AA171" s="5">
        <f t="shared" si="43"/>
        <v>1.1885552351047934</v>
      </c>
      <c r="AB171" s="5">
        <f t="shared" si="44"/>
        <v>4.5134095805352104E-2</v>
      </c>
      <c r="AC171" s="5">
        <f t="shared" si="45"/>
        <v>1.9958333333333333</v>
      </c>
    </row>
    <row r="172" spans="1:29" x14ac:dyDescent="0.25">
      <c r="A172" s="1">
        <v>1988.4</v>
      </c>
      <c r="B172" s="7">
        <v>9009.9130000000005</v>
      </c>
      <c r="C172" s="7">
        <v>59.929000000000002</v>
      </c>
      <c r="D172" s="7">
        <v>3434.5390000000002</v>
      </c>
      <c r="E172" s="7">
        <v>943.60500000000002</v>
      </c>
      <c r="F172" s="8">
        <v>115947.33333333333</v>
      </c>
      <c r="G172" s="3">
        <f t="shared" si="34"/>
        <v>97.637393020246492</v>
      </c>
      <c r="H172" s="9">
        <v>8.4700000000000006</v>
      </c>
      <c r="I172" s="8">
        <v>185253.33333333334</v>
      </c>
      <c r="J172" s="3">
        <f t="shared" si="31"/>
        <v>0.95974082714959941</v>
      </c>
      <c r="K172" s="3">
        <v>101.20591470120984</v>
      </c>
      <c r="L172" s="3">
        <v>83.574844330150114</v>
      </c>
      <c r="M172" s="1"/>
      <c r="N172" s="4">
        <f t="shared" si="35"/>
        <v>408.95694634454378</v>
      </c>
      <c r="O172" s="4">
        <f t="shared" si="36"/>
        <v>279.76391208662193</v>
      </c>
      <c r="P172" s="4">
        <f t="shared" si="37"/>
        <v>914.71726973062653</v>
      </c>
      <c r="Q172" s="4">
        <f t="shared" si="32"/>
        <v>463.4339562762637</v>
      </c>
      <c r="R172" s="4">
        <f t="shared" si="39"/>
        <v>0.86138084550659855</v>
      </c>
      <c r="S172" s="4">
        <f t="shared" si="38"/>
        <v>33.258204147081891</v>
      </c>
      <c r="T172" s="4">
        <f t="shared" si="33"/>
        <v>2.1175000000000002</v>
      </c>
      <c r="U172" s="4"/>
      <c r="V172" s="1">
        <v>1988.4</v>
      </c>
      <c r="W172" s="5">
        <f t="shared" si="40"/>
        <v>1.0531040269048049</v>
      </c>
      <c r="X172" s="5">
        <f t="shared" si="41"/>
        <v>1.0336062437252167</v>
      </c>
      <c r="Y172" s="5">
        <f t="shared" si="42"/>
        <v>1.1005093458896908</v>
      </c>
      <c r="Z172" s="4">
        <f>Q172-Q$250</f>
        <v>1.413539702231617</v>
      </c>
      <c r="AA172" s="5">
        <f t="shared" si="43"/>
        <v>0.86138084550659855</v>
      </c>
      <c r="AB172" s="5">
        <f t="shared" si="44"/>
        <v>-0.1141159771145297</v>
      </c>
      <c r="AC172" s="5">
        <f t="shared" si="45"/>
        <v>2.1175000000000002</v>
      </c>
    </row>
    <row r="173" spans="1:29" x14ac:dyDescent="0.25">
      <c r="A173" s="1">
        <v>1989.1</v>
      </c>
      <c r="B173" s="7">
        <v>9101.5079999999998</v>
      </c>
      <c r="C173" s="7">
        <v>60.552999999999997</v>
      </c>
      <c r="D173" s="7">
        <v>3490.172</v>
      </c>
      <c r="E173" s="7">
        <v>957.35</v>
      </c>
      <c r="F173" s="8">
        <v>116835.33333333333</v>
      </c>
      <c r="G173" s="3">
        <f t="shared" si="34"/>
        <v>98.385163602884418</v>
      </c>
      <c r="H173" s="9">
        <v>9.4433333333333334</v>
      </c>
      <c r="I173" s="8">
        <v>185772.66666666666</v>
      </c>
      <c r="J173" s="3">
        <f t="shared" si="31"/>
        <v>0.96243133421865623</v>
      </c>
      <c r="K173" s="3">
        <v>101.37993400953195</v>
      </c>
      <c r="L173" s="3">
        <v>83.81370665202671</v>
      </c>
      <c r="M173" s="1"/>
      <c r="N173" s="4">
        <f t="shared" si="35"/>
        <v>409.24798394846738</v>
      </c>
      <c r="O173" s="4">
        <f t="shared" si="36"/>
        <v>279.89425926541935</v>
      </c>
      <c r="P173" s="4">
        <f t="shared" si="37"/>
        <v>915.44879494981797</v>
      </c>
      <c r="Q173" s="4">
        <f t="shared" si="32"/>
        <v>464.08875688674146</v>
      </c>
      <c r="R173" s="4">
        <f t="shared" si="39"/>
        <v>1.0358486404583367</v>
      </c>
      <c r="S173" s="4">
        <f t="shared" si="38"/>
        <v>32.507754337795397</v>
      </c>
      <c r="T173" s="4">
        <f t="shared" si="33"/>
        <v>2.3608333333333333</v>
      </c>
      <c r="U173" s="4"/>
      <c r="V173" s="1">
        <v>1989.1</v>
      </c>
      <c r="W173" s="5">
        <f t="shared" si="40"/>
        <v>0.29103760392359845</v>
      </c>
      <c r="X173" s="5">
        <f t="shared" si="41"/>
        <v>0.13034717879742175</v>
      </c>
      <c r="Y173" s="5">
        <f t="shared" si="42"/>
        <v>0.73152521919143965</v>
      </c>
      <c r="Z173" s="4">
        <f>Q173-Q$250</f>
        <v>2.0683403127093811</v>
      </c>
      <c r="AA173" s="5">
        <f t="shared" si="43"/>
        <v>1.0358486404583367</v>
      </c>
      <c r="AB173" s="5">
        <f t="shared" si="44"/>
        <v>-0.75044980928649352</v>
      </c>
      <c r="AC173" s="5">
        <f t="shared" si="45"/>
        <v>2.3608333333333333</v>
      </c>
    </row>
    <row r="174" spans="1:29" x14ac:dyDescent="0.25">
      <c r="A174" s="1">
        <v>1989.2</v>
      </c>
      <c r="B174" s="7">
        <v>9170.9770000000008</v>
      </c>
      <c r="C174" s="7">
        <v>61.198</v>
      </c>
      <c r="D174" s="7">
        <v>3553.7669999999998</v>
      </c>
      <c r="E174" s="7">
        <v>964.79</v>
      </c>
      <c r="F174" s="8">
        <v>117204.66666666667</v>
      </c>
      <c r="G174" s="3">
        <f t="shared" si="34"/>
        <v>98.696173289657253</v>
      </c>
      <c r="H174" s="9">
        <v>9.7266666666666666</v>
      </c>
      <c r="I174" s="8">
        <v>186178</v>
      </c>
      <c r="J174" s="3">
        <f t="shared" si="31"/>
        <v>0.96453124217499342</v>
      </c>
      <c r="K174" s="3">
        <v>101.46010020774779</v>
      </c>
      <c r="L174" s="3">
        <v>84.162368589604668</v>
      </c>
      <c r="M174" s="1"/>
      <c r="N174" s="4">
        <f t="shared" si="35"/>
        <v>409.77619924538794</v>
      </c>
      <c r="O174" s="4">
        <f t="shared" si="36"/>
        <v>279.39090068976503</v>
      </c>
      <c r="P174" s="4">
        <f t="shared" si="37"/>
        <v>915.99121577170683</v>
      </c>
      <c r="Q174" s="4">
        <f t="shared" si="32"/>
        <v>464.26546634339871</v>
      </c>
      <c r="R174" s="4">
        <f t="shared" si="39"/>
        <v>1.0595494644084269</v>
      </c>
      <c r="S174" s="4">
        <f t="shared" si="38"/>
        <v>31.863338323553215</v>
      </c>
      <c r="T174" s="4">
        <f t="shared" si="33"/>
        <v>2.4316666666666666</v>
      </c>
      <c r="U174" s="4"/>
      <c r="V174" s="1">
        <v>1989.2</v>
      </c>
      <c r="W174" s="5">
        <f t="shared" si="40"/>
        <v>0.52821529692056401</v>
      </c>
      <c r="X174" s="5">
        <f t="shared" si="41"/>
        <v>-0.50335857565431752</v>
      </c>
      <c r="Y174" s="5">
        <f t="shared" si="42"/>
        <v>0.54242082188886798</v>
      </c>
      <c r="Z174" s="4">
        <f>Q174-Q$250</f>
        <v>2.2450497693666307</v>
      </c>
      <c r="AA174" s="5">
        <f t="shared" si="43"/>
        <v>1.0595494644084269</v>
      </c>
      <c r="AB174" s="5">
        <f t="shared" si="44"/>
        <v>-0.6444160142421822</v>
      </c>
      <c r="AC174" s="5">
        <f t="shared" si="45"/>
        <v>2.4316666666666666</v>
      </c>
    </row>
    <row r="175" spans="1:29" x14ac:dyDescent="0.25">
      <c r="A175" s="1">
        <v>1989.3</v>
      </c>
      <c r="B175" s="7">
        <v>9238.9230000000007</v>
      </c>
      <c r="C175" s="7">
        <v>61.645000000000003</v>
      </c>
      <c r="D175" s="7">
        <v>3609.3989999999999</v>
      </c>
      <c r="E175" s="7">
        <v>986.63499999999999</v>
      </c>
      <c r="F175" s="8">
        <v>117493.66666666667</v>
      </c>
      <c r="G175" s="3">
        <f t="shared" si="34"/>
        <v>98.939535562610345</v>
      </c>
      <c r="H175" s="9">
        <v>9.0833333333333339</v>
      </c>
      <c r="I175" s="8">
        <v>186602.33333333334</v>
      </c>
      <c r="J175" s="3">
        <f t="shared" si="31"/>
        <v>0.96672958331678394</v>
      </c>
      <c r="K175" s="3">
        <v>101.61847733105218</v>
      </c>
      <c r="L175" s="3">
        <v>84.927113281419295</v>
      </c>
      <c r="M175" s="1"/>
      <c r="N175" s="4">
        <f t="shared" si="35"/>
        <v>410.37408997562039</v>
      </c>
      <c r="O175" s="4">
        <f t="shared" si="36"/>
        <v>280.67445078237625</v>
      </c>
      <c r="P175" s="4">
        <f t="shared" si="37"/>
        <v>916.50170670046282</v>
      </c>
      <c r="Q175" s="4">
        <f t="shared" si="32"/>
        <v>464.44005753765094</v>
      </c>
      <c r="R175" s="4">
        <f t="shared" si="39"/>
        <v>0.72776140747921048</v>
      </c>
      <c r="S175" s="4">
        <f t="shared" si="38"/>
        <v>32.040127450742304</v>
      </c>
      <c r="T175" s="4">
        <f t="shared" si="33"/>
        <v>2.2708333333333335</v>
      </c>
      <c r="U175" s="4"/>
      <c r="V175" s="1">
        <v>1989.3</v>
      </c>
      <c r="W175" s="5">
        <f t="shared" si="40"/>
        <v>0.5978907302324501</v>
      </c>
      <c r="X175" s="5">
        <f t="shared" si="41"/>
        <v>1.2835500926112218</v>
      </c>
      <c r="Y175" s="5">
        <f t="shared" si="42"/>
        <v>0.5104909287559849</v>
      </c>
      <c r="Z175" s="4">
        <f>Q175-Q$250</f>
        <v>2.4196409636188605</v>
      </c>
      <c r="AA175" s="5">
        <f t="shared" si="43"/>
        <v>0.72776140747921048</v>
      </c>
      <c r="AB175" s="5">
        <f t="shared" si="44"/>
        <v>0.1767891271890889</v>
      </c>
      <c r="AC175" s="5">
        <f t="shared" si="45"/>
        <v>2.2708333333333335</v>
      </c>
    </row>
    <row r="176" spans="1:29" x14ac:dyDescent="0.25">
      <c r="A176" s="1">
        <v>1989.4</v>
      </c>
      <c r="B176" s="7">
        <v>9257.1280000000006</v>
      </c>
      <c r="C176" s="7">
        <v>62.084000000000003</v>
      </c>
      <c r="D176" s="7">
        <v>3653.692</v>
      </c>
      <c r="E176" s="7">
        <v>979.25699999999995</v>
      </c>
      <c r="F176" s="8">
        <v>117774.33333333333</v>
      </c>
      <c r="G176" s="3">
        <f t="shared" si="34"/>
        <v>99.17588046898463</v>
      </c>
      <c r="H176" s="9">
        <v>8.6133333333333333</v>
      </c>
      <c r="I176" s="8">
        <v>187017.66666666666</v>
      </c>
      <c r="J176" s="3">
        <f t="shared" si="31"/>
        <v>0.9688812982128332</v>
      </c>
      <c r="K176" s="3">
        <v>101.22351215935477</v>
      </c>
      <c r="L176" s="3">
        <v>86.146466908418446</v>
      </c>
      <c r="M176" s="1"/>
      <c r="N176" s="4">
        <f t="shared" si="35"/>
        <v>410.66183092679529</v>
      </c>
      <c r="O176" s="4">
        <f t="shared" si="36"/>
        <v>278.99189879186355</v>
      </c>
      <c r="P176" s="4">
        <f t="shared" si="37"/>
        <v>916.47623022048742</v>
      </c>
      <c r="Q176" s="4">
        <f t="shared" si="32"/>
        <v>464.06688956236246</v>
      </c>
      <c r="R176" s="4">
        <f t="shared" si="39"/>
        <v>0.70961834684224456</v>
      </c>
      <c r="S176" s="4">
        <f t="shared" si="38"/>
        <v>32.756064441446981</v>
      </c>
      <c r="T176" s="4">
        <f t="shared" si="33"/>
        <v>2.1533333333333333</v>
      </c>
      <c r="U176" s="4"/>
      <c r="V176" s="1">
        <v>1989.4</v>
      </c>
      <c r="W176" s="5">
        <f t="shared" si="40"/>
        <v>0.28774095117489651</v>
      </c>
      <c r="X176" s="5">
        <f t="shared" si="41"/>
        <v>-1.6825519905127067</v>
      </c>
      <c r="Y176" s="5">
        <f t="shared" si="42"/>
        <v>-2.5476479975395705E-2</v>
      </c>
      <c r="Z176" s="4">
        <f>Q176-Q$250</f>
        <v>2.0464729883303789</v>
      </c>
      <c r="AA176" s="5">
        <f t="shared" si="43"/>
        <v>0.70961834684224456</v>
      </c>
      <c r="AB176" s="5">
        <f t="shared" si="44"/>
        <v>0.71593699070467665</v>
      </c>
      <c r="AC176" s="5">
        <f t="shared" si="45"/>
        <v>2.1533333333333333</v>
      </c>
    </row>
    <row r="177" spans="1:29" x14ac:dyDescent="0.25">
      <c r="A177" s="1">
        <v>1990.1</v>
      </c>
      <c r="B177" s="7">
        <v>9358.2890000000007</v>
      </c>
      <c r="C177" s="7">
        <v>62.753999999999998</v>
      </c>
      <c r="D177" s="7">
        <v>3737.9479999999999</v>
      </c>
      <c r="E177" s="7">
        <v>996.88400000000001</v>
      </c>
      <c r="F177" s="8">
        <v>119114.33333333333</v>
      </c>
      <c r="G177" s="3">
        <f t="shared" si="34"/>
        <v>100.30427301485716</v>
      </c>
      <c r="H177" s="9">
        <v>8.25</v>
      </c>
      <c r="I177" s="8">
        <v>188519.66666666666</v>
      </c>
      <c r="J177" s="3">
        <f t="shared" si="31"/>
        <v>0.97666270055761528</v>
      </c>
      <c r="K177" s="3">
        <v>100.95563974092632</v>
      </c>
      <c r="L177" s="3">
        <v>87.814650543459933</v>
      </c>
      <c r="M177" s="1"/>
      <c r="N177" s="4">
        <f t="shared" si="35"/>
        <v>411.06836822459991</v>
      </c>
      <c r="O177" s="4">
        <f t="shared" si="36"/>
        <v>278.90260196553243</v>
      </c>
      <c r="P177" s="4">
        <f t="shared" si="37"/>
        <v>916.76316801264284</v>
      </c>
      <c r="Q177" s="4">
        <f t="shared" si="32"/>
        <v>464.13332467979853</v>
      </c>
      <c r="R177" s="4">
        <f t="shared" si="39"/>
        <v>1.0734014211247533</v>
      </c>
      <c r="S177" s="4">
        <f t="shared" si="38"/>
        <v>33.600602840263207</v>
      </c>
      <c r="T177" s="4">
        <f t="shared" si="33"/>
        <v>2.0625</v>
      </c>
      <c r="U177" s="4"/>
      <c r="V177" s="1">
        <v>1990.1</v>
      </c>
      <c r="W177" s="5">
        <f t="shared" si="40"/>
        <v>0.40653729780461845</v>
      </c>
      <c r="X177" s="5">
        <f t="shared" si="41"/>
        <v>-8.9296826331121792E-2</v>
      </c>
      <c r="Y177" s="5">
        <f t="shared" si="42"/>
        <v>0.28693779215541326</v>
      </c>
      <c r="Z177" s="4">
        <f>Q177-Q$250</f>
        <v>2.1129081057664507</v>
      </c>
      <c r="AA177" s="5">
        <f t="shared" si="43"/>
        <v>1.0734014211247533</v>
      </c>
      <c r="AB177" s="5">
        <f t="shared" si="44"/>
        <v>0.84453839881622628</v>
      </c>
      <c r="AC177" s="5">
        <f t="shared" si="45"/>
        <v>2.0625</v>
      </c>
    </row>
    <row r="178" spans="1:29" x14ac:dyDescent="0.25">
      <c r="A178" s="1">
        <v>1990.2</v>
      </c>
      <c r="B178" s="7">
        <v>9392.2510000000002</v>
      </c>
      <c r="C178" s="7">
        <v>63.457000000000001</v>
      </c>
      <c r="D178" s="7">
        <v>3783.4209999999998</v>
      </c>
      <c r="E178" s="7">
        <v>981.02</v>
      </c>
      <c r="F178" s="8">
        <v>118995.33333333333</v>
      </c>
      <c r="G178" s="3">
        <f t="shared" si="34"/>
        <v>100.20406502011177</v>
      </c>
      <c r="H178" s="9">
        <v>8.2433333333333341</v>
      </c>
      <c r="I178" s="8">
        <v>188916.33333333334</v>
      </c>
      <c r="J178" s="3">
        <f t="shared" si="31"/>
        <v>0.97871770916620182</v>
      </c>
      <c r="K178" s="3">
        <v>100.49712819259442</v>
      </c>
      <c r="L178" s="3">
        <v>89.527139286591435</v>
      </c>
      <c r="M178" s="1"/>
      <c r="N178" s="4">
        <f t="shared" si="35"/>
        <v>410.9533418748141</v>
      </c>
      <c r="O178" s="4">
        <f t="shared" si="36"/>
        <v>275.9742359686378</v>
      </c>
      <c r="P178" s="4">
        <f t="shared" si="37"/>
        <v>916.91522907163028</v>
      </c>
      <c r="Q178" s="4">
        <f t="shared" si="32"/>
        <v>463.3679746928845</v>
      </c>
      <c r="R178" s="4">
        <f t="shared" si="39"/>
        <v>1.1140190164113051</v>
      </c>
      <c r="S178" s="4">
        <f t="shared" si="38"/>
        <v>34.41793004033218</v>
      </c>
      <c r="T178" s="4">
        <f t="shared" si="33"/>
        <v>2.0608333333333335</v>
      </c>
      <c r="U178" s="4"/>
      <c r="V178" s="1">
        <v>1990.2</v>
      </c>
      <c r="W178" s="5">
        <f t="shared" si="40"/>
        <v>-0.11502634978580772</v>
      </c>
      <c r="X178" s="5">
        <f t="shared" si="41"/>
        <v>-2.9283659968946267</v>
      </c>
      <c r="Y178" s="5">
        <f t="shared" si="42"/>
        <v>0.15206105898744227</v>
      </c>
      <c r="Z178" s="4">
        <f>Q178-Q$250</f>
        <v>1.3475581188524188</v>
      </c>
      <c r="AA178" s="5">
        <f t="shared" si="43"/>
        <v>1.1140190164113051</v>
      </c>
      <c r="AB178" s="5">
        <f t="shared" si="44"/>
        <v>0.81732720006897353</v>
      </c>
      <c r="AC178" s="5">
        <f t="shared" si="45"/>
        <v>2.0608333333333335</v>
      </c>
    </row>
    <row r="179" spans="1:29" x14ac:dyDescent="0.25">
      <c r="A179" s="1">
        <v>1990.3</v>
      </c>
      <c r="B179" s="7">
        <v>9398.4989999999998</v>
      </c>
      <c r="C179" s="7">
        <v>64.001000000000005</v>
      </c>
      <c r="D179" s="7">
        <v>3846.7</v>
      </c>
      <c r="E179" s="7">
        <v>978.91899999999998</v>
      </c>
      <c r="F179" s="8">
        <v>118712</v>
      </c>
      <c r="G179" s="3">
        <f t="shared" si="34"/>
        <v>99.965474556432255</v>
      </c>
      <c r="H179" s="9">
        <v>8.16</v>
      </c>
      <c r="I179" s="8">
        <v>189352.66666666666</v>
      </c>
      <c r="J179" s="3">
        <f t="shared" si="31"/>
        <v>0.98097821863564683</v>
      </c>
      <c r="K179" s="3">
        <v>100.21850177196627</v>
      </c>
      <c r="L179" s="3">
        <v>90.721450895974485</v>
      </c>
      <c r="M179" s="1"/>
      <c r="N179" s="4">
        <f t="shared" si="35"/>
        <v>411.52772315190072</v>
      </c>
      <c r="O179" s="4">
        <f t="shared" si="36"/>
        <v>274.67552162716504</v>
      </c>
      <c r="P179" s="4">
        <f t="shared" si="37"/>
        <v>916.75102975455968</v>
      </c>
      <c r="Q179" s="4">
        <f t="shared" si="32"/>
        <v>462.62125288673576</v>
      </c>
      <c r="R179" s="4">
        <f t="shared" si="39"/>
        <v>0.85361970733037751</v>
      </c>
      <c r="S179" s="4">
        <f t="shared" si="38"/>
        <v>34.889512473536236</v>
      </c>
      <c r="T179" s="4">
        <f t="shared" si="33"/>
        <v>2.04</v>
      </c>
      <c r="U179" s="4"/>
      <c r="V179" s="1">
        <v>1990.3</v>
      </c>
      <c r="W179" s="5">
        <f t="shared" si="40"/>
        <v>0.57438127708661568</v>
      </c>
      <c r="X179" s="5">
        <f t="shared" si="41"/>
        <v>-1.2987143414727598</v>
      </c>
      <c r="Y179" s="5">
        <f t="shared" si="42"/>
        <v>-0.16419931707059732</v>
      </c>
      <c r="Z179" s="4">
        <f>Q179-Q$250</f>
        <v>0.60083631270367732</v>
      </c>
      <c r="AA179" s="5">
        <f t="shared" si="43"/>
        <v>0.85361970733037751</v>
      </c>
      <c r="AB179" s="5">
        <f t="shared" si="44"/>
        <v>0.47158243320405546</v>
      </c>
      <c r="AC179" s="5">
        <f t="shared" si="45"/>
        <v>2.04</v>
      </c>
    </row>
    <row r="180" spans="1:29" x14ac:dyDescent="0.25">
      <c r="A180" s="1">
        <v>1990.4</v>
      </c>
      <c r="B180" s="7">
        <v>9312.9369999999999</v>
      </c>
      <c r="C180" s="7">
        <v>64.477000000000004</v>
      </c>
      <c r="D180" s="7">
        <v>3867.9090000000001</v>
      </c>
      <c r="E180" s="7">
        <v>958.78700000000003</v>
      </c>
      <c r="F180" s="8">
        <v>118361</v>
      </c>
      <c r="G180" s="3">
        <f t="shared" si="34"/>
        <v>99.669903076132812</v>
      </c>
      <c r="H180" s="9">
        <v>7.7433333333333332</v>
      </c>
      <c r="I180" s="8">
        <v>189866.33333333334</v>
      </c>
      <c r="J180" s="3">
        <f t="shared" si="31"/>
        <v>0.9836393684388669</v>
      </c>
      <c r="K180" s="3">
        <v>100.21263595258463</v>
      </c>
      <c r="L180" s="3">
        <v>91.41684846208301</v>
      </c>
      <c r="M180" s="1"/>
      <c r="N180" s="4">
        <f t="shared" si="35"/>
        <v>411.06567034595321</v>
      </c>
      <c r="O180" s="4">
        <f t="shared" si="36"/>
        <v>271.58563173866884</v>
      </c>
      <c r="P180" s="4">
        <f t="shared" si="37"/>
        <v>915.56557323560378</v>
      </c>
      <c r="Q180" s="4">
        <f t="shared" si="32"/>
        <v>462.04838031489066</v>
      </c>
      <c r="R180" s="4">
        <f t="shared" si="39"/>
        <v>0.74098628238097319</v>
      </c>
      <c r="S180" s="4">
        <f t="shared" si="38"/>
        <v>34.912122807014526</v>
      </c>
      <c r="T180" s="4">
        <f t="shared" si="33"/>
        <v>1.9358333333333333</v>
      </c>
      <c r="U180" s="4"/>
      <c r="V180" s="1">
        <v>1990.4</v>
      </c>
      <c r="W180" s="5">
        <f t="shared" si="40"/>
        <v>-0.46205280594750775</v>
      </c>
      <c r="X180" s="5">
        <f t="shared" si="41"/>
        <v>-3.0898898884962023</v>
      </c>
      <c r="Y180" s="5">
        <f t="shared" si="42"/>
        <v>-1.1854565189559025</v>
      </c>
      <c r="Z180" s="4">
        <f>Q180-Q$250</f>
        <v>2.7963740858581332E-2</v>
      </c>
      <c r="AA180" s="5">
        <f t="shared" si="43"/>
        <v>0.74098628238097319</v>
      </c>
      <c r="AB180" s="5">
        <f t="shared" si="44"/>
        <v>2.2610333478290556E-2</v>
      </c>
      <c r="AC180" s="5">
        <f t="shared" si="45"/>
        <v>1.9358333333333333</v>
      </c>
    </row>
    <row r="181" spans="1:29" x14ac:dyDescent="0.25">
      <c r="A181" s="1">
        <v>1991.1</v>
      </c>
      <c r="B181" s="7">
        <v>9269.3670000000002</v>
      </c>
      <c r="C181" s="7">
        <v>65.108999999999995</v>
      </c>
      <c r="D181" s="7">
        <v>3873.5619999999999</v>
      </c>
      <c r="E181" s="7">
        <v>940.08799999999997</v>
      </c>
      <c r="F181" s="8">
        <v>117782.33333333333</v>
      </c>
      <c r="G181" s="3">
        <f t="shared" si="34"/>
        <v>99.182617140900291</v>
      </c>
      <c r="H181" s="9">
        <v>6.4266666666666667</v>
      </c>
      <c r="I181" s="8">
        <v>190271.66666666666</v>
      </c>
      <c r="J181" s="3">
        <f t="shared" si="31"/>
        <v>0.98573927639520398</v>
      </c>
      <c r="K181" s="3">
        <v>99.941830624465354</v>
      </c>
      <c r="L181" s="3">
        <v>91.958141304400158</v>
      </c>
      <c r="M181" s="1"/>
      <c r="N181" s="4">
        <f t="shared" si="35"/>
        <v>410.0230372541626</v>
      </c>
      <c r="O181" s="4">
        <f t="shared" si="36"/>
        <v>268.42740843053463</v>
      </c>
      <c r="P181" s="4">
        <f t="shared" si="37"/>
        <v>914.88337563475227</v>
      </c>
      <c r="Q181" s="4">
        <f t="shared" si="32"/>
        <v>461.07442904056899</v>
      </c>
      <c r="R181" s="4">
        <f t="shared" si="39"/>
        <v>0.9754217445546054</v>
      </c>
      <c r="S181" s="4">
        <f t="shared" si="38"/>
        <v>34.527069918288888</v>
      </c>
      <c r="T181" s="4">
        <f t="shared" si="33"/>
        <v>1.6066666666666667</v>
      </c>
      <c r="U181" s="4"/>
      <c r="V181" s="1">
        <v>1991.1</v>
      </c>
      <c r="W181" s="5">
        <f t="shared" si="40"/>
        <v>-1.0426330917906057</v>
      </c>
      <c r="X181" s="5">
        <f t="shared" si="41"/>
        <v>-3.158223308134211</v>
      </c>
      <c r="Y181" s="5">
        <f t="shared" si="42"/>
        <v>-0.68219760085150938</v>
      </c>
      <c r="Z181" s="4">
        <f>Q181-Q$250</f>
        <v>-0.9459875334630965</v>
      </c>
      <c r="AA181" s="5">
        <f t="shared" si="43"/>
        <v>0.9754217445546054</v>
      </c>
      <c r="AB181" s="5">
        <f t="shared" si="44"/>
        <v>-0.38505288872563881</v>
      </c>
      <c r="AC181" s="5">
        <f t="shared" si="45"/>
        <v>1.6066666666666667</v>
      </c>
    </row>
    <row r="182" spans="1:29" x14ac:dyDescent="0.25">
      <c r="A182" s="1">
        <v>1991.2</v>
      </c>
      <c r="B182" s="7">
        <v>9341.6419999999998</v>
      </c>
      <c r="C182" s="7">
        <v>65.587000000000003</v>
      </c>
      <c r="D182" s="7">
        <v>3926.9319999999998</v>
      </c>
      <c r="E182" s="7">
        <v>944.57500000000005</v>
      </c>
      <c r="F182" s="8">
        <v>117729.33333333333</v>
      </c>
      <c r="G182" s="3">
        <f t="shared" si="34"/>
        <v>99.137986689459069</v>
      </c>
      <c r="H182" s="9">
        <v>5.8633333333333333</v>
      </c>
      <c r="I182" s="8">
        <v>190655.66666666666</v>
      </c>
      <c r="J182" s="3">
        <f t="shared" si="31"/>
        <v>0.98772866288015493</v>
      </c>
      <c r="K182" s="3">
        <v>99.789319320542589</v>
      </c>
      <c r="L182" s="3">
        <v>93.718787773716471</v>
      </c>
      <c r="M182" s="1"/>
      <c r="N182" s="4">
        <f t="shared" si="35"/>
        <v>410.45834844959802</v>
      </c>
      <c r="O182" s="4">
        <f t="shared" si="36"/>
        <v>267.97048369678987</v>
      </c>
      <c r="P182" s="4">
        <f t="shared" si="37"/>
        <v>915.45845704343435</v>
      </c>
      <c r="Q182" s="4">
        <f t="shared" si="32"/>
        <v>460.67509070652204</v>
      </c>
      <c r="R182" s="4">
        <f t="shared" si="39"/>
        <v>0.73147170729637168</v>
      </c>
      <c r="S182" s="4">
        <f t="shared" si="38"/>
        <v>35.692117342327293</v>
      </c>
      <c r="T182" s="4">
        <f t="shared" si="33"/>
        <v>1.4658333333333333</v>
      </c>
      <c r="U182" s="4"/>
      <c r="V182" s="1">
        <v>1991.2</v>
      </c>
      <c r="W182" s="5">
        <f t="shared" si="40"/>
        <v>0.43531119543541763</v>
      </c>
      <c r="X182" s="5">
        <f t="shared" si="41"/>
        <v>-0.4569247337447564</v>
      </c>
      <c r="Y182" s="5">
        <f t="shared" si="42"/>
        <v>0.57508140868208102</v>
      </c>
      <c r="Z182" s="4">
        <f>Q182-Q$250</f>
        <v>-1.3453258675100415</v>
      </c>
      <c r="AA182" s="5">
        <f t="shared" si="43"/>
        <v>0.73147170729637168</v>
      </c>
      <c r="AB182" s="5">
        <f t="shared" si="44"/>
        <v>1.1650474240384057</v>
      </c>
      <c r="AC182" s="5">
        <f t="shared" si="45"/>
        <v>1.4658333333333333</v>
      </c>
    </row>
    <row r="183" spans="1:29" x14ac:dyDescent="0.25">
      <c r="A183" s="1">
        <v>1991.3</v>
      </c>
      <c r="B183" s="7">
        <v>9388.8449999999993</v>
      </c>
      <c r="C183" s="7">
        <v>66.099000000000004</v>
      </c>
      <c r="D183" s="7">
        <v>3973.2689999999998</v>
      </c>
      <c r="E183" s="7">
        <v>946.63300000000004</v>
      </c>
      <c r="F183" s="8">
        <v>117660</v>
      </c>
      <c r="G183" s="3">
        <f t="shared" si="34"/>
        <v>99.079602199523379</v>
      </c>
      <c r="H183" s="9">
        <v>5.6433333333333335</v>
      </c>
      <c r="I183" s="8">
        <v>191121.33333333334</v>
      </c>
      <c r="J183" s="3">
        <f t="shared" si="31"/>
        <v>0.99014113937275616</v>
      </c>
      <c r="K183" s="3">
        <v>99.92325552975683</v>
      </c>
      <c r="L183" s="3">
        <v>94.843752257393405</v>
      </c>
      <c r="M183" s="1"/>
      <c r="N183" s="4">
        <f t="shared" si="35"/>
        <v>410.60986233867641</v>
      </c>
      <c r="O183" s="4">
        <f t="shared" si="36"/>
        <v>267.16656413162497</v>
      </c>
      <c r="P183" s="4">
        <f t="shared" si="37"/>
        <v>915.71853424338508</v>
      </c>
      <c r="Q183" s="4">
        <f t="shared" si="32"/>
        <v>460.50636313239346</v>
      </c>
      <c r="R183" s="4">
        <f t="shared" si="39"/>
        <v>0.77761125702391354</v>
      </c>
      <c r="S183" s="4">
        <f t="shared" si="38"/>
        <v>36.107720634489283</v>
      </c>
      <c r="T183" s="4">
        <f t="shared" si="33"/>
        <v>1.4108333333333334</v>
      </c>
      <c r="U183" s="4"/>
      <c r="V183" s="1">
        <v>1991.3</v>
      </c>
      <c r="W183" s="5">
        <f t="shared" si="40"/>
        <v>0.15151388907838736</v>
      </c>
      <c r="X183" s="5">
        <f t="shared" si="41"/>
        <v>-0.80391956516490382</v>
      </c>
      <c r="Y183" s="5">
        <f t="shared" si="42"/>
        <v>0.26007719995072875</v>
      </c>
      <c r="Z183" s="4">
        <f>Q183-Q$250</f>
        <v>-1.5140534416386231</v>
      </c>
      <c r="AA183" s="5">
        <f t="shared" si="43"/>
        <v>0.77761125702391354</v>
      </c>
      <c r="AB183" s="5">
        <f t="shared" si="44"/>
        <v>0.41560329216198966</v>
      </c>
      <c r="AC183" s="5">
        <f t="shared" si="45"/>
        <v>1.4108333333333334</v>
      </c>
    </row>
    <row r="184" spans="1:29" x14ac:dyDescent="0.25">
      <c r="A184" s="1">
        <v>1991.4</v>
      </c>
      <c r="B184" s="7">
        <v>9421.5650000000005</v>
      </c>
      <c r="C184" s="7">
        <v>66.492000000000004</v>
      </c>
      <c r="D184" s="7">
        <v>4000.0320000000002</v>
      </c>
      <c r="E184" s="7">
        <v>947.65499999999997</v>
      </c>
      <c r="F184" s="8">
        <v>117678.66666666667</v>
      </c>
      <c r="G184" s="3">
        <f t="shared" si="34"/>
        <v>99.095321100659916</v>
      </c>
      <c r="H184" s="9">
        <v>4.8166666666666664</v>
      </c>
      <c r="I184" s="8">
        <v>191650.66666666666</v>
      </c>
      <c r="J184" s="3">
        <f t="shared" si="31"/>
        <v>0.99288345338152517</v>
      </c>
      <c r="K184" s="3">
        <v>99.885127703776135</v>
      </c>
      <c r="L184" s="3">
        <v>96.101632065340397</v>
      </c>
      <c r="M184" s="1"/>
      <c r="N184" s="4">
        <f t="shared" si="35"/>
        <v>410.41179904178102</v>
      </c>
      <c r="O184" s="4">
        <f t="shared" si="36"/>
        <v>266.40508623157444</v>
      </c>
      <c r="P184" s="4">
        <f t="shared" si="37"/>
        <v>915.78984796734721</v>
      </c>
      <c r="Q184" s="4">
        <f t="shared" si="32"/>
        <v>460.20748330734892</v>
      </c>
      <c r="R184" s="4">
        <f t="shared" si="39"/>
        <v>0.59280215230517186</v>
      </c>
      <c r="S184" s="4">
        <f t="shared" si="38"/>
        <v>36.832465914883912</v>
      </c>
      <c r="T184" s="4">
        <f t="shared" si="33"/>
        <v>1.2041666666666666</v>
      </c>
      <c r="U184" s="4"/>
      <c r="V184" s="1">
        <v>1991.4</v>
      </c>
      <c r="W184" s="5">
        <f t="shared" si="40"/>
        <v>-0.19806329689538416</v>
      </c>
      <c r="X184" s="5">
        <f t="shared" si="41"/>
        <v>-0.76147790005052229</v>
      </c>
      <c r="Y184" s="5">
        <f t="shared" si="42"/>
        <v>7.1313723962134645E-2</v>
      </c>
      <c r="Z184" s="4">
        <f>Q184-Q$250</f>
        <v>-1.8129332666831601</v>
      </c>
      <c r="AA184" s="5">
        <f t="shared" si="43"/>
        <v>0.59280215230517186</v>
      </c>
      <c r="AB184" s="5">
        <f t="shared" si="44"/>
        <v>0.72474528039462882</v>
      </c>
      <c r="AC184" s="5">
        <f t="shared" si="45"/>
        <v>1.2041666666666666</v>
      </c>
    </row>
    <row r="185" spans="1:29" x14ac:dyDescent="0.25">
      <c r="A185" s="1">
        <v>1992.1</v>
      </c>
      <c r="B185" s="7">
        <v>9534.3459999999995</v>
      </c>
      <c r="C185" s="7">
        <v>66.739000000000004</v>
      </c>
      <c r="D185" s="7">
        <v>4100.4009999999998</v>
      </c>
      <c r="E185" s="7">
        <v>956.57100000000003</v>
      </c>
      <c r="F185" s="8">
        <v>117958.33333333333</v>
      </c>
      <c r="G185" s="3">
        <f t="shared" si="34"/>
        <v>99.330823923044747</v>
      </c>
      <c r="H185" s="9">
        <v>4.0233333333333334</v>
      </c>
      <c r="I185" s="8">
        <v>192074.66666666666</v>
      </c>
      <c r="J185" s="3">
        <f t="shared" si="31"/>
        <v>0.99508006762532519</v>
      </c>
      <c r="K185" s="3">
        <v>99.805939142123918</v>
      </c>
      <c r="L185" s="3">
        <v>98.60776013599741</v>
      </c>
      <c r="M185" s="1"/>
      <c r="N185" s="4">
        <f t="shared" si="35"/>
        <v>412.29826381808971</v>
      </c>
      <c r="O185" s="4">
        <f t="shared" si="36"/>
        <v>266.74976004782576</v>
      </c>
      <c r="P185" s="4">
        <f t="shared" si="37"/>
        <v>916.75880013605899</v>
      </c>
      <c r="Q185" s="4">
        <f t="shared" si="32"/>
        <v>460.14455160851605</v>
      </c>
      <c r="R185" s="4">
        <f t="shared" si="39"/>
        <v>0.37078500196310316</v>
      </c>
      <c r="S185" s="4">
        <f t="shared" si="38"/>
        <v>39.036047202365296</v>
      </c>
      <c r="T185" s="4">
        <f t="shared" si="33"/>
        <v>1.0058333333333334</v>
      </c>
      <c r="U185" s="4"/>
      <c r="V185" s="1">
        <v>1992.1</v>
      </c>
      <c r="W185" s="5">
        <f t="shared" si="40"/>
        <v>1.886464776308685</v>
      </c>
      <c r="X185" s="5">
        <f t="shared" si="41"/>
        <v>0.34467381625131566</v>
      </c>
      <c r="Y185" s="5">
        <f t="shared" si="42"/>
        <v>0.96895216871178036</v>
      </c>
      <c r="Z185" s="4">
        <f>Q185-Q$250</f>
        <v>-1.8758649655160298</v>
      </c>
      <c r="AA185" s="5">
        <f t="shared" si="43"/>
        <v>0.37078500196310316</v>
      </c>
      <c r="AB185" s="5">
        <f t="shared" si="44"/>
        <v>2.2035812874813843</v>
      </c>
      <c r="AC185" s="5">
        <f t="shared" si="45"/>
        <v>1.0058333333333334</v>
      </c>
    </row>
    <row r="186" spans="1:29" x14ac:dyDescent="0.25">
      <c r="A186" s="1">
        <v>1992.2</v>
      </c>
      <c r="B186" s="7">
        <v>9637.732</v>
      </c>
      <c r="C186" s="7">
        <v>67.14</v>
      </c>
      <c r="D186" s="7">
        <v>4155.66</v>
      </c>
      <c r="E186" s="7">
        <v>989.875</v>
      </c>
      <c r="F186" s="8">
        <v>118406.66666666667</v>
      </c>
      <c r="G186" s="3">
        <f t="shared" si="34"/>
        <v>99.708358244984694</v>
      </c>
      <c r="H186" s="9">
        <v>3.77</v>
      </c>
      <c r="I186" s="8">
        <v>192506.66666666666</v>
      </c>
      <c r="J186" s="3">
        <f t="shared" si="31"/>
        <v>0.99731812742089498</v>
      </c>
      <c r="K186" s="3">
        <v>100.05621410240744</v>
      </c>
      <c r="L186" s="3">
        <v>99.516978006366443</v>
      </c>
      <c r="M186" s="1"/>
      <c r="N186" s="4">
        <f t="shared" si="35"/>
        <v>412.81320231305756</v>
      </c>
      <c r="O186" s="4">
        <f t="shared" si="36"/>
        <v>269.34841562207549</v>
      </c>
      <c r="P186" s="4">
        <f t="shared" si="37"/>
        <v>917.61265654568547</v>
      </c>
      <c r="Q186" s="4">
        <f t="shared" si="32"/>
        <v>460.54969657296886</v>
      </c>
      <c r="R186" s="4">
        <f t="shared" si="39"/>
        <v>0.59905018590447057</v>
      </c>
      <c r="S186" s="4">
        <f t="shared" si="38"/>
        <v>39.354827128627804</v>
      </c>
      <c r="T186" s="4">
        <f t="shared" si="33"/>
        <v>0.9425</v>
      </c>
      <c r="U186" s="4"/>
      <c r="V186" s="1">
        <v>1992.2</v>
      </c>
      <c r="W186" s="5">
        <f t="shared" si="40"/>
        <v>0.5149384949678506</v>
      </c>
      <c r="X186" s="5">
        <f t="shared" si="41"/>
        <v>2.598655574249733</v>
      </c>
      <c r="Y186" s="5">
        <f t="shared" si="42"/>
        <v>0.85385640962647358</v>
      </c>
      <c r="Z186" s="4">
        <f>Q186-Q$250</f>
        <v>-1.4707200010632278</v>
      </c>
      <c r="AA186" s="5">
        <f t="shared" si="43"/>
        <v>0.59905018590447057</v>
      </c>
      <c r="AB186" s="5">
        <f t="shared" si="44"/>
        <v>0.31877992626250773</v>
      </c>
      <c r="AC186" s="5">
        <f t="shared" si="45"/>
        <v>0.9425</v>
      </c>
    </row>
    <row r="187" spans="1:29" x14ac:dyDescent="0.25">
      <c r="A187" s="1">
        <v>1992.3</v>
      </c>
      <c r="B187" s="7">
        <v>9732.9789999999994</v>
      </c>
      <c r="C187" s="7">
        <v>67.468000000000004</v>
      </c>
      <c r="D187" s="7">
        <v>4226.9709999999995</v>
      </c>
      <c r="E187" s="7">
        <v>1003.65</v>
      </c>
      <c r="F187" s="8">
        <v>118753</v>
      </c>
      <c r="G187" s="3">
        <f t="shared" si="34"/>
        <v>100</v>
      </c>
      <c r="H187" s="9">
        <v>3.2566666666666668</v>
      </c>
      <c r="I187" s="8">
        <v>193024.33333333334</v>
      </c>
      <c r="J187" s="3">
        <f t="shared" si="31"/>
        <v>1</v>
      </c>
      <c r="K187" s="3">
        <v>99.988757179518515</v>
      </c>
      <c r="L187" s="3">
        <v>100.66313188956468</v>
      </c>
      <c r="M187" s="1"/>
      <c r="N187" s="4">
        <f t="shared" si="35"/>
        <v>413.75875284898098</v>
      </c>
      <c r="O187" s="4">
        <f t="shared" si="36"/>
        <v>269.97452225011671</v>
      </c>
      <c r="P187" s="4">
        <f t="shared" si="37"/>
        <v>918.32752948160294</v>
      </c>
      <c r="Q187" s="4">
        <f t="shared" si="32"/>
        <v>460.5057751462752</v>
      </c>
      <c r="R187" s="4">
        <f t="shared" si="39"/>
        <v>0.48734198438795673</v>
      </c>
      <c r="S187" s="4">
        <f t="shared" si="38"/>
        <v>40.012620301467095</v>
      </c>
      <c r="T187" s="4">
        <f t="shared" si="33"/>
        <v>0.81416666666666671</v>
      </c>
      <c r="U187" s="4"/>
      <c r="V187" s="1">
        <v>1992.3</v>
      </c>
      <c r="W187" s="5">
        <f t="shared" si="40"/>
        <v>0.94555053592341665</v>
      </c>
      <c r="X187" s="5">
        <f t="shared" si="41"/>
        <v>0.62610662804121375</v>
      </c>
      <c r="Y187" s="5">
        <f t="shared" si="42"/>
        <v>0.71487293591746948</v>
      </c>
      <c r="Z187" s="4">
        <f>Q187-Q$250</f>
        <v>-1.5146414277568852</v>
      </c>
      <c r="AA187" s="5">
        <f t="shared" si="43"/>
        <v>0.48734198438795673</v>
      </c>
      <c r="AB187" s="5">
        <f t="shared" si="44"/>
        <v>0.65779317283929117</v>
      </c>
      <c r="AC187" s="5">
        <f t="shared" si="45"/>
        <v>0.81416666666666671</v>
      </c>
    </row>
    <row r="188" spans="1:29" x14ac:dyDescent="0.25">
      <c r="A188" s="1">
        <v>1992.4</v>
      </c>
      <c r="B188" s="7">
        <v>9834.51</v>
      </c>
      <c r="C188" s="7">
        <v>67.932000000000002</v>
      </c>
      <c r="D188" s="7">
        <v>4307.2049999999999</v>
      </c>
      <c r="E188" s="7">
        <v>1036.6179999999999</v>
      </c>
      <c r="F188" s="8">
        <v>118833.66666666667</v>
      </c>
      <c r="G188" s="3">
        <f t="shared" si="34"/>
        <v>100.06792810848289</v>
      </c>
      <c r="H188" s="9">
        <v>3.0366666666666666</v>
      </c>
      <c r="I188" s="8">
        <v>193615.66666666666</v>
      </c>
      <c r="J188" s="3">
        <f t="shared" si="31"/>
        <v>1.0030635170349851</v>
      </c>
      <c r="K188" s="3">
        <v>100.14908957595014</v>
      </c>
      <c r="L188" s="3">
        <v>101.21212996807142</v>
      </c>
      <c r="M188" s="1"/>
      <c r="N188" s="4">
        <f t="shared" si="35"/>
        <v>414.64784419855619</v>
      </c>
      <c r="O188" s="4">
        <f t="shared" si="36"/>
        <v>272.21527311945107</v>
      </c>
      <c r="P188" s="4">
        <f t="shared" si="37"/>
        <v>919.05940734893932</v>
      </c>
      <c r="Q188" s="4">
        <f t="shared" si="32"/>
        <v>460.4280187915225</v>
      </c>
      <c r="R188" s="4">
        <f t="shared" si="39"/>
        <v>0.68537934467549633</v>
      </c>
      <c r="S188" s="4">
        <f t="shared" si="38"/>
        <v>39.871140617262427</v>
      </c>
      <c r="T188" s="4">
        <f t="shared" si="33"/>
        <v>0.75916666666666666</v>
      </c>
      <c r="U188" s="4"/>
      <c r="V188" s="1">
        <v>1992.4</v>
      </c>
      <c r="W188" s="5">
        <f t="shared" si="40"/>
        <v>0.88909134957521019</v>
      </c>
      <c r="X188" s="5">
        <f t="shared" si="41"/>
        <v>2.240750869334363</v>
      </c>
      <c r="Y188" s="5">
        <f t="shared" si="42"/>
        <v>0.7318778673363795</v>
      </c>
      <c r="Z188" s="4">
        <f>Q188-Q$250</f>
        <v>-1.592397782509579</v>
      </c>
      <c r="AA188" s="5">
        <f t="shared" si="43"/>
        <v>0.68537934467549633</v>
      </c>
      <c r="AB188" s="5">
        <f t="shared" si="44"/>
        <v>-0.14147968420466839</v>
      </c>
      <c r="AC188" s="5">
        <f t="shared" si="45"/>
        <v>0.75916666666666666</v>
      </c>
    </row>
    <row r="189" spans="1:29" x14ac:dyDescent="0.25">
      <c r="A189" s="1">
        <v>1993.1</v>
      </c>
      <c r="B189" s="7">
        <v>9850.973</v>
      </c>
      <c r="C189" s="7">
        <v>68.313000000000002</v>
      </c>
      <c r="D189" s="7">
        <v>4349.5150000000003</v>
      </c>
      <c r="E189" s="7">
        <v>1047.8889999999999</v>
      </c>
      <c r="F189" s="8">
        <v>119297.33333333333</v>
      </c>
      <c r="G189" s="3">
        <f t="shared" si="34"/>
        <v>100.45837438492782</v>
      </c>
      <c r="H189" s="9">
        <v>3.04</v>
      </c>
      <c r="I189" s="8">
        <v>194106</v>
      </c>
      <c r="J189" s="3">
        <f t="shared" si="31"/>
        <v>1.0056037839788765</v>
      </c>
      <c r="K189" s="3">
        <v>100.23609923011121</v>
      </c>
      <c r="L189" s="3">
        <v>100.46664836673071</v>
      </c>
      <c r="M189" s="1"/>
      <c r="N189" s="4">
        <f t="shared" si="35"/>
        <v>414.81313972058524</v>
      </c>
      <c r="O189" s="4">
        <f t="shared" si="36"/>
        <v>272.4844716832896</v>
      </c>
      <c r="P189" s="4">
        <f t="shared" si="37"/>
        <v>918.9737369820009</v>
      </c>
      <c r="Q189" s="4">
        <f t="shared" si="32"/>
        <v>460.65135248207019</v>
      </c>
      <c r="R189" s="4">
        <f t="shared" si="39"/>
        <v>0.55928803721139175</v>
      </c>
      <c r="S189" s="4">
        <f t="shared" si="38"/>
        <v>38.572573016030205</v>
      </c>
      <c r="T189" s="4">
        <f t="shared" si="33"/>
        <v>0.76</v>
      </c>
      <c r="U189" s="4"/>
      <c r="V189" s="1">
        <v>1993.1</v>
      </c>
      <c r="W189" s="5">
        <f t="shared" si="40"/>
        <v>0.16529552202905506</v>
      </c>
      <c r="X189" s="5">
        <f t="shared" si="41"/>
        <v>0.26919856383852903</v>
      </c>
      <c r="Y189" s="5">
        <f t="shared" si="42"/>
        <v>-8.5670366938416009E-2</v>
      </c>
      <c r="Z189" s="4">
        <f>Q189-Q$250</f>
        <v>-1.3690640919618886</v>
      </c>
      <c r="AA189" s="5">
        <f t="shared" si="43"/>
        <v>0.55928803721139175</v>
      </c>
      <c r="AB189" s="5">
        <f t="shared" si="44"/>
        <v>-1.2985676012322216</v>
      </c>
      <c r="AC189" s="5">
        <f t="shared" si="45"/>
        <v>0.76</v>
      </c>
    </row>
    <row r="190" spans="1:29" x14ac:dyDescent="0.25">
      <c r="A190" s="1">
        <v>1993.2</v>
      </c>
      <c r="B190" s="7">
        <v>9908.3469999999998</v>
      </c>
      <c r="C190" s="7">
        <v>68.718999999999994</v>
      </c>
      <c r="D190" s="7">
        <v>4418.5810000000001</v>
      </c>
      <c r="E190" s="7">
        <v>1070.375</v>
      </c>
      <c r="F190" s="8">
        <v>119959.66666666667</v>
      </c>
      <c r="G190" s="3">
        <f t="shared" si="34"/>
        <v>101.01611468061158</v>
      </c>
      <c r="H190" s="9">
        <v>3</v>
      </c>
      <c r="I190" s="8">
        <v>194555.33333333334</v>
      </c>
      <c r="J190" s="3">
        <f t="shared" si="31"/>
        <v>1.0079316424699476</v>
      </c>
      <c r="K190" s="3">
        <v>100.5743614811194</v>
      </c>
      <c r="L190" s="3">
        <v>101.20057211378708</v>
      </c>
      <c r="M190" s="1"/>
      <c r="N190" s="4">
        <f t="shared" si="35"/>
        <v>415.56478046977963</v>
      </c>
      <c r="O190" s="4">
        <f t="shared" si="36"/>
        <v>273.7838255240996</v>
      </c>
      <c r="P190" s="4">
        <f t="shared" si="37"/>
        <v>919.32324598606033</v>
      </c>
      <c r="Q190" s="4">
        <f t="shared" si="32"/>
        <v>461.31068862115615</v>
      </c>
      <c r="R190" s="4">
        <f t="shared" si="39"/>
        <v>0.59256405510605958</v>
      </c>
      <c r="S190" s="4">
        <f t="shared" si="38"/>
        <v>38.707868436997899</v>
      </c>
      <c r="T190" s="4">
        <f t="shared" si="33"/>
        <v>0.75</v>
      </c>
      <c r="U190" s="4"/>
      <c r="V190" s="1">
        <v>1993.2</v>
      </c>
      <c r="W190" s="5">
        <f t="shared" si="40"/>
        <v>0.75164074919439372</v>
      </c>
      <c r="X190" s="5">
        <f t="shared" si="41"/>
        <v>1.2993538408099994</v>
      </c>
      <c r="Y190" s="5">
        <f t="shared" si="42"/>
        <v>0.34950900405942775</v>
      </c>
      <c r="Z190" s="4">
        <f>Q190-Q$250</f>
        <v>-0.70972795287593726</v>
      </c>
      <c r="AA190" s="5">
        <f t="shared" si="43"/>
        <v>0.59256405510605958</v>
      </c>
      <c r="AB190" s="5">
        <f t="shared" si="44"/>
        <v>0.13529542096769376</v>
      </c>
      <c r="AC190" s="5">
        <f t="shared" si="45"/>
        <v>0.75</v>
      </c>
    </row>
    <row r="191" spans="1:29" x14ac:dyDescent="0.25">
      <c r="A191" s="1">
        <v>1993.3</v>
      </c>
      <c r="B191" s="7">
        <v>9955.6409999999996</v>
      </c>
      <c r="C191" s="7">
        <v>69.128</v>
      </c>
      <c r="D191" s="7">
        <v>4487.1890000000003</v>
      </c>
      <c r="E191" s="7">
        <v>1089.2539999999999</v>
      </c>
      <c r="F191" s="8">
        <v>120625.66666666667</v>
      </c>
      <c r="G191" s="3">
        <f t="shared" si="34"/>
        <v>101.57694261759001</v>
      </c>
      <c r="H191" s="9">
        <v>3.06</v>
      </c>
      <c r="I191" s="8">
        <v>195068</v>
      </c>
      <c r="J191" s="3">
        <f t="shared" si="31"/>
        <v>1.0105876115791963</v>
      </c>
      <c r="K191" s="3">
        <v>100.66528168153491</v>
      </c>
      <c r="L191" s="3">
        <v>101.24487722187708</v>
      </c>
      <c r="M191" s="1"/>
      <c r="N191" s="4">
        <f t="shared" si="35"/>
        <v>416.24899129150305</v>
      </c>
      <c r="O191" s="4">
        <f t="shared" si="36"/>
        <v>274.67565233836308</v>
      </c>
      <c r="P191" s="4">
        <f t="shared" si="37"/>
        <v>919.53626488596285</v>
      </c>
      <c r="Q191" s="4">
        <f t="shared" si="32"/>
        <v>461.6915395822673</v>
      </c>
      <c r="R191" s="4">
        <f t="shared" si="39"/>
        <v>0.59341327734001581</v>
      </c>
      <c r="S191" s="4">
        <f t="shared" si="38"/>
        <v>38.158225082807732</v>
      </c>
      <c r="T191" s="4">
        <f t="shared" si="33"/>
        <v>0.76500000000000001</v>
      </c>
      <c r="U191" s="4"/>
      <c r="V191" s="1">
        <v>1993.3</v>
      </c>
      <c r="W191" s="5">
        <f t="shared" si="40"/>
        <v>0.6842108217234113</v>
      </c>
      <c r="X191" s="5">
        <f t="shared" si="41"/>
        <v>0.89182681426348154</v>
      </c>
      <c r="Y191" s="5">
        <f t="shared" si="42"/>
        <v>0.21301889990252221</v>
      </c>
      <c r="Z191" s="4">
        <f>Q191-Q$250</f>
        <v>-0.32887699176478691</v>
      </c>
      <c r="AA191" s="5">
        <f t="shared" si="43"/>
        <v>0.59341327734001581</v>
      </c>
      <c r="AB191" s="5">
        <f t="shared" si="44"/>
        <v>-0.54964335419016663</v>
      </c>
      <c r="AC191" s="5">
        <f t="shared" si="45"/>
        <v>0.76500000000000001</v>
      </c>
    </row>
    <row r="192" spans="1:29" x14ac:dyDescent="0.25">
      <c r="A192" s="1">
        <v>1993.4</v>
      </c>
      <c r="B192" s="7">
        <v>10091.049000000001</v>
      </c>
      <c r="C192" s="7">
        <v>69.504999999999995</v>
      </c>
      <c r="D192" s="7">
        <v>4552.6509999999998</v>
      </c>
      <c r="E192" s="7">
        <v>1136.53</v>
      </c>
      <c r="F192" s="8">
        <v>121152</v>
      </c>
      <c r="G192" s="3">
        <f t="shared" si="34"/>
        <v>102.0201594907076</v>
      </c>
      <c r="H192" s="9">
        <v>2.99</v>
      </c>
      <c r="I192" s="8">
        <v>195621</v>
      </c>
      <c r="J192" s="3">
        <f t="shared" si="31"/>
        <v>1.0134525353452846</v>
      </c>
      <c r="K192" s="3">
        <v>100.84321153611147</v>
      </c>
      <c r="L192" s="3">
        <v>101.9884325141704</v>
      </c>
      <c r="M192" s="1"/>
      <c r="N192" s="4">
        <f t="shared" si="35"/>
        <v>416.87034338151676</v>
      </c>
      <c r="O192" s="4">
        <f t="shared" si="36"/>
        <v>278.09734939513709</v>
      </c>
      <c r="P192" s="4">
        <f t="shared" si="37"/>
        <v>920.60412188686871</v>
      </c>
      <c r="Q192" s="4">
        <f t="shared" si="32"/>
        <v>462.02043460890121</v>
      </c>
      <c r="R192" s="4">
        <f t="shared" si="39"/>
        <v>0.54388338899578059</v>
      </c>
      <c r="S192" s="4">
        <f t="shared" si="38"/>
        <v>38.346070770036683</v>
      </c>
      <c r="T192" s="4">
        <f t="shared" si="33"/>
        <v>0.74750000000000005</v>
      </c>
      <c r="U192" s="4"/>
      <c r="V192" s="1">
        <v>1993.4</v>
      </c>
      <c r="W192" s="5">
        <f t="shared" si="40"/>
        <v>0.6213520900137155</v>
      </c>
      <c r="X192" s="5">
        <f t="shared" si="41"/>
        <v>3.4216970567740077</v>
      </c>
      <c r="Y192" s="5">
        <f t="shared" si="42"/>
        <v>1.0678570009058603</v>
      </c>
      <c r="Z192" s="4">
        <f>Q192-Q$250</f>
        <v>1.803486912876906E-5</v>
      </c>
      <c r="AA192" s="5">
        <f t="shared" si="43"/>
        <v>0.54388338899578059</v>
      </c>
      <c r="AB192" s="5">
        <f t="shared" si="44"/>
        <v>0.18784568722895045</v>
      </c>
      <c r="AC192" s="5">
        <f t="shared" si="45"/>
        <v>0.74750000000000005</v>
      </c>
    </row>
    <row r="193" spans="1:29" x14ac:dyDescent="0.25">
      <c r="A193" s="1">
        <v>1994.1</v>
      </c>
      <c r="B193" s="7">
        <v>10188.954</v>
      </c>
      <c r="C193" s="7">
        <v>69.837000000000003</v>
      </c>
      <c r="D193" s="7">
        <v>4621.223</v>
      </c>
      <c r="E193" s="7">
        <v>1156.3119999999999</v>
      </c>
      <c r="F193" s="8">
        <v>121994</v>
      </c>
      <c r="G193" s="3">
        <f t="shared" si="34"/>
        <v>102.72919420983048</v>
      </c>
      <c r="H193" s="9">
        <v>3.2133333333333334</v>
      </c>
      <c r="I193" s="8">
        <v>196085.33333333334</v>
      </c>
      <c r="J193" s="3">
        <f t="shared" si="31"/>
        <v>1.015858104245924</v>
      </c>
      <c r="K193" s="3">
        <v>100.70829769033362</v>
      </c>
      <c r="L193" s="3">
        <v>101.40668718185802</v>
      </c>
      <c r="M193" s="1"/>
      <c r="N193" s="4">
        <f t="shared" si="35"/>
        <v>417.65170341489448</v>
      </c>
      <c r="O193" s="4">
        <f t="shared" si="36"/>
        <v>279.10932755009003</v>
      </c>
      <c r="P193" s="4">
        <f t="shared" si="37"/>
        <v>921.33257930639195</v>
      </c>
      <c r="Q193" s="4">
        <f t="shared" si="32"/>
        <v>462.3420675647402</v>
      </c>
      <c r="R193" s="4">
        <f t="shared" si="39"/>
        <v>0.47652628532244279</v>
      </c>
      <c r="S193" s="4">
        <f t="shared" si="38"/>
        <v>37.297508223932724</v>
      </c>
      <c r="T193" s="4">
        <f t="shared" si="33"/>
        <v>0.80333333333333334</v>
      </c>
      <c r="U193" s="4"/>
      <c r="V193" s="1">
        <v>1994.1</v>
      </c>
      <c r="W193" s="5">
        <f t="shared" si="40"/>
        <v>0.78136003337772308</v>
      </c>
      <c r="X193" s="5">
        <f t="shared" si="41"/>
        <v>1.0119781549529421</v>
      </c>
      <c r="Y193" s="5">
        <f t="shared" si="42"/>
        <v>0.72845741952323806</v>
      </c>
      <c r="Z193" s="4">
        <f>Q193-Q$250</f>
        <v>0.32165099070812175</v>
      </c>
      <c r="AA193" s="5">
        <f t="shared" si="43"/>
        <v>0.47652628532244279</v>
      </c>
      <c r="AB193" s="5">
        <f t="shared" si="44"/>
        <v>-1.0485625461039589</v>
      </c>
      <c r="AC193" s="5">
        <f t="shared" si="45"/>
        <v>0.80333333333333334</v>
      </c>
    </row>
    <row r="194" spans="1:29" x14ac:dyDescent="0.25">
      <c r="A194" s="1">
        <v>1994.2</v>
      </c>
      <c r="B194" s="7">
        <v>10327.019</v>
      </c>
      <c r="C194" s="7">
        <v>70.174000000000007</v>
      </c>
      <c r="D194" s="7">
        <v>4683.1629999999996</v>
      </c>
      <c r="E194" s="7">
        <v>1183.538</v>
      </c>
      <c r="F194" s="8">
        <v>122596</v>
      </c>
      <c r="G194" s="3">
        <f t="shared" si="34"/>
        <v>103.23612877148366</v>
      </c>
      <c r="H194" s="9">
        <v>3.94</v>
      </c>
      <c r="I194" s="8">
        <v>196522</v>
      </c>
      <c r="J194" s="3">
        <f t="shared" si="31"/>
        <v>1.0181203406133597</v>
      </c>
      <c r="K194" s="3">
        <v>101.36233655138702</v>
      </c>
      <c r="L194" s="3">
        <v>102.24463161747354</v>
      </c>
      <c r="M194" s="1"/>
      <c r="N194" s="4">
        <f t="shared" si="35"/>
        <v>418.27930193432508</v>
      </c>
      <c r="O194" s="4">
        <f t="shared" si="36"/>
        <v>280.73275406100026</v>
      </c>
      <c r="P194" s="4">
        <f t="shared" si="37"/>
        <v>922.45608195820205</v>
      </c>
      <c r="Q194" s="4">
        <f t="shared" si="32"/>
        <v>463.25921546176733</v>
      </c>
      <c r="R194" s="4">
        <f t="shared" si="39"/>
        <v>0.48139167750695933</v>
      </c>
      <c r="S194" s="4">
        <f t="shared" si="38"/>
        <v>37.639041896865976</v>
      </c>
      <c r="T194" s="4">
        <f t="shared" si="33"/>
        <v>0.98499999999999999</v>
      </c>
      <c r="U194" s="4"/>
      <c r="V194" s="1">
        <v>1994.2</v>
      </c>
      <c r="W194" s="5">
        <f t="shared" si="40"/>
        <v>0.62759851943059175</v>
      </c>
      <c r="X194" s="5">
        <f t="shared" si="41"/>
        <v>1.6234265109102353</v>
      </c>
      <c r="Y194" s="5">
        <f t="shared" si="42"/>
        <v>1.1235026518100995</v>
      </c>
      <c r="Z194" s="4">
        <f>Q194-Q$250</f>
        <v>1.2387988877352427</v>
      </c>
      <c r="AA194" s="5">
        <f t="shared" si="43"/>
        <v>0.48139167750695933</v>
      </c>
      <c r="AB194" s="5">
        <f t="shared" si="44"/>
        <v>0.34153367293325232</v>
      </c>
      <c r="AC194" s="5">
        <f t="shared" si="45"/>
        <v>0.98499999999999999</v>
      </c>
    </row>
    <row r="195" spans="1:29" x14ac:dyDescent="0.25">
      <c r="A195" s="1">
        <v>1994.3</v>
      </c>
      <c r="B195" s="7">
        <v>10387.382</v>
      </c>
      <c r="C195" s="7">
        <v>70.576999999999998</v>
      </c>
      <c r="D195" s="7">
        <v>4752.7610000000004</v>
      </c>
      <c r="E195" s="7">
        <v>1198.5260000000001</v>
      </c>
      <c r="F195" s="8">
        <v>123245</v>
      </c>
      <c r="G195" s="3">
        <f t="shared" si="34"/>
        <v>103.78264128064134</v>
      </c>
      <c r="H195" s="9">
        <v>4.4866666666666664</v>
      </c>
      <c r="I195" s="8">
        <v>197050</v>
      </c>
      <c r="J195" s="3">
        <f t="shared" si="31"/>
        <v>1.0208557470301671</v>
      </c>
      <c r="K195" s="3">
        <v>101.37602346327752</v>
      </c>
      <c r="L195" s="3">
        <v>102.21573698176267</v>
      </c>
      <c r="M195" s="1"/>
      <c r="N195" s="4">
        <f t="shared" si="35"/>
        <v>418.91354356975864</v>
      </c>
      <c r="O195" s="4">
        <f t="shared" si="36"/>
        <v>281.15021918020284</v>
      </c>
      <c r="P195" s="4">
        <f t="shared" si="37"/>
        <v>922.77058360555702</v>
      </c>
      <c r="Q195" s="4">
        <f t="shared" si="32"/>
        <v>463.53239033588221</v>
      </c>
      <c r="R195" s="4">
        <f t="shared" si="39"/>
        <v>0.57264403275008036</v>
      </c>
      <c r="S195" s="4">
        <f t="shared" si="38"/>
        <v>37.038133573973795</v>
      </c>
      <c r="T195" s="4">
        <f t="shared" si="33"/>
        <v>1.1216666666666666</v>
      </c>
      <c r="U195" s="4"/>
      <c r="V195" s="1">
        <v>1994.3</v>
      </c>
      <c r="W195" s="5">
        <f t="shared" si="40"/>
        <v>0.63424163543356826</v>
      </c>
      <c r="X195" s="5">
        <f t="shared" si="41"/>
        <v>0.4174651192025749</v>
      </c>
      <c r="Y195" s="5">
        <f t="shared" si="42"/>
        <v>0.3145016473549731</v>
      </c>
      <c r="Z195" s="4">
        <f>Q195-Q$250</f>
        <v>1.511973761850129</v>
      </c>
      <c r="AA195" s="5">
        <f t="shared" si="43"/>
        <v>0.57264403275008036</v>
      </c>
      <c r="AB195" s="5">
        <f t="shared" si="44"/>
        <v>-0.60090832289218099</v>
      </c>
      <c r="AC195" s="5">
        <f t="shared" si="45"/>
        <v>1.1216666666666666</v>
      </c>
    </row>
    <row r="196" spans="1:29" x14ac:dyDescent="0.25">
      <c r="A196" s="1">
        <v>1994.4</v>
      </c>
      <c r="B196" s="7">
        <v>10506.371999999999</v>
      </c>
      <c r="C196" s="7">
        <v>70.959999999999994</v>
      </c>
      <c r="D196" s="7">
        <v>4826.7129999999997</v>
      </c>
      <c r="E196" s="7">
        <v>1232.424</v>
      </c>
      <c r="F196" s="8">
        <v>124449.66666666667</v>
      </c>
      <c r="G196" s="3">
        <f t="shared" si="34"/>
        <v>104.797071793274</v>
      </c>
      <c r="H196" s="9">
        <v>5.166666666666667</v>
      </c>
      <c r="I196" s="8">
        <v>197600.66666666666</v>
      </c>
      <c r="J196" s="3">
        <f t="shared" si="31"/>
        <v>1.0237085825103225</v>
      </c>
      <c r="K196" s="3">
        <v>101.21862397653673</v>
      </c>
      <c r="L196" s="3">
        <v>103.01322892738295</v>
      </c>
      <c r="M196" s="1"/>
      <c r="N196" s="4">
        <f t="shared" si="35"/>
        <v>419.63727399493365</v>
      </c>
      <c r="O196" s="4">
        <f t="shared" si="36"/>
        <v>283.11900040058822</v>
      </c>
      <c r="P196" s="4">
        <f t="shared" si="37"/>
        <v>923.63053105027632</v>
      </c>
      <c r="Q196" s="4">
        <f t="shared" si="32"/>
        <v>464.07065171926149</v>
      </c>
      <c r="R196" s="4">
        <f t="shared" si="39"/>
        <v>0.54120256164731373</v>
      </c>
      <c r="S196" s="4">
        <f t="shared" si="38"/>
        <v>37.274107816927476</v>
      </c>
      <c r="T196" s="4">
        <f t="shared" si="33"/>
        <v>1.2916666666666667</v>
      </c>
      <c r="U196" s="4"/>
      <c r="V196" s="1">
        <v>1994.4</v>
      </c>
      <c r="W196" s="5">
        <f t="shared" si="40"/>
        <v>0.72373042517500608</v>
      </c>
      <c r="X196" s="5">
        <f t="shared" si="41"/>
        <v>1.9687812203853809</v>
      </c>
      <c r="Y196" s="5">
        <f t="shared" si="42"/>
        <v>0.85994744471929607</v>
      </c>
      <c r="Z196" s="4">
        <f>Q196-Q$250</f>
        <v>2.0502351452294079</v>
      </c>
      <c r="AA196" s="5">
        <f t="shared" si="43"/>
        <v>0.54120256164731373</v>
      </c>
      <c r="AB196" s="5">
        <f t="shared" si="44"/>
        <v>0.23597424295368086</v>
      </c>
      <c r="AC196" s="5">
        <f t="shared" si="45"/>
        <v>1.2916666666666667</v>
      </c>
    </row>
    <row r="197" spans="1:29" x14ac:dyDescent="0.25">
      <c r="A197" s="1">
        <v>1995.1</v>
      </c>
      <c r="B197" s="7">
        <v>10543.644</v>
      </c>
      <c r="C197" s="7">
        <v>71.343999999999994</v>
      </c>
      <c r="D197" s="7">
        <v>4862.4359999999997</v>
      </c>
      <c r="E197" s="7">
        <v>1266.4069999999999</v>
      </c>
      <c r="F197" s="8">
        <v>124848.66666666667</v>
      </c>
      <c r="G197" s="3">
        <f t="shared" si="34"/>
        <v>105.13306330506738</v>
      </c>
      <c r="H197" s="9">
        <v>5.81</v>
      </c>
      <c r="I197" s="8">
        <v>197882</v>
      </c>
      <c r="J197" s="3">
        <f t="shared" ref="J197:J248" si="46">I197/I$187</f>
        <v>1.0251660844142274</v>
      </c>
      <c r="K197" s="3">
        <v>100.79921789074913</v>
      </c>
      <c r="L197" s="3">
        <v>103.62194258635884</v>
      </c>
      <c r="M197" s="1"/>
      <c r="N197" s="4">
        <f t="shared" si="35"/>
        <v>419.69269449620282</v>
      </c>
      <c r="O197" s="4">
        <f t="shared" si="36"/>
        <v>285.15711551066687</v>
      </c>
      <c r="P197" s="4">
        <f t="shared" si="37"/>
        <v>923.84238598553964</v>
      </c>
      <c r="Q197" s="4">
        <f t="shared" ref="Q197:Q248" si="47">LN((K197*G197/100)/J197)*100</f>
        <v>463.83325949807892</v>
      </c>
      <c r="R197" s="4">
        <f t="shared" si="39"/>
        <v>0.53969098837969298</v>
      </c>
      <c r="S197" s="4">
        <f t="shared" si="38"/>
        <v>37.323586054022087</v>
      </c>
      <c r="T197" s="4">
        <f t="shared" ref="T197:T248" si="48">H197/4</f>
        <v>1.4524999999999999</v>
      </c>
      <c r="U197" s="4"/>
      <c r="V197" s="1">
        <v>1995.1</v>
      </c>
      <c r="W197" s="5">
        <f t="shared" si="40"/>
        <v>5.5420501269168199E-2</v>
      </c>
      <c r="X197" s="5">
        <f t="shared" si="41"/>
        <v>2.0381151100786496</v>
      </c>
      <c r="Y197" s="5">
        <f t="shared" si="42"/>
        <v>0.21185493526331811</v>
      </c>
      <c r="Z197" s="4">
        <f>Q197-Q$250</f>
        <v>1.8128429240468336</v>
      </c>
      <c r="AA197" s="5">
        <f t="shared" si="43"/>
        <v>0.53969098837969298</v>
      </c>
      <c r="AB197" s="5">
        <f t="shared" si="44"/>
        <v>4.9478237094611188E-2</v>
      </c>
      <c r="AC197" s="5">
        <f t="shared" si="45"/>
        <v>1.4524999999999999</v>
      </c>
    </row>
    <row r="198" spans="1:29" x14ac:dyDescent="0.25">
      <c r="A198" s="1">
        <v>1995.2</v>
      </c>
      <c r="B198" s="7">
        <v>10575.1</v>
      </c>
      <c r="C198" s="7">
        <v>71.686999999999998</v>
      </c>
      <c r="D198" s="7">
        <v>4933.6090000000004</v>
      </c>
      <c r="E198" s="7">
        <v>1270.229</v>
      </c>
      <c r="F198" s="8">
        <v>124629.33333333333</v>
      </c>
      <c r="G198" s="3">
        <f t="shared" ref="G198:G236" si="49">F198/F$187*100</f>
        <v>104.94836621671311</v>
      </c>
      <c r="H198" s="9">
        <v>6.02</v>
      </c>
      <c r="I198" s="8">
        <v>198295.66666666666</v>
      </c>
      <c r="J198" s="3">
        <f t="shared" si="46"/>
        <v>1.0273091648203247</v>
      </c>
      <c r="K198" s="3">
        <v>100.24392032262008</v>
      </c>
      <c r="L198" s="3">
        <v>104.47144487625873</v>
      </c>
      <c r="M198" s="1"/>
      <c r="N198" s="4">
        <f t="shared" ref="N198:N236" si="50">LN((D198/C198)/J198)*100</f>
        <v>420.45737052827735</v>
      </c>
      <c r="O198" s="4">
        <f t="shared" ref="O198:O236" si="51">LN((E198/C198)/J198)*100</f>
        <v>284.77001355399148</v>
      </c>
      <c r="P198" s="4">
        <f t="shared" ref="P198:P236" si="52">LN(B198/J198)*100</f>
        <v>923.93145376645941</v>
      </c>
      <c r="Q198" s="4">
        <f t="shared" si="47"/>
        <v>462.8961789620414</v>
      </c>
      <c r="R198" s="4">
        <f t="shared" si="39"/>
        <v>0.47961722634930481</v>
      </c>
      <c r="S198" s="4">
        <f t="shared" ref="S198:S236" si="53">LN(L198/C198)*100</f>
        <v>37.660435914272028</v>
      </c>
      <c r="T198" s="4">
        <f t="shared" si="48"/>
        <v>1.5049999999999999</v>
      </c>
      <c r="U198" s="4"/>
      <c r="V198" s="1">
        <v>1995.2</v>
      </c>
      <c r="W198" s="5">
        <f t="shared" si="40"/>
        <v>0.76467603207453294</v>
      </c>
      <c r="X198" s="5">
        <f t="shared" si="41"/>
        <v>-0.38710195667539438</v>
      </c>
      <c r="Y198" s="5">
        <f t="shared" si="42"/>
        <v>8.9067780919776851E-2</v>
      </c>
      <c r="Z198" s="4">
        <f>Q198-Q$250</f>
        <v>0.8757623880093206</v>
      </c>
      <c r="AA198" s="5">
        <f t="shared" si="43"/>
        <v>0.47961722634930481</v>
      </c>
      <c r="AB198" s="5">
        <f t="shared" si="44"/>
        <v>0.33684986024994146</v>
      </c>
      <c r="AC198" s="5">
        <f t="shared" si="45"/>
        <v>1.5049999999999999</v>
      </c>
    </row>
    <row r="199" spans="1:29" x14ac:dyDescent="0.25">
      <c r="A199" s="1">
        <v>1995.3</v>
      </c>
      <c r="B199" s="7">
        <v>10665.06</v>
      </c>
      <c r="C199" s="7">
        <v>72.040000000000006</v>
      </c>
      <c r="D199" s="7">
        <v>4998.6620000000003</v>
      </c>
      <c r="E199" s="7">
        <v>1291.922</v>
      </c>
      <c r="F199" s="8">
        <v>124933.66666666667</v>
      </c>
      <c r="G199" s="3">
        <f t="shared" si="49"/>
        <v>105.20464044417123</v>
      </c>
      <c r="H199" s="9">
        <v>5.7966666666666669</v>
      </c>
      <c r="I199" s="8">
        <v>198807</v>
      </c>
      <c r="J199" s="3">
        <f t="shared" si="46"/>
        <v>1.0299582263376119</v>
      </c>
      <c r="K199" s="3">
        <v>100.78455334229501</v>
      </c>
      <c r="L199" s="3">
        <v>105.04933759047633</v>
      </c>
      <c r="M199" s="1"/>
      <c r="N199" s="4">
        <f t="shared" si="50"/>
        <v>421.01857908318988</v>
      </c>
      <c r="O199" s="4">
        <f t="shared" si="51"/>
        <v>285.71465462300165</v>
      </c>
      <c r="P199" s="4">
        <f t="shared" si="52"/>
        <v>924.52100123033551</v>
      </c>
      <c r="Q199" s="4">
        <f t="shared" si="47"/>
        <v>463.42040828062795</v>
      </c>
      <c r="R199" s="4">
        <f t="shared" ref="R199:R236" si="54">(LN(C199)-LN(C198))*100</f>
        <v>0.49121001591414526</v>
      </c>
      <c r="S199" s="4">
        <f t="shared" si="53"/>
        <v>37.72086013039381</v>
      </c>
      <c r="T199" s="4">
        <f t="shared" si="48"/>
        <v>1.4491666666666667</v>
      </c>
      <c r="U199" s="4"/>
      <c r="V199" s="1">
        <v>1995.3</v>
      </c>
      <c r="W199" s="5">
        <f t="shared" ref="W199:W237" si="55">N199-N198</f>
        <v>0.56120855491252541</v>
      </c>
      <c r="X199" s="5">
        <f t="shared" ref="X199:X237" si="56">O199-O198</f>
        <v>0.94464106901017431</v>
      </c>
      <c r="Y199" s="5">
        <f t="shared" ref="Y199:Y237" si="57">P199-P198</f>
        <v>0.58954746387610157</v>
      </c>
      <c r="Z199" s="4">
        <f>Q199-Q$250</f>
        <v>1.3999917065958698</v>
      </c>
      <c r="AA199" s="5">
        <f t="shared" ref="AA199:AA248" si="58">R199</f>
        <v>0.49121001591414526</v>
      </c>
      <c r="AB199" s="5">
        <f t="shared" ref="AB199:AB248" si="59">S199-S198</f>
        <v>6.0424216121781171E-2</v>
      </c>
      <c r="AC199" s="5">
        <f t="shared" ref="AC199:AC248" si="60">T199</f>
        <v>1.4491666666666667</v>
      </c>
    </row>
    <row r="200" spans="1:29" x14ac:dyDescent="0.25">
      <c r="A200" s="1">
        <v>1995.4</v>
      </c>
      <c r="B200" s="7">
        <v>10737.477999999999</v>
      </c>
      <c r="C200" s="7">
        <v>72.387</v>
      </c>
      <c r="D200" s="7">
        <v>5055.6549999999997</v>
      </c>
      <c r="E200" s="7">
        <v>1316.7049999999999</v>
      </c>
      <c r="F200" s="8">
        <v>125221.33333333333</v>
      </c>
      <c r="G200" s="3">
        <f t="shared" si="49"/>
        <v>105.44687993847172</v>
      </c>
      <c r="H200" s="9">
        <v>5.72</v>
      </c>
      <c r="I200" s="8">
        <v>199351.66666666666</v>
      </c>
      <c r="J200" s="3">
        <f t="shared" si="46"/>
        <v>1.0327799776539399</v>
      </c>
      <c r="K200" s="3">
        <v>100.74642551631432</v>
      </c>
      <c r="L200" s="3">
        <v>105.90654511656577</v>
      </c>
      <c r="M200" s="1"/>
      <c r="N200" s="4">
        <f t="shared" si="50"/>
        <v>421.39817985883565</v>
      </c>
      <c r="O200" s="4">
        <f t="shared" si="51"/>
        <v>286.86067835766283</v>
      </c>
      <c r="P200" s="4">
        <f t="shared" si="52"/>
        <v>924.92413435038225</v>
      </c>
      <c r="Q200" s="4">
        <f t="shared" si="47"/>
        <v>463.33896799918756</v>
      </c>
      <c r="R200" s="4">
        <f t="shared" si="54"/>
        <v>0.48052049503963801</v>
      </c>
      <c r="S200" s="4">
        <f t="shared" si="53"/>
        <v>38.053033012838455</v>
      </c>
      <c r="T200" s="4">
        <f t="shared" si="48"/>
        <v>1.43</v>
      </c>
      <c r="U200" s="4"/>
      <c r="V200" s="1">
        <v>1995.4</v>
      </c>
      <c r="W200" s="5">
        <f t="shared" si="55"/>
        <v>0.37960077564576977</v>
      </c>
      <c r="X200" s="5">
        <f t="shared" si="56"/>
        <v>1.1460237346611848</v>
      </c>
      <c r="Y200" s="5">
        <f t="shared" si="57"/>
        <v>0.40313312004673207</v>
      </c>
      <c r="Z200" s="4">
        <f>Q200-Q$250</f>
        <v>1.3185514251554764</v>
      </c>
      <c r="AA200" s="5">
        <f t="shared" si="58"/>
        <v>0.48052049503963801</v>
      </c>
      <c r="AB200" s="5">
        <f t="shared" si="59"/>
        <v>0.33217288244464527</v>
      </c>
      <c r="AC200" s="5">
        <f t="shared" si="60"/>
        <v>1.43</v>
      </c>
    </row>
    <row r="201" spans="1:29" x14ac:dyDescent="0.25">
      <c r="A201" s="1">
        <v>1996.1</v>
      </c>
      <c r="B201" s="7">
        <v>10817.896000000001</v>
      </c>
      <c r="C201" s="7">
        <v>72.736000000000004</v>
      </c>
      <c r="D201" s="7">
        <v>5130.6149999999998</v>
      </c>
      <c r="E201" s="7">
        <v>1348.472</v>
      </c>
      <c r="F201" s="8">
        <v>125542</v>
      </c>
      <c r="G201" s="3">
        <f t="shared" si="49"/>
        <v>105.71690820442431</v>
      </c>
      <c r="H201" s="9">
        <v>5.3633333333333333</v>
      </c>
      <c r="I201" s="8">
        <v>199776</v>
      </c>
      <c r="J201" s="3">
        <f t="shared" si="46"/>
        <v>1.0349783187957304</v>
      </c>
      <c r="K201" s="3">
        <v>100.22730050103874</v>
      </c>
      <c r="L201" s="3">
        <v>107.07003578119054</v>
      </c>
      <c r="M201" s="1"/>
      <c r="N201" s="4">
        <f t="shared" si="50"/>
        <v>422.17638878757498</v>
      </c>
      <c r="O201" s="4">
        <f t="shared" si="51"/>
        <v>288.55104524079678</v>
      </c>
      <c r="P201" s="4">
        <f t="shared" si="52"/>
        <v>925.45766003037397</v>
      </c>
      <c r="Q201" s="4">
        <f t="shared" si="47"/>
        <v>462.86547913422538</v>
      </c>
      <c r="R201" s="4">
        <f t="shared" si="54"/>
        <v>0.48097224119816318</v>
      </c>
      <c r="S201" s="4">
        <f t="shared" si="53"/>
        <v>38.664671268501429</v>
      </c>
      <c r="T201" s="4">
        <f t="shared" si="48"/>
        <v>1.3408333333333333</v>
      </c>
      <c r="U201" s="4"/>
      <c r="V201" s="1">
        <v>1996.1</v>
      </c>
      <c r="W201" s="5">
        <f t="shared" si="55"/>
        <v>0.7782089287393319</v>
      </c>
      <c r="X201" s="5">
        <f t="shared" si="56"/>
        <v>1.6903668831339473</v>
      </c>
      <c r="Y201" s="5">
        <f t="shared" si="57"/>
        <v>0.53352567999172607</v>
      </c>
      <c r="Z201" s="4">
        <f>Q201-Q$250</f>
        <v>0.8450625601932984</v>
      </c>
      <c r="AA201" s="5">
        <f t="shared" si="58"/>
        <v>0.48097224119816318</v>
      </c>
      <c r="AB201" s="5">
        <f t="shared" si="59"/>
        <v>0.61163825566297447</v>
      </c>
      <c r="AC201" s="5">
        <f t="shared" si="60"/>
        <v>1.3408333333333333</v>
      </c>
    </row>
    <row r="202" spans="1:29" x14ac:dyDescent="0.25">
      <c r="A202" s="1">
        <v>1996.2</v>
      </c>
      <c r="B202" s="7">
        <v>10998.322</v>
      </c>
      <c r="C202" s="7">
        <v>73.037000000000006</v>
      </c>
      <c r="D202" s="7">
        <v>5220.4989999999998</v>
      </c>
      <c r="E202" s="7">
        <v>1387.867</v>
      </c>
      <c r="F202" s="8">
        <v>126280</v>
      </c>
      <c r="G202" s="3">
        <f t="shared" si="49"/>
        <v>106.33836618864365</v>
      </c>
      <c r="H202" s="9">
        <v>5.2433333333333332</v>
      </c>
      <c r="I202" s="8">
        <v>200279.33333333334</v>
      </c>
      <c r="J202" s="3">
        <f t="shared" si="46"/>
        <v>1.0375859347612477</v>
      </c>
      <c r="K202" s="3">
        <v>100.53818892826591</v>
      </c>
      <c r="L202" s="3">
        <v>108.06015863155005</v>
      </c>
      <c r="M202" s="1"/>
      <c r="N202" s="4">
        <f t="shared" si="50"/>
        <v>423.24853097407311</v>
      </c>
      <c r="O202" s="4">
        <f t="shared" si="51"/>
        <v>290.76603547130628</v>
      </c>
      <c r="P202" s="4">
        <f t="shared" si="52"/>
        <v>926.86011963115698</v>
      </c>
      <c r="Q202" s="4">
        <f t="shared" si="47"/>
        <v>463.50968042155489</v>
      </c>
      <c r="R202" s="4">
        <f t="shared" si="54"/>
        <v>0.41297143885987708</v>
      </c>
      <c r="S202" s="4">
        <f t="shared" si="53"/>
        <v>39.172193435120626</v>
      </c>
      <c r="T202" s="4">
        <f t="shared" si="48"/>
        <v>1.3108333333333333</v>
      </c>
      <c r="U202" s="4"/>
      <c r="V202" s="1">
        <v>1996.2</v>
      </c>
      <c r="W202" s="5">
        <f t="shared" si="55"/>
        <v>1.0721421864981266</v>
      </c>
      <c r="X202" s="5">
        <f t="shared" si="56"/>
        <v>2.2149902305094997</v>
      </c>
      <c r="Y202" s="5">
        <f t="shared" si="57"/>
        <v>1.4024596007830041</v>
      </c>
      <c r="Z202" s="4">
        <f>Q202-Q$250</f>
        <v>1.4892638475228068</v>
      </c>
      <c r="AA202" s="5">
        <f t="shared" si="58"/>
        <v>0.41297143885987708</v>
      </c>
      <c r="AB202" s="5">
        <f t="shared" si="59"/>
        <v>0.50752216661919647</v>
      </c>
      <c r="AC202" s="5">
        <f t="shared" si="60"/>
        <v>1.3108333333333333</v>
      </c>
    </row>
    <row r="203" spans="1:29" x14ac:dyDescent="0.25">
      <c r="A203" s="1">
        <v>1996.3</v>
      </c>
      <c r="B203" s="7">
        <v>11096.976000000001</v>
      </c>
      <c r="C203" s="7">
        <v>73.275999999999996</v>
      </c>
      <c r="D203" s="7">
        <v>5274.5050000000001</v>
      </c>
      <c r="E203" s="7">
        <v>1423.28</v>
      </c>
      <c r="F203" s="8">
        <v>127218.33333333333</v>
      </c>
      <c r="G203" s="3">
        <f t="shared" si="49"/>
        <v>107.12852166541758</v>
      </c>
      <c r="H203" s="9">
        <v>5.3066666666666666</v>
      </c>
      <c r="I203" s="8">
        <v>200849.66666666666</v>
      </c>
      <c r="J203" s="3">
        <f t="shared" si="46"/>
        <v>1.0405406572228371</v>
      </c>
      <c r="K203" s="3">
        <v>100.72491751191495</v>
      </c>
      <c r="L203" s="3">
        <v>108.890397830976</v>
      </c>
      <c r="M203" s="1"/>
      <c r="N203" s="4">
        <f t="shared" si="50"/>
        <v>423.66665405696125</v>
      </c>
      <c r="O203" s="4">
        <f t="shared" si="51"/>
        <v>292.67457716175664</v>
      </c>
      <c r="P203" s="4">
        <f t="shared" si="52"/>
        <v>927.46874769657973</v>
      </c>
      <c r="Q203" s="4">
        <f t="shared" si="47"/>
        <v>464.15118360936179</v>
      </c>
      <c r="R203" s="4">
        <f t="shared" si="54"/>
        <v>0.32669716644804225</v>
      </c>
      <c r="S203" s="4">
        <f t="shared" si="53"/>
        <v>39.610871814058171</v>
      </c>
      <c r="T203" s="4">
        <f t="shared" si="48"/>
        <v>1.3266666666666667</v>
      </c>
      <c r="U203" s="4"/>
      <c r="V203" s="1">
        <v>1996.3</v>
      </c>
      <c r="W203" s="5">
        <f t="shared" si="55"/>
        <v>0.41812308288814393</v>
      </c>
      <c r="X203" s="5">
        <f t="shared" si="56"/>
        <v>1.9085416904503631</v>
      </c>
      <c r="Y203" s="5">
        <f t="shared" si="57"/>
        <v>0.60862806542274939</v>
      </c>
      <c r="Z203" s="4">
        <f>Q203-Q$250</f>
        <v>2.1307670353297112</v>
      </c>
      <c r="AA203" s="5">
        <f t="shared" si="58"/>
        <v>0.32669716644804225</v>
      </c>
      <c r="AB203" s="5">
        <f t="shared" si="59"/>
        <v>0.43867837893754569</v>
      </c>
      <c r="AC203" s="5">
        <f t="shared" si="60"/>
        <v>1.3266666666666667</v>
      </c>
    </row>
    <row r="204" spans="1:29" x14ac:dyDescent="0.25">
      <c r="A204" s="1">
        <v>1996.4</v>
      </c>
      <c r="B204" s="7">
        <v>11212.205</v>
      </c>
      <c r="C204" s="7">
        <v>73.668000000000006</v>
      </c>
      <c r="D204" s="7">
        <v>5352.7629999999999</v>
      </c>
      <c r="E204" s="7">
        <v>1445.403</v>
      </c>
      <c r="F204" s="8">
        <v>127840.33333333333</v>
      </c>
      <c r="G204" s="3">
        <f t="shared" si="49"/>
        <v>107.65229790685989</v>
      </c>
      <c r="H204" s="9">
        <v>5.28</v>
      </c>
      <c r="I204" s="8">
        <v>201457.33333333334</v>
      </c>
      <c r="J204" s="3">
        <f t="shared" si="46"/>
        <v>1.0436887922593525</v>
      </c>
      <c r="K204" s="3">
        <v>100.916534278382</v>
      </c>
      <c r="L204" s="3">
        <v>109.51066934423623</v>
      </c>
      <c r="M204" s="1"/>
      <c r="N204" s="4">
        <f t="shared" si="50"/>
        <v>424.30382896244618</v>
      </c>
      <c r="O204" s="4">
        <f t="shared" si="51"/>
        <v>293.38135888467053</v>
      </c>
      <c r="P204" s="4">
        <f t="shared" si="52"/>
        <v>928.19968427822948</v>
      </c>
      <c r="Q204" s="4">
        <f t="shared" si="47"/>
        <v>464.526881227704</v>
      </c>
      <c r="R204" s="4">
        <f t="shared" si="54"/>
        <v>0.5335378510147315</v>
      </c>
      <c r="S204" s="4">
        <f t="shared" si="53"/>
        <v>39.645346921019041</v>
      </c>
      <c r="T204" s="4">
        <f t="shared" si="48"/>
        <v>1.32</v>
      </c>
      <c r="U204" s="4"/>
      <c r="V204" s="1">
        <v>1996.4</v>
      </c>
      <c r="W204" s="5">
        <f t="shared" si="55"/>
        <v>0.63717490548492606</v>
      </c>
      <c r="X204" s="5">
        <f t="shared" si="56"/>
        <v>0.70678172291388819</v>
      </c>
      <c r="Y204" s="5">
        <f t="shared" si="57"/>
        <v>0.7309365816497575</v>
      </c>
      <c r="Z204" s="4">
        <f>Q204-Q$250</f>
        <v>2.5064646536719124</v>
      </c>
      <c r="AA204" s="5">
        <f t="shared" si="58"/>
        <v>0.5335378510147315</v>
      </c>
      <c r="AB204" s="5">
        <f t="shared" si="59"/>
        <v>3.4475106960869084E-2</v>
      </c>
      <c r="AC204" s="5">
        <f t="shared" si="60"/>
        <v>1.32</v>
      </c>
    </row>
    <row r="205" spans="1:29" x14ac:dyDescent="0.25">
      <c r="A205" s="1">
        <v>1997.1</v>
      </c>
      <c r="B205" s="7">
        <v>11284.587</v>
      </c>
      <c r="C205" s="7">
        <v>74.106999999999999</v>
      </c>
      <c r="D205" s="7">
        <v>5433.1049999999996</v>
      </c>
      <c r="E205" s="7">
        <v>1472.6590000000001</v>
      </c>
      <c r="F205" s="8">
        <v>128495.66666666667</v>
      </c>
      <c r="G205" s="3">
        <f t="shared" si="49"/>
        <v>108.20414361461745</v>
      </c>
      <c r="H205" s="9">
        <v>5.2766666666666664</v>
      </c>
      <c r="I205" s="8">
        <v>202395.66666666666</v>
      </c>
      <c r="J205" s="3">
        <f t="shared" si="46"/>
        <v>1.048550010102353</v>
      </c>
      <c r="K205" s="3">
        <v>100.99474520347063</v>
      </c>
      <c r="L205" s="3">
        <v>110.77432807932539</v>
      </c>
      <c r="M205" s="1"/>
      <c r="N205" s="4">
        <f t="shared" si="50"/>
        <v>424.7347810897333</v>
      </c>
      <c r="O205" s="4">
        <f t="shared" si="51"/>
        <v>294.19066275163692</v>
      </c>
      <c r="P205" s="4">
        <f t="shared" si="52"/>
        <v>928.37848242993653</v>
      </c>
      <c r="Q205" s="4">
        <f t="shared" si="47"/>
        <v>464.65096963445092</v>
      </c>
      <c r="R205" s="4">
        <f t="shared" si="54"/>
        <v>0.59414825435339935</v>
      </c>
      <c r="S205" s="4">
        <f t="shared" si="53"/>
        <v>40.198505665564753</v>
      </c>
      <c r="T205" s="4">
        <f t="shared" si="48"/>
        <v>1.3191666666666666</v>
      </c>
      <c r="U205" s="4"/>
      <c r="V205" s="1">
        <v>1997.1</v>
      </c>
      <c r="W205" s="5">
        <f t="shared" si="55"/>
        <v>0.43095212728712795</v>
      </c>
      <c r="X205" s="5">
        <f t="shared" si="56"/>
        <v>0.80930386696638834</v>
      </c>
      <c r="Y205" s="5">
        <f t="shared" si="57"/>
        <v>0.17879815170704205</v>
      </c>
      <c r="Z205" s="4">
        <f>Q205-Q$250</f>
        <v>2.6305530604188334</v>
      </c>
      <c r="AA205" s="5">
        <f t="shared" si="58"/>
        <v>0.59414825435339935</v>
      </c>
      <c r="AB205" s="5">
        <f t="shared" si="59"/>
        <v>0.55315874454571201</v>
      </c>
      <c r="AC205" s="5">
        <f t="shared" si="60"/>
        <v>1.3191666666666666</v>
      </c>
    </row>
    <row r="206" spans="1:29" x14ac:dyDescent="0.25">
      <c r="A206" s="1">
        <v>1997.2</v>
      </c>
      <c r="B206" s="7">
        <v>11472.137000000001</v>
      </c>
      <c r="C206" s="7">
        <v>74.257000000000005</v>
      </c>
      <c r="D206" s="7">
        <v>5471.2669999999998</v>
      </c>
      <c r="E206" s="7">
        <v>1501.8430000000001</v>
      </c>
      <c r="F206" s="8">
        <v>129339.66666666667</v>
      </c>
      <c r="G206" s="3">
        <f t="shared" si="49"/>
        <v>108.91486250171927</v>
      </c>
      <c r="H206" s="9">
        <v>5.5233333333333334</v>
      </c>
      <c r="I206" s="8">
        <v>202835.33333333334</v>
      </c>
      <c r="J206" s="3">
        <f t="shared" si="46"/>
        <v>1.0508277885517026</v>
      </c>
      <c r="K206" s="3">
        <v>100.90382500305512</v>
      </c>
      <c r="L206" s="3">
        <v>111.78564032920622</v>
      </c>
      <c r="M206" s="1"/>
      <c r="N206" s="4">
        <f t="shared" si="50"/>
        <v>425.01552226996813</v>
      </c>
      <c r="O206" s="4">
        <f t="shared" si="51"/>
        <v>295.73380266121706</v>
      </c>
      <c r="P206" s="4">
        <f t="shared" si="52"/>
        <v>929.80982812697994</v>
      </c>
      <c r="Q206" s="4">
        <f t="shared" si="47"/>
        <v>464.99859249485399</v>
      </c>
      <c r="R206" s="4">
        <f t="shared" si="54"/>
        <v>0.20220545564795245</v>
      </c>
      <c r="S206" s="4">
        <f t="shared" si="53"/>
        <v>40.905106243363711</v>
      </c>
      <c r="T206" s="4">
        <f t="shared" si="48"/>
        <v>1.3808333333333334</v>
      </c>
      <c r="U206" s="4"/>
      <c r="V206" s="1">
        <v>1997.2</v>
      </c>
      <c r="W206" s="5">
        <f t="shared" si="55"/>
        <v>0.28074118023482697</v>
      </c>
      <c r="X206" s="5">
        <f t="shared" si="56"/>
        <v>1.5431399095801339</v>
      </c>
      <c r="Y206" s="5">
        <f t="shared" si="57"/>
        <v>1.4313456970434117</v>
      </c>
      <c r="Z206" s="4">
        <f>Q206-Q$250</f>
        <v>2.9781759208219114</v>
      </c>
      <c r="AA206" s="5">
        <f t="shared" si="58"/>
        <v>0.20220545564795245</v>
      </c>
      <c r="AB206" s="5">
        <f t="shared" si="59"/>
        <v>0.7066005777989588</v>
      </c>
      <c r="AC206" s="5">
        <f t="shared" si="60"/>
        <v>1.3808333333333334</v>
      </c>
    </row>
    <row r="207" spans="1:29" x14ac:dyDescent="0.25">
      <c r="A207" s="1">
        <v>1997.3</v>
      </c>
      <c r="B207" s="7">
        <v>11615.636</v>
      </c>
      <c r="C207" s="7">
        <v>74.578999999999994</v>
      </c>
      <c r="D207" s="7">
        <v>5579.1790000000001</v>
      </c>
      <c r="E207" s="7">
        <v>1557.316</v>
      </c>
      <c r="F207" s="8">
        <v>129950.33333333333</v>
      </c>
      <c r="G207" s="3">
        <f t="shared" si="49"/>
        <v>109.42909512461438</v>
      </c>
      <c r="H207" s="9">
        <v>5.5333333333333332</v>
      </c>
      <c r="I207" s="8">
        <v>203366.66666666666</v>
      </c>
      <c r="J207" s="3">
        <f t="shared" si="46"/>
        <v>1.0535804639484141</v>
      </c>
      <c r="K207" s="3">
        <v>101.0054992056703</v>
      </c>
      <c r="L207" s="3">
        <v>112.91253112193054</v>
      </c>
      <c r="M207" s="1"/>
      <c r="N207" s="4">
        <f t="shared" si="50"/>
        <v>426.27436166086767</v>
      </c>
      <c r="O207" s="4">
        <f t="shared" si="51"/>
        <v>298.66658103158994</v>
      </c>
      <c r="P207" s="4">
        <f t="shared" si="52"/>
        <v>930.79130714006033</v>
      </c>
      <c r="Q207" s="4">
        <f t="shared" si="47"/>
        <v>465.30872542749125</v>
      </c>
      <c r="R207" s="4">
        <f t="shared" si="54"/>
        <v>0.43269169069199975</v>
      </c>
      <c r="S207" s="4">
        <f t="shared" si="53"/>
        <v>41.475449186437494</v>
      </c>
      <c r="T207" s="4">
        <f t="shared" si="48"/>
        <v>1.3833333333333333</v>
      </c>
      <c r="U207" s="4"/>
      <c r="V207" s="1">
        <v>1997.3</v>
      </c>
      <c r="W207" s="5">
        <f t="shared" si="55"/>
        <v>1.2588393908995386</v>
      </c>
      <c r="X207" s="5">
        <f t="shared" si="56"/>
        <v>2.9327783703728869</v>
      </c>
      <c r="Y207" s="5">
        <f t="shared" si="57"/>
        <v>0.98147901308038854</v>
      </c>
      <c r="Z207" s="4">
        <f>Q207-Q$250</f>
        <v>3.2883088534591707</v>
      </c>
      <c r="AA207" s="5">
        <f t="shared" si="58"/>
        <v>0.43269169069199975</v>
      </c>
      <c r="AB207" s="5">
        <f t="shared" si="59"/>
        <v>0.57034294307378275</v>
      </c>
      <c r="AC207" s="5">
        <f t="shared" si="60"/>
        <v>1.3833333333333333</v>
      </c>
    </row>
    <row r="208" spans="1:29" x14ac:dyDescent="0.25">
      <c r="A208" s="1">
        <v>1997.4</v>
      </c>
      <c r="B208" s="7">
        <v>11715.393</v>
      </c>
      <c r="C208" s="7">
        <v>74.823999999999998</v>
      </c>
      <c r="D208" s="7">
        <v>5663.61</v>
      </c>
      <c r="E208" s="7">
        <v>1566.877</v>
      </c>
      <c r="F208" s="8">
        <v>130503.66666666667</v>
      </c>
      <c r="G208" s="3">
        <f t="shared" si="49"/>
        <v>109.89504826544734</v>
      </c>
      <c r="H208" s="9">
        <v>5.5066666666666668</v>
      </c>
      <c r="I208" s="8">
        <v>203935.33333333334</v>
      </c>
      <c r="J208" s="3">
        <f t="shared" si="46"/>
        <v>1.0565265519200515</v>
      </c>
      <c r="K208" s="3">
        <v>100.85103262862032</v>
      </c>
      <c r="L208" s="3">
        <v>114.95634502121348</v>
      </c>
      <c r="M208" s="1"/>
      <c r="N208" s="4">
        <f t="shared" si="50"/>
        <v>427.16913982161719</v>
      </c>
      <c r="O208" s="4">
        <f t="shared" si="51"/>
        <v>298.6714366483248</v>
      </c>
      <c r="P208" s="4">
        <f t="shared" si="52"/>
        <v>931.36722073919191</v>
      </c>
      <c r="Q208" s="4">
        <f t="shared" si="47"/>
        <v>465.30134315551794</v>
      </c>
      <c r="R208" s="4">
        <f t="shared" si="54"/>
        <v>0.32797228919569932</v>
      </c>
      <c r="S208" s="4">
        <f t="shared" si="53"/>
        <v>42.941375865026288</v>
      </c>
      <c r="T208" s="4">
        <f t="shared" si="48"/>
        <v>1.3766666666666667</v>
      </c>
      <c r="U208" s="4"/>
      <c r="V208" s="1">
        <v>1997.4</v>
      </c>
      <c r="W208" s="5">
        <f t="shared" si="55"/>
        <v>0.89477816074952443</v>
      </c>
      <c r="X208" s="5">
        <f t="shared" si="56"/>
        <v>4.8556167348579038E-3</v>
      </c>
      <c r="Y208" s="5">
        <f t="shared" si="57"/>
        <v>0.57591359913158158</v>
      </c>
      <c r="Z208" s="4">
        <f>Q208-Q$250</f>
        <v>3.2809265814858577</v>
      </c>
      <c r="AA208" s="5">
        <f t="shared" si="58"/>
        <v>0.32797228919569932</v>
      </c>
      <c r="AB208" s="5">
        <f t="shared" si="59"/>
        <v>1.4659266785887937</v>
      </c>
      <c r="AC208" s="5">
        <f t="shared" si="60"/>
        <v>1.3766666666666667</v>
      </c>
    </row>
    <row r="209" spans="1:29" x14ac:dyDescent="0.25">
      <c r="A209" s="1">
        <v>1998.1</v>
      </c>
      <c r="B209" s="7">
        <v>11832.486000000001</v>
      </c>
      <c r="C209" s="7">
        <v>74.933000000000007</v>
      </c>
      <c r="D209" s="7">
        <v>5721.3419999999996</v>
      </c>
      <c r="E209" s="7">
        <v>1607.2239999999999</v>
      </c>
      <c r="F209" s="8">
        <v>130782.33333333333</v>
      </c>
      <c r="G209" s="3">
        <f t="shared" si="49"/>
        <v>110.12970900384272</v>
      </c>
      <c r="H209" s="9">
        <v>5.52</v>
      </c>
      <c r="I209" s="8">
        <v>204395</v>
      </c>
      <c r="J209" s="3">
        <f t="shared" si="46"/>
        <v>1.0589079442488252</v>
      </c>
      <c r="K209" s="3">
        <v>100.939019919345</v>
      </c>
      <c r="L209" s="3">
        <v>116.89999085003203</v>
      </c>
      <c r="M209" s="1"/>
      <c r="N209" s="4">
        <f t="shared" si="50"/>
        <v>427.81261555116572</v>
      </c>
      <c r="O209" s="4">
        <f t="shared" si="51"/>
        <v>300.84312294627046</v>
      </c>
      <c r="P209" s="4">
        <f t="shared" si="52"/>
        <v>932.13659428118285</v>
      </c>
      <c r="Q209" s="4">
        <f t="shared" si="47"/>
        <v>465.37670934304884</v>
      </c>
      <c r="R209" s="4">
        <f t="shared" si="54"/>
        <v>0.14556918107055949</v>
      </c>
      <c r="S209" s="4">
        <f t="shared" si="53"/>
        <v>44.472440926331053</v>
      </c>
      <c r="T209" s="4">
        <f t="shared" si="48"/>
        <v>1.38</v>
      </c>
      <c r="U209" s="4"/>
      <c r="V209" s="1">
        <v>1998.1</v>
      </c>
      <c r="W209" s="5">
        <f t="shared" si="55"/>
        <v>0.64347572954852694</v>
      </c>
      <c r="X209" s="5">
        <f t="shared" si="56"/>
        <v>2.171686297945655</v>
      </c>
      <c r="Y209" s="5">
        <f t="shared" si="57"/>
        <v>0.76937354199094443</v>
      </c>
      <c r="Z209" s="4">
        <f>Q209-Q$250</f>
        <v>3.3562927690167612</v>
      </c>
      <c r="AA209" s="5">
        <f t="shared" si="58"/>
        <v>0.14556918107055949</v>
      </c>
      <c r="AB209" s="5">
        <f t="shared" si="59"/>
        <v>1.5310650613047656</v>
      </c>
      <c r="AC209" s="5">
        <f t="shared" si="60"/>
        <v>1.38</v>
      </c>
    </row>
    <row r="210" spans="1:29" x14ac:dyDescent="0.25">
      <c r="A210" s="1">
        <v>1998.2</v>
      </c>
      <c r="B210" s="7">
        <v>11942.031999999999</v>
      </c>
      <c r="C210" s="7">
        <v>75.11</v>
      </c>
      <c r="D210" s="7">
        <v>5832.5659999999998</v>
      </c>
      <c r="E210" s="7">
        <v>1658.434</v>
      </c>
      <c r="F210" s="8">
        <v>131259.33333333334</v>
      </c>
      <c r="G210" s="3">
        <f t="shared" si="49"/>
        <v>110.53138306681376</v>
      </c>
      <c r="H210" s="9">
        <v>5.5</v>
      </c>
      <c r="I210" s="8">
        <v>204905</v>
      </c>
      <c r="J210" s="3">
        <f t="shared" si="46"/>
        <v>1.0615500981741508</v>
      </c>
      <c r="K210" s="3">
        <v>100.77868752291337</v>
      </c>
      <c r="L210" s="3">
        <v>118.36976465319214</v>
      </c>
      <c r="M210" s="1"/>
      <c r="N210" s="4">
        <f t="shared" si="50"/>
        <v>429.25284173462597</v>
      </c>
      <c r="O210" s="4">
        <f t="shared" si="51"/>
        <v>303.49451602122144</v>
      </c>
      <c r="P210" s="4">
        <f t="shared" si="52"/>
        <v>932.80893600318495</v>
      </c>
      <c r="Q210" s="4">
        <f t="shared" si="47"/>
        <v>465.3326007589045</v>
      </c>
      <c r="R210" s="4">
        <f t="shared" si="54"/>
        <v>0.23593247549644758</v>
      </c>
      <c r="S210" s="4">
        <f t="shared" si="53"/>
        <v>45.4859618035713</v>
      </c>
      <c r="T210" s="4">
        <f t="shared" si="48"/>
        <v>1.375</v>
      </c>
      <c r="U210" s="4"/>
      <c r="V210" s="1">
        <v>1998.2</v>
      </c>
      <c r="W210" s="5">
        <f t="shared" si="55"/>
        <v>1.4402261834602541</v>
      </c>
      <c r="X210" s="5">
        <f t="shared" si="56"/>
        <v>2.6513930749509882</v>
      </c>
      <c r="Y210" s="5">
        <f t="shared" si="57"/>
        <v>0.67234172200210196</v>
      </c>
      <c r="Z210" s="4">
        <f>Q210-Q$250</f>
        <v>3.3121841848724216</v>
      </c>
      <c r="AA210" s="5">
        <f t="shared" si="58"/>
        <v>0.23593247549644758</v>
      </c>
      <c r="AB210" s="5">
        <f t="shared" si="59"/>
        <v>1.0135208772402464</v>
      </c>
      <c r="AC210" s="5">
        <f t="shared" si="60"/>
        <v>1.375</v>
      </c>
    </row>
    <row r="211" spans="1:29" x14ac:dyDescent="0.25">
      <c r="A211" s="1">
        <v>1998.3</v>
      </c>
      <c r="B211" s="7">
        <v>12091.614</v>
      </c>
      <c r="C211" s="7">
        <v>75.433000000000007</v>
      </c>
      <c r="D211" s="7">
        <v>5926.8459999999995</v>
      </c>
      <c r="E211" s="7">
        <v>1689.202</v>
      </c>
      <c r="F211" s="8">
        <v>131568.33333333334</v>
      </c>
      <c r="G211" s="3">
        <f t="shared" si="49"/>
        <v>110.791587019556</v>
      </c>
      <c r="H211" s="9">
        <v>5.5333333333333332</v>
      </c>
      <c r="I211" s="8">
        <v>205482.66666666666</v>
      </c>
      <c r="J211" s="3">
        <f t="shared" si="46"/>
        <v>1.064542812391529</v>
      </c>
      <c r="K211" s="3">
        <v>100.45606745692291</v>
      </c>
      <c r="L211" s="3">
        <v>120.30185262772632</v>
      </c>
      <c r="M211" s="1"/>
      <c r="N211" s="4">
        <f t="shared" si="50"/>
        <v>430.14572107578249</v>
      </c>
      <c r="O211" s="4">
        <f t="shared" si="51"/>
        <v>304.62212391496746</v>
      </c>
      <c r="P211" s="4">
        <f t="shared" si="52"/>
        <v>933.77220106048128</v>
      </c>
      <c r="Q211" s="4">
        <f t="shared" si="47"/>
        <v>464.96557253563469</v>
      </c>
      <c r="R211" s="4">
        <f t="shared" si="54"/>
        <v>0.42911393507507611</v>
      </c>
      <c r="S211" s="4">
        <f t="shared" si="53"/>
        <v>46.675917787760767</v>
      </c>
      <c r="T211" s="4">
        <f t="shared" si="48"/>
        <v>1.3833333333333333</v>
      </c>
      <c r="U211" s="4"/>
      <c r="V211" s="1">
        <v>1998.3</v>
      </c>
      <c r="W211" s="5">
        <f t="shared" si="55"/>
        <v>0.89287934115651524</v>
      </c>
      <c r="X211" s="5">
        <f t="shared" si="56"/>
        <v>1.127607893746017</v>
      </c>
      <c r="Y211" s="5">
        <f t="shared" si="57"/>
        <v>0.96326505729632572</v>
      </c>
      <c r="Z211" s="4">
        <f>Q211-Q$250</f>
        <v>2.9451559616026088</v>
      </c>
      <c r="AA211" s="5">
        <f t="shared" si="58"/>
        <v>0.42911393507507611</v>
      </c>
      <c r="AB211" s="5">
        <f t="shared" si="59"/>
        <v>1.1899559841894671</v>
      </c>
      <c r="AC211" s="5">
        <f t="shared" si="60"/>
        <v>1.3833333333333333</v>
      </c>
    </row>
    <row r="212" spans="1:29" x14ac:dyDescent="0.25">
      <c r="A212" s="1">
        <v>1998.4</v>
      </c>
      <c r="B212" s="7">
        <v>12287</v>
      </c>
      <c r="C212" s="7">
        <v>75.641000000000005</v>
      </c>
      <c r="D212" s="7">
        <v>6028.2380000000003</v>
      </c>
      <c r="E212" s="7">
        <v>1736.9469999999999</v>
      </c>
      <c r="F212" s="8">
        <v>132293.66666666666</v>
      </c>
      <c r="G212" s="3">
        <f t="shared" si="49"/>
        <v>111.40237860657554</v>
      </c>
      <c r="H212" s="9">
        <v>4.8600000000000003</v>
      </c>
      <c r="I212" s="8">
        <v>206097.66666666666</v>
      </c>
      <c r="J212" s="3">
        <f t="shared" si="46"/>
        <v>1.0677289391838334</v>
      </c>
      <c r="K212" s="3">
        <v>101.19809360870097</v>
      </c>
      <c r="L212" s="3">
        <v>120.97798710336092</v>
      </c>
      <c r="M212" s="1"/>
      <c r="N212" s="4">
        <f t="shared" si="50"/>
        <v>431.26776710988298</v>
      </c>
      <c r="O212" s="4">
        <f t="shared" si="51"/>
        <v>306.83518831143897</v>
      </c>
      <c r="P212" s="4">
        <f t="shared" si="52"/>
        <v>935.07631658051412</v>
      </c>
      <c r="Q212" s="4">
        <f t="shared" si="47"/>
        <v>465.95245059760828</v>
      </c>
      <c r="R212" s="4">
        <f t="shared" si="54"/>
        <v>0.27536191724397696</v>
      </c>
      <c r="S212" s="4">
        <f t="shared" si="53"/>
        <v>46.96101400597005</v>
      </c>
      <c r="T212" s="4">
        <f t="shared" si="48"/>
        <v>1.2150000000000001</v>
      </c>
      <c r="U212" s="4"/>
      <c r="V212" s="1">
        <v>1998.4</v>
      </c>
      <c r="W212" s="5">
        <f t="shared" si="55"/>
        <v>1.1220460341004923</v>
      </c>
      <c r="X212" s="5">
        <f t="shared" si="56"/>
        <v>2.2130643964715091</v>
      </c>
      <c r="Y212" s="5">
        <f t="shared" si="57"/>
        <v>1.3041155200328376</v>
      </c>
      <c r="Z212" s="4">
        <f>Q212-Q$250</f>
        <v>3.9320340235761932</v>
      </c>
      <c r="AA212" s="5">
        <f t="shared" si="58"/>
        <v>0.27536191724397696</v>
      </c>
      <c r="AB212" s="5">
        <f t="shared" si="59"/>
        <v>0.28509621820928288</v>
      </c>
      <c r="AC212" s="5">
        <f t="shared" si="60"/>
        <v>1.2150000000000001</v>
      </c>
    </row>
    <row r="213" spans="1:29" x14ac:dyDescent="0.25">
      <c r="A213" s="1">
        <v>1999.1</v>
      </c>
      <c r="B213" s="7">
        <v>12403.293</v>
      </c>
      <c r="C213" s="7">
        <v>75.926000000000002</v>
      </c>
      <c r="D213" s="7">
        <v>6102.5320000000002</v>
      </c>
      <c r="E213" s="7">
        <v>1769.6679999999999</v>
      </c>
      <c r="F213" s="8">
        <v>132943.33333333334</v>
      </c>
      <c r="G213" s="3">
        <f t="shared" si="49"/>
        <v>111.94945250505953</v>
      </c>
      <c r="H213" s="9">
        <v>4.7333333333333334</v>
      </c>
      <c r="I213" s="8">
        <v>206876</v>
      </c>
      <c r="J213" s="3">
        <f t="shared" si="46"/>
        <v>1.0717612459914381</v>
      </c>
      <c r="K213" s="3">
        <v>100.85201026518394</v>
      </c>
      <c r="L213" s="3">
        <v>123.12774800025042</v>
      </c>
      <c r="M213" s="1"/>
      <c r="N213" s="4">
        <f t="shared" si="50"/>
        <v>431.73965447168825</v>
      </c>
      <c r="O213" s="4">
        <f t="shared" si="51"/>
        <v>307.94847360637925</v>
      </c>
      <c r="P213" s="4">
        <f t="shared" si="52"/>
        <v>935.64139613016039</v>
      </c>
      <c r="Q213" s="4">
        <f t="shared" si="47"/>
        <v>465.72281443831497</v>
      </c>
      <c r="R213" s="4">
        <f t="shared" si="54"/>
        <v>0.37607175162941431</v>
      </c>
      <c r="S213" s="4">
        <f t="shared" si="53"/>
        <v>48.346323628954742</v>
      </c>
      <c r="T213" s="4">
        <f t="shared" si="48"/>
        <v>1.1833333333333333</v>
      </c>
      <c r="U213" s="4"/>
      <c r="V213" s="1">
        <v>1999.1</v>
      </c>
      <c r="W213" s="5">
        <f t="shared" si="55"/>
        <v>0.47188736180527258</v>
      </c>
      <c r="X213" s="5">
        <f t="shared" si="56"/>
        <v>1.1132852949402832</v>
      </c>
      <c r="Y213" s="5">
        <f t="shared" si="57"/>
        <v>0.56507954964627061</v>
      </c>
      <c r="Z213" s="4">
        <f>Q213-Q$250</f>
        <v>3.7023978642828865</v>
      </c>
      <c r="AA213" s="5">
        <f t="shared" si="58"/>
        <v>0.37607175162941431</v>
      </c>
      <c r="AB213" s="5">
        <f t="shared" si="59"/>
        <v>1.3853096229846926</v>
      </c>
      <c r="AC213" s="5">
        <f t="shared" si="60"/>
        <v>1.1833333333333333</v>
      </c>
    </row>
    <row r="214" spans="1:29" x14ac:dyDescent="0.25">
      <c r="A214" s="1">
        <v>1999.2</v>
      </c>
      <c r="B214" s="7">
        <v>12498.694</v>
      </c>
      <c r="C214" s="7">
        <v>76.200999999999993</v>
      </c>
      <c r="D214" s="7">
        <v>6225.3</v>
      </c>
      <c r="E214" s="7">
        <v>1813.23</v>
      </c>
      <c r="F214" s="8">
        <v>133214.66666666666</v>
      </c>
      <c r="G214" s="3">
        <f t="shared" si="49"/>
        <v>112.17793796086555</v>
      </c>
      <c r="H214" s="9">
        <v>4.746666666666667</v>
      </c>
      <c r="I214" s="8">
        <v>207431.66666666666</v>
      </c>
      <c r="J214" s="3">
        <f t="shared" si="46"/>
        <v>1.0746399849414494</v>
      </c>
      <c r="K214" s="3">
        <v>100.75717951851399</v>
      </c>
      <c r="L214" s="3">
        <v>123.63629358876192</v>
      </c>
      <c r="M214" s="1"/>
      <c r="N214" s="4">
        <f t="shared" si="50"/>
        <v>433.10166192167145</v>
      </c>
      <c r="O214" s="4">
        <f t="shared" si="51"/>
        <v>309.75047705379933</v>
      </c>
      <c r="P214" s="4">
        <f t="shared" si="52"/>
        <v>936.13937300720022</v>
      </c>
      <c r="Q214" s="4">
        <f t="shared" si="47"/>
        <v>465.56439076587492</v>
      </c>
      <c r="R214" s="4">
        <f t="shared" si="54"/>
        <v>0.36154042286655752</v>
      </c>
      <c r="S214" s="4">
        <f t="shared" si="53"/>
        <v>48.396955340401213</v>
      </c>
      <c r="T214" s="4">
        <f t="shared" si="48"/>
        <v>1.1866666666666668</v>
      </c>
      <c r="U214" s="4"/>
      <c r="V214" s="1">
        <v>1999.2</v>
      </c>
      <c r="W214" s="5">
        <f t="shared" si="55"/>
        <v>1.3620074499831958</v>
      </c>
      <c r="X214" s="5">
        <f t="shared" si="56"/>
        <v>1.802003447420077</v>
      </c>
      <c r="Y214" s="5">
        <f t="shared" si="57"/>
        <v>0.49797687703983229</v>
      </c>
      <c r="Z214" s="4">
        <f>Q214-Q$250</f>
        <v>3.5439741918428354</v>
      </c>
      <c r="AA214" s="5">
        <f t="shared" si="58"/>
        <v>0.36154042286655752</v>
      </c>
      <c r="AB214" s="5">
        <f t="shared" si="59"/>
        <v>5.0631711446470717E-2</v>
      </c>
      <c r="AC214" s="5">
        <f t="shared" si="60"/>
        <v>1.1866666666666668</v>
      </c>
    </row>
    <row r="215" spans="1:29" x14ac:dyDescent="0.25">
      <c r="A215" s="1">
        <v>1999.3</v>
      </c>
      <c r="B215" s="7">
        <v>12662.385</v>
      </c>
      <c r="C215" s="7">
        <v>76.462000000000003</v>
      </c>
      <c r="D215" s="7">
        <v>6328.9080000000004</v>
      </c>
      <c r="E215" s="7">
        <v>1853.2190000000001</v>
      </c>
      <c r="F215" s="8">
        <v>133570.66666666666</v>
      </c>
      <c r="G215" s="3">
        <f t="shared" si="49"/>
        <v>112.47771986111228</v>
      </c>
      <c r="H215" s="9">
        <v>5.0933333333333337</v>
      </c>
      <c r="I215" s="8">
        <v>208043.66666666666</v>
      </c>
      <c r="J215" s="3">
        <f t="shared" si="46"/>
        <v>1.0778105696518401</v>
      </c>
      <c r="K215" s="3">
        <v>100.83832335329342</v>
      </c>
      <c r="L215" s="3">
        <v>124.71887927339623</v>
      </c>
      <c r="M215" s="1"/>
      <c r="N215" s="4">
        <f t="shared" si="50"/>
        <v>434.11573698534431</v>
      </c>
      <c r="O215" s="4">
        <f t="shared" si="51"/>
        <v>311.29537874715328</v>
      </c>
      <c r="P215" s="4">
        <f t="shared" si="52"/>
        <v>937.14593334204164</v>
      </c>
      <c r="Q215" s="4">
        <f t="shared" si="47"/>
        <v>465.6171712582875</v>
      </c>
      <c r="R215" s="4">
        <f t="shared" si="54"/>
        <v>0.34192994280530797</v>
      </c>
      <c r="S215" s="4">
        <f t="shared" si="53"/>
        <v>48.926835337368516</v>
      </c>
      <c r="T215" s="4">
        <f t="shared" si="48"/>
        <v>1.2733333333333334</v>
      </c>
      <c r="U215" s="4"/>
      <c r="V215" s="1">
        <v>1999.3</v>
      </c>
      <c r="W215" s="5">
        <f t="shared" si="55"/>
        <v>1.0140750636728626</v>
      </c>
      <c r="X215" s="5">
        <f t="shared" si="56"/>
        <v>1.5449016933539497</v>
      </c>
      <c r="Y215" s="5">
        <f t="shared" si="57"/>
        <v>1.0065603348414243</v>
      </c>
      <c r="Z215" s="4">
        <f>Q215-Q$250</f>
        <v>3.5967546842554157</v>
      </c>
      <c r="AA215" s="5">
        <f t="shared" si="58"/>
        <v>0.34192994280530797</v>
      </c>
      <c r="AB215" s="5">
        <f t="shared" si="59"/>
        <v>0.5298799969673027</v>
      </c>
      <c r="AC215" s="5">
        <f t="shared" si="60"/>
        <v>1.2733333333333334</v>
      </c>
    </row>
    <row r="216" spans="1:29" x14ac:dyDescent="0.25">
      <c r="A216" s="1">
        <v>1999.4</v>
      </c>
      <c r="B216" s="7">
        <v>12877.593000000001</v>
      </c>
      <c r="C216" s="7">
        <v>76.873000000000005</v>
      </c>
      <c r="D216" s="7">
        <v>6459.5730000000003</v>
      </c>
      <c r="E216" s="7">
        <v>1868.855</v>
      </c>
      <c r="F216" s="8">
        <v>134275</v>
      </c>
      <c r="G216" s="3">
        <f t="shared" si="49"/>
        <v>113.07082768435323</v>
      </c>
      <c r="H216" s="9">
        <v>5.3066666666666666</v>
      </c>
      <c r="I216" s="8">
        <v>208660.33333333334</v>
      </c>
      <c r="J216" s="3">
        <f t="shared" si="46"/>
        <v>1.0810053309340963</v>
      </c>
      <c r="K216" s="3">
        <v>100.82170353171209</v>
      </c>
      <c r="L216" s="3">
        <v>127.22693365310063</v>
      </c>
      <c r="M216" s="1"/>
      <c r="N216" s="4">
        <f t="shared" si="50"/>
        <v>435.32723158638976</v>
      </c>
      <c r="O216" s="4">
        <f t="shared" si="51"/>
        <v>311.30350431946169</v>
      </c>
      <c r="P216" s="4">
        <f t="shared" si="52"/>
        <v>938.53526331835121</v>
      </c>
      <c r="Q216" s="4">
        <f t="shared" si="47"/>
        <v>465.8306405184569</v>
      </c>
      <c r="R216" s="4">
        <f t="shared" si="54"/>
        <v>0.53608241339668794</v>
      </c>
      <c r="S216" s="4">
        <f t="shared" si="53"/>
        <v>50.381766151946273</v>
      </c>
      <c r="T216" s="4">
        <f t="shared" si="48"/>
        <v>1.3266666666666667</v>
      </c>
      <c r="U216" s="4"/>
      <c r="V216" s="1">
        <v>1999.4</v>
      </c>
      <c r="W216" s="5">
        <f t="shared" si="55"/>
        <v>1.2114946010454446</v>
      </c>
      <c r="X216" s="5">
        <f t="shared" si="56"/>
        <v>8.1255723084154852E-3</v>
      </c>
      <c r="Y216" s="5">
        <f t="shared" si="57"/>
        <v>1.3893299763095683</v>
      </c>
      <c r="Z216" s="4">
        <f>Q216-Q$250</f>
        <v>3.8102239444248198</v>
      </c>
      <c r="AA216" s="5">
        <f t="shared" si="58"/>
        <v>0.53608241339668794</v>
      </c>
      <c r="AB216" s="5">
        <f t="shared" si="59"/>
        <v>1.4549308145777573</v>
      </c>
      <c r="AC216" s="5">
        <f t="shared" si="60"/>
        <v>1.3266666666666667</v>
      </c>
    </row>
    <row r="217" spans="1:29" x14ac:dyDescent="0.25">
      <c r="A217" s="1">
        <v>2000.1</v>
      </c>
      <c r="B217" s="7">
        <v>12924.179</v>
      </c>
      <c r="C217" s="7">
        <v>77.396000000000001</v>
      </c>
      <c r="D217" s="7">
        <v>6613.5969999999998</v>
      </c>
      <c r="E217" s="7">
        <v>1934.4929999999999</v>
      </c>
      <c r="F217" s="8">
        <v>136619.33333333334</v>
      </c>
      <c r="G217" s="3">
        <f t="shared" si="49"/>
        <v>115.04495325030386</v>
      </c>
      <c r="H217" s="9">
        <v>5.6766666666666667</v>
      </c>
      <c r="I217" s="8">
        <v>211586</v>
      </c>
      <c r="J217" s="3">
        <f t="shared" si="46"/>
        <v>1.0961623145959145</v>
      </c>
      <c r="K217" s="3">
        <v>100.69167786875231</v>
      </c>
      <c r="L217" s="3">
        <v>131.72101266066619</v>
      </c>
      <c r="M217" s="1"/>
      <c r="N217" s="4">
        <f t="shared" si="50"/>
        <v>435.61325858343861</v>
      </c>
      <c r="O217" s="4">
        <f t="shared" si="51"/>
        <v>312.68501811347113</v>
      </c>
      <c r="P217" s="4">
        <f t="shared" si="52"/>
        <v>937.50399022300974</v>
      </c>
      <c r="Q217" s="4">
        <f t="shared" si="47"/>
        <v>466.04006425003064</v>
      </c>
      <c r="R217" s="4">
        <f t="shared" si="54"/>
        <v>0.67803901455922855</v>
      </c>
      <c r="S217" s="4">
        <f t="shared" si="53"/>
        <v>53.175104578447787</v>
      </c>
      <c r="T217" s="4">
        <f t="shared" si="48"/>
        <v>1.4191666666666667</v>
      </c>
      <c r="U217" s="4"/>
      <c r="V217" s="1">
        <v>2000.1</v>
      </c>
      <c r="W217" s="5">
        <f t="shared" si="55"/>
        <v>0.28602699704885026</v>
      </c>
      <c r="X217" s="5">
        <f t="shared" si="56"/>
        <v>1.381513794009436</v>
      </c>
      <c r="Y217" s="5">
        <f t="shared" si="57"/>
        <v>-1.0312730953414757</v>
      </c>
      <c r="Z217" s="4">
        <f>Q217-Q$250</f>
        <v>4.0196476759985558</v>
      </c>
      <c r="AA217" s="5">
        <f t="shared" si="58"/>
        <v>0.67803901455922855</v>
      </c>
      <c r="AB217" s="5">
        <f t="shared" si="59"/>
        <v>2.7933384265015135</v>
      </c>
      <c r="AC217" s="5">
        <f t="shared" si="60"/>
        <v>1.4191666666666667</v>
      </c>
    </row>
    <row r="218" spans="1:29" x14ac:dyDescent="0.25">
      <c r="A218" s="1">
        <v>2000.2</v>
      </c>
      <c r="B218" s="7">
        <v>13160.842000000001</v>
      </c>
      <c r="C218" s="7">
        <v>77.864999999999995</v>
      </c>
      <c r="D218" s="7">
        <v>6707.5140000000001</v>
      </c>
      <c r="E218" s="7">
        <v>1985.3420000000001</v>
      </c>
      <c r="F218" s="8">
        <v>136946.66666666666</v>
      </c>
      <c r="G218" s="3">
        <f t="shared" si="49"/>
        <v>115.32059540951947</v>
      </c>
      <c r="H218" s="9">
        <v>6.2733333333333334</v>
      </c>
      <c r="I218" s="8">
        <v>212242</v>
      </c>
      <c r="J218" s="3">
        <f t="shared" si="46"/>
        <v>1.099560849841039</v>
      </c>
      <c r="K218" s="3">
        <v>100.53427838201149</v>
      </c>
      <c r="L218" s="3">
        <v>132.04655888967548</v>
      </c>
      <c r="M218" s="1"/>
      <c r="N218" s="4">
        <f t="shared" si="50"/>
        <v>436.10962388914965</v>
      </c>
      <c r="O218" s="4">
        <f t="shared" si="51"/>
        <v>314.36590398502238</v>
      </c>
      <c r="P218" s="4">
        <f t="shared" si="52"/>
        <v>939.00903119208738</v>
      </c>
      <c r="Q218" s="4">
        <f t="shared" si="47"/>
        <v>465.8133724974432</v>
      </c>
      <c r="R218" s="4">
        <f t="shared" si="54"/>
        <v>0.6041458273619682</v>
      </c>
      <c r="S218" s="4">
        <f t="shared" si="53"/>
        <v>52.817802130957283</v>
      </c>
      <c r="T218" s="4">
        <f t="shared" si="48"/>
        <v>1.5683333333333334</v>
      </c>
      <c r="U218" s="4"/>
      <c r="V218" s="1">
        <v>2000.2</v>
      </c>
      <c r="W218" s="5">
        <f t="shared" si="55"/>
        <v>0.49636530571103776</v>
      </c>
      <c r="X218" s="5">
        <f t="shared" si="56"/>
        <v>1.6808858715512542</v>
      </c>
      <c r="Y218" s="5">
        <f t="shared" si="57"/>
        <v>1.5050409690776405</v>
      </c>
      <c r="Z218" s="4">
        <f>Q218-Q$250</f>
        <v>3.7929559234111139</v>
      </c>
      <c r="AA218" s="5">
        <f t="shared" si="58"/>
        <v>0.6041458273619682</v>
      </c>
      <c r="AB218" s="5">
        <f t="shared" si="59"/>
        <v>-0.35730244749050399</v>
      </c>
      <c r="AC218" s="5">
        <f t="shared" si="60"/>
        <v>1.5683333333333334</v>
      </c>
    </row>
    <row r="219" spans="1:29" x14ac:dyDescent="0.25">
      <c r="A219" s="1">
        <v>2000.3</v>
      </c>
      <c r="B219" s="7">
        <v>13178.419</v>
      </c>
      <c r="C219" s="7">
        <v>78.308999999999997</v>
      </c>
      <c r="D219" s="7">
        <v>6815.3689999999997</v>
      </c>
      <c r="E219" s="7">
        <v>2002.7360000000001</v>
      </c>
      <c r="F219" s="8">
        <v>136695.33333333334</v>
      </c>
      <c r="G219" s="3">
        <f t="shared" si="49"/>
        <v>115.10895163350261</v>
      </c>
      <c r="H219" s="9">
        <v>6.52</v>
      </c>
      <c r="I219" s="8">
        <v>212918.66666666666</v>
      </c>
      <c r="J219" s="3">
        <f t="shared" si="46"/>
        <v>1.1030664527615688</v>
      </c>
      <c r="K219" s="3">
        <v>100.41402908468777</v>
      </c>
      <c r="L219" s="3">
        <v>134.6201077769912</v>
      </c>
      <c r="M219" s="1"/>
      <c r="N219" s="4">
        <f t="shared" si="50"/>
        <v>436.81789632653113</v>
      </c>
      <c r="O219" s="4">
        <f t="shared" si="51"/>
        <v>314.35130000152662</v>
      </c>
      <c r="P219" s="4">
        <f t="shared" si="52"/>
        <v>938.82418606377007</v>
      </c>
      <c r="Q219" s="4">
        <f t="shared" si="47"/>
        <v>465.19168430465641</v>
      </c>
      <c r="R219" s="4">
        <f t="shared" si="54"/>
        <v>0.56859809728040389</v>
      </c>
      <c r="S219" s="4">
        <f t="shared" si="53"/>
        <v>54.179425626376819</v>
      </c>
      <c r="T219" s="4">
        <f t="shared" si="48"/>
        <v>1.63</v>
      </c>
      <c r="U219" s="4"/>
      <c r="V219" s="1">
        <v>2000.3</v>
      </c>
      <c r="W219" s="5">
        <f t="shared" si="55"/>
        <v>0.70827243738148127</v>
      </c>
      <c r="X219" s="5">
        <f t="shared" si="56"/>
        <v>-1.4603983495760531E-2</v>
      </c>
      <c r="Y219" s="5">
        <f t="shared" si="57"/>
        <v>-0.18484512831730626</v>
      </c>
      <c r="Z219" s="4">
        <f>Q219-Q$250</f>
        <v>3.1712677306243222</v>
      </c>
      <c r="AA219" s="5">
        <f t="shared" si="58"/>
        <v>0.56859809728040389</v>
      </c>
      <c r="AB219" s="5">
        <f t="shared" si="59"/>
        <v>1.3616234954195363</v>
      </c>
      <c r="AC219" s="5">
        <f t="shared" si="60"/>
        <v>1.63</v>
      </c>
    </row>
    <row r="220" spans="1:29" x14ac:dyDescent="0.25">
      <c r="A220" s="1">
        <v>2000.4</v>
      </c>
      <c r="B220" s="7">
        <v>13260.505999999999</v>
      </c>
      <c r="C220" s="7">
        <v>78.722999999999999</v>
      </c>
      <c r="D220" s="7">
        <v>6912.0950000000003</v>
      </c>
      <c r="E220" s="7">
        <v>2012.884</v>
      </c>
      <c r="F220" s="8">
        <v>137341.33333333334</v>
      </c>
      <c r="G220" s="3">
        <f t="shared" si="49"/>
        <v>115.65293789069189</v>
      </c>
      <c r="H220" s="9">
        <v>6.4733333333333336</v>
      </c>
      <c r="I220" s="8">
        <v>213560.33333333334</v>
      </c>
      <c r="J220" s="3">
        <f t="shared" si="46"/>
        <v>1.1063907313931058</v>
      </c>
      <c r="K220" s="3">
        <v>100.06403519491629</v>
      </c>
      <c r="L220" s="3">
        <v>135.37136830547411</v>
      </c>
      <c r="M220" s="1"/>
      <c r="N220" s="4">
        <f t="shared" si="50"/>
        <v>437.39895687609567</v>
      </c>
      <c r="O220" s="4">
        <f t="shared" si="51"/>
        <v>314.02853127032603</v>
      </c>
      <c r="P220" s="4">
        <f t="shared" si="52"/>
        <v>939.14422988236106</v>
      </c>
      <c r="Q220" s="4">
        <f t="shared" si="47"/>
        <v>465.01308145903755</v>
      </c>
      <c r="R220" s="4">
        <f t="shared" si="54"/>
        <v>0.52728228538310162</v>
      </c>
      <c r="S220" s="4">
        <f t="shared" si="53"/>
        <v>54.208651626566351</v>
      </c>
      <c r="T220" s="4">
        <f t="shared" si="48"/>
        <v>1.6183333333333334</v>
      </c>
      <c r="U220" s="4"/>
      <c r="V220" s="1">
        <v>2000.4</v>
      </c>
      <c r="W220" s="5">
        <f t="shared" si="55"/>
        <v>0.58106054956454045</v>
      </c>
      <c r="X220" s="5">
        <f t="shared" si="56"/>
        <v>-0.3227687312005969</v>
      </c>
      <c r="Y220" s="5">
        <f t="shared" si="57"/>
        <v>0.32004381859098885</v>
      </c>
      <c r="Z220" s="4">
        <f>Q220-Q$250</f>
        <v>2.9926648850054676</v>
      </c>
      <c r="AA220" s="5">
        <f t="shared" si="58"/>
        <v>0.52728228538310162</v>
      </c>
      <c r="AB220" s="5">
        <f t="shared" si="59"/>
        <v>2.9226000189531476E-2</v>
      </c>
      <c r="AC220" s="5">
        <f t="shared" si="60"/>
        <v>1.6183333333333334</v>
      </c>
    </row>
    <row r="221" spans="1:29" x14ac:dyDescent="0.25">
      <c r="A221" s="1">
        <v>2001.1</v>
      </c>
      <c r="B221" s="7">
        <v>13222.69</v>
      </c>
      <c r="C221" s="7">
        <v>79.203999999999994</v>
      </c>
      <c r="D221" s="7">
        <v>6986.8890000000001</v>
      </c>
      <c r="E221" s="7">
        <v>2001.963</v>
      </c>
      <c r="F221" s="8">
        <v>137724.33333333334</v>
      </c>
      <c r="G221" s="3">
        <f t="shared" si="49"/>
        <v>115.97545605865396</v>
      </c>
      <c r="H221" s="9">
        <v>5.5933333333333337</v>
      </c>
      <c r="I221" s="8">
        <v>214101</v>
      </c>
      <c r="J221" s="3">
        <f t="shared" si="46"/>
        <v>1.109191759933549</v>
      </c>
      <c r="K221" s="3">
        <v>99.633875106928997</v>
      </c>
      <c r="L221" s="3">
        <v>138.42456814559043</v>
      </c>
      <c r="M221" s="1"/>
      <c r="N221" s="4">
        <f t="shared" si="50"/>
        <v>437.6132263289594</v>
      </c>
      <c r="O221" s="4">
        <f t="shared" si="51"/>
        <v>312.62250696958654</v>
      </c>
      <c r="P221" s="4">
        <f t="shared" si="52"/>
        <v>938.605796638843</v>
      </c>
      <c r="Q221" s="4">
        <f t="shared" si="47"/>
        <v>464.60790094162093</v>
      </c>
      <c r="R221" s="4">
        <f t="shared" si="54"/>
        <v>0.60914408216108384</v>
      </c>
      <c r="S221" s="4">
        <f t="shared" si="53"/>
        <v>55.829874033682955</v>
      </c>
      <c r="T221" s="4">
        <f t="shared" si="48"/>
        <v>1.3983333333333334</v>
      </c>
      <c r="U221" s="4"/>
      <c r="V221" s="1">
        <v>2001.1</v>
      </c>
      <c r="W221" s="5">
        <f t="shared" si="55"/>
        <v>0.21426945286373211</v>
      </c>
      <c r="X221" s="5">
        <f t="shared" si="56"/>
        <v>-1.4060243007394888</v>
      </c>
      <c r="Y221" s="5">
        <f t="shared" si="57"/>
        <v>-0.53843324351805677</v>
      </c>
      <c r="Z221" s="4">
        <f>Q221-Q$250</f>
        <v>2.5874843675888428</v>
      </c>
      <c r="AA221" s="5">
        <f t="shared" si="58"/>
        <v>0.60914408216108384</v>
      </c>
      <c r="AB221" s="5">
        <f t="shared" si="59"/>
        <v>1.6212224071166048</v>
      </c>
      <c r="AC221" s="5">
        <f t="shared" si="60"/>
        <v>1.3983333333333334</v>
      </c>
    </row>
    <row r="222" spans="1:29" x14ac:dyDescent="0.25">
      <c r="A222" s="1">
        <v>2001.2</v>
      </c>
      <c r="B222" s="7">
        <v>13299.984</v>
      </c>
      <c r="C222" s="7">
        <v>79.683000000000007</v>
      </c>
      <c r="D222" s="7">
        <v>7036.3370000000004</v>
      </c>
      <c r="E222" s="7">
        <v>1984.5930000000001</v>
      </c>
      <c r="F222" s="8">
        <v>137088</v>
      </c>
      <c r="G222" s="3">
        <f t="shared" si="49"/>
        <v>115.43960994669608</v>
      </c>
      <c r="H222" s="9">
        <v>4.3266666666666671</v>
      </c>
      <c r="I222" s="8">
        <v>214735.66666666666</v>
      </c>
      <c r="J222" s="3">
        <f t="shared" si="46"/>
        <v>1.1124797737072871</v>
      </c>
      <c r="K222" s="3">
        <v>99.195893926432859</v>
      </c>
      <c r="L222" s="3">
        <v>138.98319776933411</v>
      </c>
      <c r="M222" s="1"/>
      <c r="N222" s="4">
        <f t="shared" si="50"/>
        <v>437.41951841168679</v>
      </c>
      <c r="O222" s="4">
        <f t="shared" si="51"/>
        <v>310.85213171890962</v>
      </c>
      <c r="P222" s="4">
        <f t="shared" si="52"/>
        <v>938.89265572458896</v>
      </c>
      <c r="Q222" s="4">
        <f t="shared" si="47"/>
        <v>463.40824172395025</v>
      </c>
      <c r="R222" s="4">
        <f t="shared" si="54"/>
        <v>0.60294605744379837</v>
      </c>
      <c r="S222" s="4">
        <f t="shared" si="53"/>
        <v>55.629678329689845</v>
      </c>
      <c r="T222" s="4">
        <f t="shared" si="48"/>
        <v>1.0816666666666668</v>
      </c>
      <c r="U222" s="4"/>
      <c r="V222" s="1">
        <v>2001.2</v>
      </c>
      <c r="W222" s="5">
        <f t="shared" si="55"/>
        <v>-0.19370791727260439</v>
      </c>
      <c r="X222" s="5">
        <f t="shared" si="56"/>
        <v>-1.7703752506769206</v>
      </c>
      <c r="Y222" s="5">
        <f t="shared" si="57"/>
        <v>0.28685908574595942</v>
      </c>
      <c r="Z222" s="4">
        <f>Q222-Q$250</f>
        <v>1.3878251499181715</v>
      </c>
      <c r="AA222" s="5">
        <f t="shared" si="58"/>
        <v>0.60294605744379837</v>
      </c>
      <c r="AB222" s="5">
        <f t="shared" si="59"/>
        <v>-0.20019570399310993</v>
      </c>
      <c r="AC222" s="5">
        <f t="shared" si="60"/>
        <v>1.0816666666666668</v>
      </c>
    </row>
    <row r="223" spans="1:29" x14ac:dyDescent="0.25">
      <c r="A223" s="1">
        <v>2001.3</v>
      </c>
      <c r="B223" s="7">
        <v>13244.784</v>
      </c>
      <c r="C223" s="7">
        <v>80.004000000000005</v>
      </c>
      <c r="D223" s="7">
        <v>7064.6549999999997</v>
      </c>
      <c r="E223" s="7">
        <v>1975.0260000000001</v>
      </c>
      <c r="F223" s="8">
        <v>136719.33333333334</v>
      </c>
      <c r="G223" s="3">
        <f t="shared" si="49"/>
        <v>115.12916164924958</v>
      </c>
      <c r="H223" s="9">
        <v>3.4966666666666666</v>
      </c>
      <c r="I223" s="8">
        <v>215421.66666666666</v>
      </c>
      <c r="J223" s="3">
        <f t="shared" si="46"/>
        <v>1.1160337297715486</v>
      </c>
      <c r="K223" s="3">
        <v>98.870340950751569</v>
      </c>
      <c r="L223" s="3">
        <v>139.17390236502592</v>
      </c>
      <c r="M223" s="1"/>
      <c r="N223" s="4">
        <f t="shared" si="50"/>
        <v>437.10017409185878</v>
      </c>
      <c r="O223" s="4">
        <f t="shared" si="51"/>
        <v>309.64791210695887</v>
      </c>
      <c r="P223" s="4">
        <f t="shared" si="52"/>
        <v>938.1578006220401</v>
      </c>
      <c r="Q223" s="4">
        <f t="shared" si="47"/>
        <v>462.49126739623773</v>
      </c>
      <c r="R223" s="4">
        <f t="shared" si="54"/>
        <v>0.4020370253937422</v>
      </c>
      <c r="S223" s="4">
        <f t="shared" si="53"/>
        <v>55.364761388938824</v>
      </c>
      <c r="T223" s="4">
        <f t="shared" si="48"/>
        <v>0.87416666666666665</v>
      </c>
      <c r="U223" s="4"/>
      <c r="V223" s="1">
        <v>2001.3</v>
      </c>
      <c r="W223" s="5">
        <f t="shared" si="55"/>
        <v>-0.31934431982801925</v>
      </c>
      <c r="X223" s="5">
        <f t="shared" si="56"/>
        <v>-1.204219611950748</v>
      </c>
      <c r="Y223" s="5">
        <f t="shared" si="57"/>
        <v>-0.73485510254886321</v>
      </c>
      <c r="Z223" s="4">
        <f>Q223-Q$250</f>
        <v>0.470850822205648</v>
      </c>
      <c r="AA223" s="5">
        <f t="shared" si="58"/>
        <v>0.4020370253937422</v>
      </c>
      <c r="AB223" s="5">
        <f t="shared" si="59"/>
        <v>-0.26491694075102146</v>
      </c>
      <c r="AC223" s="5">
        <f t="shared" si="60"/>
        <v>0.87416666666666665</v>
      </c>
    </row>
    <row r="224" spans="1:29" x14ac:dyDescent="0.25">
      <c r="A224" s="1">
        <v>2001.4</v>
      </c>
      <c r="B224" s="7">
        <v>13280.859</v>
      </c>
      <c r="C224" s="7">
        <v>80.268000000000001</v>
      </c>
      <c r="D224" s="7">
        <v>7174.6559999999999</v>
      </c>
      <c r="E224" s="7">
        <v>1930.92</v>
      </c>
      <c r="F224" s="8">
        <v>136225.66666666666</v>
      </c>
      <c r="G224" s="3">
        <f t="shared" si="49"/>
        <v>114.71345285312088</v>
      </c>
      <c r="H224" s="9">
        <v>2.1333333333333333</v>
      </c>
      <c r="I224" s="8">
        <v>216111.66666666666</v>
      </c>
      <c r="J224" s="3">
        <f t="shared" si="46"/>
        <v>1.1196084086116949</v>
      </c>
      <c r="K224" s="3">
        <v>98.637663448612983</v>
      </c>
      <c r="L224" s="3">
        <v>140.45682419058903</v>
      </c>
      <c r="M224" s="1"/>
      <c r="N224" s="4">
        <f t="shared" si="50"/>
        <v>437.99600703010697</v>
      </c>
      <c r="O224" s="4">
        <f t="shared" si="51"/>
        <v>306.74018273325407</v>
      </c>
      <c r="P224" s="4">
        <f t="shared" si="52"/>
        <v>938.11001156712143</v>
      </c>
      <c r="Q224" s="4">
        <f t="shared" si="47"/>
        <v>461.5741300475122</v>
      </c>
      <c r="R224" s="4">
        <f t="shared" si="54"/>
        <v>0.32944025003480704</v>
      </c>
      <c r="S224" s="4">
        <f t="shared" si="53"/>
        <v>55.952910448826245</v>
      </c>
      <c r="T224" s="4">
        <f t="shared" si="48"/>
        <v>0.53333333333333333</v>
      </c>
      <c r="U224" s="4"/>
      <c r="V224" s="1">
        <v>2001.4</v>
      </c>
      <c r="W224" s="5">
        <f t="shared" si="55"/>
        <v>0.89583293824819066</v>
      </c>
      <c r="X224" s="5">
        <f t="shared" si="56"/>
        <v>-2.9077293737047967</v>
      </c>
      <c r="Y224" s="5">
        <f t="shared" si="57"/>
        <v>-4.7789054918666807E-2</v>
      </c>
      <c r="Z224" s="4">
        <f>Q224-Q$250</f>
        <v>-0.44628652651988432</v>
      </c>
      <c r="AA224" s="5">
        <f t="shared" si="58"/>
        <v>0.32944025003480704</v>
      </c>
      <c r="AB224" s="5">
        <f t="shared" si="59"/>
        <v>0.58814905988742083</v>
      </c>
      <c r="AC224" s="5">
        <f t="shared" si="60"/>
        <v>0.53333333333333333</v>
      </c>
    </row>
    <row r="225" spans="1:29" x14ac:dyDescent="0.25">
      <c r="A225" s="1">
        <v>2002.1</v>
      </c>
      <c r="B225" s="7">
        <v>13397.002</v>
      </c>
      <c r="C225" s="7">
        <v>80.533000000000001</v>
      </c>
      <c r="D225" s="7">
        <v>7209.94</v>
      </c>
      <c r="E225" s="7">
        <v>1912.366</v>
      </c>
      <c r="F225" s="8">
        <v>136105.33333333334</v>
      </c>
      <c r="G225" s="3">
        <f t="shared" si="49"/>
        <v>114.61212207972291</v>
      </c>
      <c r="H225" s="9">
        <v>1.7333333333333334</v>
      </c>
      <c r="I225" s="8">
        <v>216664</v>
      </c>
      <c r="J225" s="3">
        <f t="shared" si="46"/>
        <v>1.1224698785818021</v>
      </c>
      <c r="K225" s="3">
        <v>98.666014908957607</v>
      </c>
      <c r="L225" s="3">
        <v>141.09443248527575</v>
      </c>
      <c r="M225" s="1"/>
      <c r="N225" s="4">
        <f t="shared" si="50"/>
        <v>437.90173641092576</v>
      </c>
      <c r="O225" s="4">
        <f t="shared" si="51"/>
        <v>305.18979535267232</v>
      </c>
      <c r="P225" s="4">
        <f t="shared" si="52"/>
        <v>938.72547235154661</v>
      </c>
      <c r="Q225" s="4">
        <f t="shared" si="47"/>
        <v>461.25924439415104</v>
      </c>
      <c r="R225" s="4">
        <f t="shared" si="54"/>
        <v>0.32960023868646715</v>
      </c>
      <c r="S225" s="4">
        <f t="shared" si="53"/>
        <v>56.076236183346836</v>
      </c>
      <c r="T225" s="4">
        <f t="shared" si="48"/>
        <v>0.43333333333333335</v>
      </c>
      <c r="U225" s="4"/>
      <c r="V225" s="1">
        <v>2002.1</v>
      </c>
      <c r="W225" s="5">
        <f t="shared" si="55"/>
        <v>-9.4270619181202164E-2</v>
      </c>
      <c r="X225" s="5">
        <f t="shared" si="56"/>
        <v>-1.5503873805817534</v>
      </c>
      <c r="Y225" s="5">
        <f t="shared" si="57"/>
        <v>0.61546078442518137</v>
      </c>
      <c r="Z225" s="4">
        <f>Q225-Q$250</f>
        <v>-0.76117217988104358</v>
      </c>
      <c r="AA225" s="5">
        <f t="shared" si="58"/>
        <v>0.32960023868646715</v>
      </c>
      <c r="AB225" s="5">
        <f t="shared" si="59"/>
        <v>0.12332573452059137</v>
      </c>
      <c r="AC225" s="5">
        <f t="shared" si="60"/>
        <v>0.43333333333333335</v>
      </c>
    </row>
    <row r="226" spans="1:29" x14ac:dyDescent="0.25">
      <c r="A226" s="1">
        <v>2002.2</v>
      </c>
      <c r="B226" s="7">
        <v>13478.152</v>
      </c>
      <c r="C226" s="7">
        <v>80.820999999999998</v>
      </c>
      <c r="D226" s="7">
        <v>7302.1120000000001</v>
      </c>
      <c r="E226" s="7">
        <v>1912.1130000000001</v>
      </c>
      <c r="F226" s="8">
        <v>136360</v>
      </c>
      <c r="G226" s="3">
        <f t="shared" si="49"/>
        <v>114.82657280237132</v>
      </c>
      <c r="H226" s="9">
        <v>1.75</v>
      </c>
      <c r="I226" s="8">
        <v>217203.66666666666</v>
      </c>
      <c r="J226" s="3">
        <f t="shared" si="46"/>
        <v>1.1252657264282739</v>
      </c>
      <c r="K226" s="3">
        <v>99.093242087254069</v>
      </c>
      <c r="L226" s="3">
        <v>142.32149134846449</v>
      </c>
      <c r="M226" s="1"/>
      <c r="N226" s="4">
        <f t="shared" si="50"/>
        <v>438.56628585778725</v>
      </c>
      <c r="O226" s="4">
        <f t="shared" si="51"/>
        <v>304.57081504998263</v>
      </c>
      <c r="P226" s="4">
        <f t="shared" si="52"/>
        <v>939.08060740453698</v>
      </c>
      <c r="Q226" s="4">
        <f t="shared" si="47"/>
        <v>461.62947786288078</v>
      </c>
      <c r="R226" s="4">
        <f t="shared" si="54"/>
        <v>0.35697944376007484</v>
      </c>
      <c r="S226" s="4">
        <f t="shared" si="53"/>
        <v>56.585168939362852</v>
      </c>
      <c r="T226" s="4">
        <f t="shared" si="48"/>
        <v>0.4375</v>
      </c>
      <c r="U226" s="4"/>
      <c r="V226" s="1">
        <v>2002.2</v>
      </c>
      <c r="W226" s="5">
        <f t="shared" si="55"/>
        <v>0.66454944686148565</v>
      </c>
      <c r="X226" s="5">
        <f t="shared" si="56"/>
        <v>-0.61898030268969251</v>
      </c>
      <c r="Y226" s="5">
        <f t="shared" si="57"/>
        <v>0.35513505299036296</v>
      </c>
      <c r="Z226" s="4">
        <f>Q226-Q$250</f>
        <v>-0.39093871115130696</v>
      </c>
      <c r="AA226" s="5">
        <f t="shared" si="58"/>
        <v>0.35697944376007484</v>
      </c>
      <c r="AB226" s="5">
        <f t="shared" si="59"/>
        <v>0.50893275601601573</v>
      </c>
      <c r="AC226" s="5">
        <f t="shared" si="60"/>
        <v>0.4375</v>
      </c>
    </row>
    <row r="227" spans="1:29" x14ac:dyDescent="0.25">
      <c r="A227" s="1">
        <v>2002.3</v>
      </c>
      <c r="B227" s="7">
        <v>13538.072</v>
      </c>
      <c r="C227" s="7">
        <v>81.194000000000003</v>
      </c>
      <c r="D227" s="7">
        <v>7390.9430000000002</v>
      </c>
      <c r="E227" s="7">
        <v>1907.7639999999999</v>
      </c>
      <c r="F227" s="8">
        <v>136806.66666666666</v>
      </c>
      <c r="G227" s="3">
        <f t="shared" si="49"/>
        <v>115.20270365099547</v>
      </c>
      <c r="H227" s="9">
        <v>1.74</v>
      </c>
      <c r="I227" s="8">
        <v>217867.66666666666</v>
      </c>
      <c r="J227" s="3">
        <f t="shared" si="46"/>
        <v>1.1287057072251685</v>
      </c>
      <c r="K227" s="3">
        <v>98.879139679824036</v>
      </c>
      <c r="L227" s="3">
        <v>143.04385724123648</v>
      </c>
      <c r="M227" s="1"/>
      <c r="N227" s="4">
        <f t="shared" si="50"/>
        <v>439.00976734354236</v>
      </c>
      <c r="O227" s="4">
        <f t="shared" si="51"/>
        <v>303.57742173931007</v>
      </c>
      <c r="P227" s="4">
        <f t="shared" si="52"/>
        <v>939.21895589919689</v>
      </c>
      <c r="Q227" s="4">
        <f t="shared" si="47"/>
        <v>461.43497397879054</v>
      </c>
      <c r="R227" s="4">
        <f t="shared" si="54"/>
        <v>0.46045200631583683</v>
      </c>
      <c r="S227" s="4">
        <f t="shared" si="53"/>
        <v>56.630992442168271</v>
      </c>
      <c r="T227" s="4">
        <f t="shared" si="48"/>
        <v>0.435</v>
      </c>
      <c r="U227" s="4"/>
      <c r="V227" s="1">
        <v>2002.3</v>
      </c>
      <c r="W227" s="5">
        <f t="shared" si="55"/>
        <v>0.44348148575511459</v>
      </c>
      <c r="X227" s="5">
        <f t="shared" si="56"/>
        <v>-0.99339331067255898</v>
      </c>
      <c r="Y227" s="5">
        <f t="shared" si="57"/>
        <v>0.13834849465990828</v>
      </c>
      <c r="Z227" s="4">
        <f>Q227-Q$250</f>
        <v>-0.5854425952415454</v>
      </c>
      <c r="AA227" s="5">
        <f t="shared" si="58"/>
        <v>0.46045200631583683</v>
      </c>
      <c r="AB227" s="5">
        <f t="shared" si="59"/>
        <v>4.5823502805419025E-2</v>
      </c>
      <c r="AC227" s="5">
        <f t="shared" si="60"/>
        <v>0.435</v>
      </c>
    </row>
    <row r="228" spans="1:29" x14ac:dyDescent="0.25">
      <c r="A228" s="1">
        <v>2002.4</v>
      </c>
      <c r="B228" s="7">
        <v>13559.031999999999</v>
      </c>
      <c r="C228" s="7">
        <v>81.653999999999996</v>
      </c>
      <c r="D228" s="7">
        <v>7467.7489999999998</v>
      </c>
      <c r="E228" s="7">
        <v>1909.528</v>
      </c>
      <c r="F228" s="8">
        <v>136651.66666666666</v>
      </c>
      <c r="G228" s="3">
        <f t="shared" si="49"/>
        <v>115.07218063262962</v>
      </c>
      <c r="H228" s="9">
        <v>1.4433333333333334</v>
      </c>
      <c r="I228" s="8">
        <v>218543</v>
      </c>
      <c r="J228" s="3">
        <f t="shared" si="46"/>
        <v>1.1322044025537368</v>
      </c>
      <c r="K228" s="3">
        <v>98.840034217279722</v>
      </c>
      <c r="L228" s="3">
        <v>143.41948750547795</v>
      </c>
      <c r="M228" s="1"/>
      <c r="N228" s="4">
        <f t="shared" si="50"/>
        <v>439.16915551133206</v>
      </c>
      <c r="O228" s="4">
        <f t="shared" si="51"/>
        <v>302.79540311687146</v>
      </c>
      <c r="P228" s="4">
        <f t="shared" si="52"/>
        <v>939.06416414079797</v>
      </c>
      <c r="Q228" s="4">
        <f t="shared" si="47"/>
        <v>460.97255993568433</v>
      </c>
      <c r="R228" s="4">
        <f t="shared" si="54"/>
        <v>0.56494549943399974</v>
      </c>
      <c r="S228" s="4">
        <f t="shared" si="53"/>
        <v>56.328300725928159</v>
      </c>
      <c r="T228" s="4">
        <f t="shared" si="48"/>
        <v>0.36083333333333334</v>
      </c>
      <c r="U228" s="4"/>
      <c r="V228" s="1">
        <v>2002.4</v>
      </c>
      <c r="W228" s="5">
        <f t="shared" si="55"/>
        <v>0.15938816778970022</v>
      </c>
      <c r="X228" s="5">
        <f t="shared" si="56"/>
        <v>-0.78201862243861342</v>
      </c>
      <c r="Y228" s="5">
        <f t="shared" si="57"/>
        <v>-0.15479175839891468</v>
      </c>
      <c r="Z228" s="4">
        <f>Q228-Q$250</f>
        <v>-1.0478566383477528</v>
      </c>
      <c r="AA228" s="5">
        <f t="shared" si="58"/>
        <v>0.56494549943399974</v>
      </c>
      <c r="AB228" s="5">
        <f t="shared" si="59"/>
        <v>-0.30269171624011193</v>
      </c>
      <c r="AC228" s="5">
        <f t="shared" si="60"/>
        <v>0.36083333333333334</v>
      </c>
    </row>
    <row r="229" spans="1:29" x14ac:dyDescent="0.25">
      <c r="A229" s="1">
        <v>2003.1</v>
      </c>
      <c r="B229" s="7">
        <v>13634.253000000001</v>
      </c>
      <c r="C229" s="7">
        <v>82.025000000000006</v>
      </c>
      <c r="D229" s="7">
        <v>7555.7780000000002</v>
      </c>
      <c r="E229" s="7">
        <v>1934.14</v>
      </c>
      <c r="F229" s="8">
        <v>137444.33333333334</v>
      </c>
      <c r="G229" s="3">
        <f t="shared" si="49"/>
        <v>115.73967254160597</v>
      </c>
      <c r="H229" s="9">
        <v>1.25</v>
      </c>
      <c r="I229" s="8">
        <v>220109.33333333334</v>
      </c>
      <c r="J229" s="3">
        <f t="shared" si="46"/>
        <v>1.1403190962106677</v>
      </c>
      <c r="K229" s="3">
        <v>98.391299034583895</v>
      </c>
      <c r="L229" s="3">
        <v>144.31522121251524</v>
      </c>
      <c r="M229" s="1"/>
      <c r="N229" s="4">
        <f t="shared" si="50"/>
        <v>439.17356365220195</v>
      </c>
      <c r="O229" s="4">
        <f t="shared" si="51"/>
        <v>302.90858511816401</v>
      </c>
      <c r="P229" s="4">
        <f t="shared" si="52"/>
        <v>938.90323761044351</v>
      </c>
      <c r="Q229" s="4">
        <f t="shared" si="47"/>
        <v>460.38175244022909</v>
      </c>
      <c r="R229" s="4">
        <f t="shared" si="54"/>
        <v>0.45332710409295984</v>
      </c>
      <c r="S229" s="4">
        <f t="shared" si="53"/>
        <v>56.497586447792173</v>
      </c>
      <c r="T229" s="4">
        <f t="shared" si="48"/>
        <v>0.3125</v>
      </c>
      <c r="U229" s="4"/>
      <c r="V229" s="1">
        <v>2003.1</v>
      </c>
      <c r="W229" s="5">
        <f t="shared" si="55"/>
        <v>4.4081408698843916E-3</v>
      </c>
      <c r="X229" s="5">
        <f t="shared" si="56"/>
        <v>0.11318200129255729</v>
      </c>
      <c r="Y229" s="5">
        <f t="shared" si="57"/>
        <v>-0.16092653035445892</v>
      </c>
      <c r="Z229" s="4">
        <f>Q229-Q$250</f>
        <v>-1.6386641338029904</v>
      </c>
      <c r="AA229" s="5">
        <f t="shared" si="58"/>
        <v>0.45332710409295984</v>
      </c>
      <c r="AB229" s="5">
        <f t="shared" si="59"/>
        <v>0.16928572186401425</v>
      </c>
      <c r="AC229" s="5">
        <f t="shared" si="60"/>
        <v>0.3125</v>
      </c>
    </row>
    <row r="230" spans="1:29" x14ac:dyDescent="0.25">
      <c r="A230" s="1">
        <v>2003.2</v>
      </c>
      <c r="B230" s="7">
        <v>13751.543</v>
      </c>
      <c r="C230" s="7">
        <v>82.266000000000005</v>
      </c>
      <c r="D230" s="7">
        <v>7642.6</v>
      </c>
      <c r="E230" s="7">
        <v>1978.873</v>
      </c>
      <c r="F230" s="8">
        <v>137655.66666666666</v>
      </c>
      <c r="G230" s="3">
        <f t="shared" si="49"/>
        <v>115.91763295804456</v>
      </c>
      <c r="H230" s="9">
        <v>1.2466666666666666</v>
      </c>
      <c r="I230" s="8">
        <v>220774</v>
      </c>
      <c r="J230" s="3">
        <f t="shared" si="46"/>
        <v>1.1437625308035428</v>
      </c>
      <c r="K230" s="3">
        <v>98.41280703898326</v>
      </c>
      <c r="L230" s="3">
        <v>146.81942297412485</v>
      </c>
      <c r="M230" s="1"/>
      <c r="N230" s="4">
        <f t="shared" si="50"/>
        <v>439.72119453590108</v>
      </c>
      <c r="O230" s="4">
        <f t="shared" si="51"/>
        <v>304.60015766742134</v>
      </c>
      <c r="P230" s="4">
        <f t="shared" si="52"/>
        <v>939.45830215391607</v>
      </c>
      <c r="Q230" s="4">
        <f t="shared" si="47"/>
        <v>460.25573471821309</v>
      </c>
      <c r="R230" s="4">
        <f t="shared" si="54"/>
        <v>0.29338207554081563</v>
      </c>
      <c r="S230" s="4">
        <f t="shared" si="53"/>
        <v>57.924551691381076</v>
      </c>
      <c r="T230" s="4">
        <f t="shared" si="48"/>
        <v>0.31166666666666665</v>
      </c>
      <c r="U230" s="4"/>
      <c r="V230" s="1">
        <v>2003.2</v>
      </c>
      <c r="W230" s="5">
        <f t="shared" si="55"/>
        <v>0.54763088369912793</v>
      </c>
      <c r="X230" s="5">
        <f t="shared" si="56"/>
        <v>1.6915725492573301</v>
      </c>
      <c r="Y230" s="5">
        <f t="shared" si="57"/>
        <v>0.55506454347255385</v>
      </c>
      <c r="Z230" s="4">
        <f>Q230-Q$250</f>
        <v>-1.7646818558189921</v>
      </c>
      <c r="AA230" s="5">
        <f t="shared" si="58"/>
        <v>0.29338207554081563</v>
      </c>
      <c r="AB230" s="5">
        <f t="shared" si="59"/>
        <v>1.4269652435889029</v>
      </c>
      <c r="AC230" s="5">
        <f t="shared" si="60"/>
        <v>0.31166666666666665</v>
      </c>
    </row>
    <row r="231" spans="1:29" x14ac:dyDescent="0.25">
      <c r="A231" s="1">
        <v>2003.3</v>
      </c>
      <c r="B231" s="7">
        <v>13985.073</v>
      </c>
      <c r="C231" s="7">
        <v>82.712000000000003</v>
      </c>
      <c r="D231" s="7">
        <v>7802.5730000000003</v>
      </c>
      <c r="E231" s="7">
        <v>2043.866</v>
      </c>
      <c r="F231" s="8">
        <v>137544</v>
      </c>
      <c r="G231" s="3">
        <f t="shared" si="49"/>
        <v>115.82360024588851</v>
      </c>
      <c r="H231" s="9">
        <v>1.0166666666666666</v>
      </c>
      <c r="I231" s="8">
        <v>221512.66666666666</v>
      </c>
      <c r="J231" s="3">
        <f t="shared" si="46"/>
        <v>1.1475893367502887</v>
      </c>
      <c r="K231" s="3">
        <v>98.312110472931707</v>
      </c>
      <c r="L231" s="3">
        <v>148.99229957958303</v>
      </c>
      <c r="M231" s="1"/>
      <c r="N231" s="4">
        <f t="shared" si="50"/>
        <v>440.91806224931202</v>
      </c>
      <c r="O231" s="4">
        <f t="shared" si="51"/>
        <v>306.95701838609557</v>
      </c>
      <c r="P231" s="4">
        <f t="shared" si="52"/>
        <v>940.80823122015738</v>
      </c>
      <c r="Q231" s="4">
        <f t="shared" si="47"/>
        <v>459.73818655436975</v>
      </c>
      <c r="R231" s="4">
        <f t="shared" si="54"/>
        <v>0.54067946818188162</v>
      </c>
      <c r="S231" s="4">
        <f t="shared" si="53"/>
        <v>58.852992965163565</v>
      </c>
      <c r="T231" s="4">
        <f t="shared" si="48"/>
        <v>0.25416666666666665</v>
      </c>
      <c r="U231" s="4"/>
      <c r="V231" s="1">
        <v>2003.3</v>
      </c>
      <c r="W231" s="5">
        <f t="shared" si="55"/>
        <v>1.1968677134109384</v>
      </c>
      <c r="X231" s="5">
        <f t="shared" si="56"/>
        <v>2.356860718674227</v>
      </c>
      <c r="Y231" s="5">
        <f t="shared" si="57"/>
        <v>1.3499290662413159</v>
      </c>
      <c r="Z231" s="4">
        <f>Q231-Q$250</f>
        <v>-2.282230019662336</v>
      </c>
      <c r="AA231" s="5">
        <f t="shared" si="58"/>
        <v>0.54067946818188162</v>
      </c>
      <c r="AB231" s="5">
        <f t="shared" si="59"/>
        <v>0.92844127378248942</v>
      </c>
      <c r="AC231" s="5">
        <f t="shared" si="60"/>
        <v>0.25416666666666665</v>
      </c>
    </row>
    <row r="232" spans="1:29" x14ac:dyDescent="0.25">
      <c r="A232" s="1">
        <v>2003.4</v>
      </c>
      <c r="B232" s="7">
        <v>14145.645</v>
      </c>
      <c r="C232" s="7">
        <v>83.200999999999993</v>
      </c>
      <c r="D232" s="7">
        <v>7891.4849999999997</v>
      </c>
      <c r="E232" s="7">
        <v>2094.9659999999999</v>
      </c>
      <c r="F232" s="8">
        <v>138273</v>
      </c>
      <c r="G232" s="3">
        <f t="shared" si="49"/>
        <v>116.43747947420276</v>
      </c>
      <c r="H232" s="9">
        <v>0.9966666666666667</v>
      </c>
      <c r="I232" s="8">
        <v>222275.66666666666</v>
      </c>
      <c r="J232" s="3">
        <f t="shared" si="46"/>
        <v>1.1515422062503344</v>
      </c>
      <c r="K232" s="3">
        <v>98.442136135891488</v>
      </c>
      <c r="L232" s="3">
        <v>151.08427120505075</v>
      </c>
      <c r="M232" s="1"/>
      <c r="N232" s="4">
        <f t="shared" si="50"/>
        <v>441.11781491866333</v>
      </c>
      <c r="O232" s="4">
        <f t="shared" si="51"/>
        <v>308.49311432363868</v>
      </c>
      <c r="P232" s="4">
        <f t="shared" si="52"/>
        <v>941.60599889621915</v>
      </c>
      <c r="Q232" s="4">
        <f t="shared" si="47"/>
        <v>460.05511183709291</v>
      </c>
      <c r="R232" s="4">
        <f t="shared" si="54"/>
        <v>0.58946727013093891</v>
      </c>
      <c r="S232" s="4">
        <f t="shared" si="53"/>
        <v>59.657840160700523</v>
      </c>
      <c r="T232" s="4">
        <f t="shared" si="48"/>
        <v>0.24916666666666668</v>
      </c>
      <c r="U232" s="4"/>
      <c r="V232" s="1">
        <v>2003.4</v>
      </c>
      <c r="W232" s="5">
        <f t="shared" si="55"/>
        <v>0.19975266935131231</v>
      </c>
      <c r="X232" s="5">
        <f t="shared" si="56"/>
        <v>1.5360959375431094</v>
      </c>
      <c r="Y232" s="5">
        <f t="shared" si="57"/>
        <v>0.79776767606176691</v>
      </c>
      <c r="Z232" s="4">
        <f>Q232-Q$250</f>
        <v>-1.9653047369391743</v>
      </c>
      <c r="AA232" s="5">
        <f t="shared" si="58"/>
        <v>0.58946727013093891</v>
      </c>
      <c r="AB232" s="5">
        <f t="shared" si="59"/>
        <v>0.80484719553695783</v>
      </c>
      <c r="AC232" s="5">
        <f t="shared" si="60"/>
        <v>0.24916666666666668</v>
      </c>
    </row>
    <row r="233" spans="1:29" x14ac:dyDescent="0.25">
      <c r="A233" s="1">
        <v>2004.1</v>
      </c>
      <c r="B233" s="7">
        <v>14221.147000000001</v>
      </c>
      <c r="C233" s="7">
        <v>83.82</v>
      </c>
      <c r="D233" s="7">
        <v>8027.7449999999999</v>
      </c>
      <c r="E233" s="7">
        <v>2108.027</v>
      </c>
      <c r="F233" s="8">
        <v>138489</v>
      </c>
      <c r="G233" s="3">
        <f t="shared" si="49"/>
        <v>116.61936961592549</v>
      </c>
      <c r="H233" s="9">
        <v>1.0033333333333334</v>
      </c>
      <c r="I233" s="8">
        <v>222356</v>
      </c>
      <c r="J233" s="3">
        <f t="shared" si="46"/>
        <v>1.151958388666023</v>
      </c>
      <c r="K233" s="3">
        <v>98.650372723939867</v>
      </c>
      <c r="L233" s="3">
        <v>150.80303008413154</v>
      </c>
      <c r="M233" s="1"/>
      <c r="N233" s="4">
        <f t="shared" si="50"/>
        <v>442.05238624165258</v>
      </c>
      <c r="O233" s="4">
        <f t="shared" si="51"/>
        <v>308.33726347597576</v>
      </c>
      <c r="P233" s="4">
        <f t="shared" si="52"/>
        <v>942.1021920473404</v>
      </c>
      <c r="Q233" s="4">
        <f t="shared" si="47"/>
        <v>460.38637643725735</v>
      </c>
      <c r="R233" s="4">
        <f t="shared" si="54"/>
        <v>0.74122755112240313</v>
      </c>
      <c r="S233" s="4">
        <f t="shared" si="53"/>
        <v>58.730290627115842</v>
      </c>
      <c r="T233" s="4">
        <f t="shared" si="48"/>
        <v>0.25083333333333335</v>
      </c>
      <c r="U233" s="4"/>
      <c r="V233" s="1">
        <v>2004.1</v>
      </c>
      <c r="W233" s="5">
        <f t="shared" si="55"/>
        <v>0.93457132298925671</v>
      </c>
      <c r="X233" s="5">
        <f t="shared" si="56"/>
        <v>-0.15585084766291857</v>
      </c>
      <c r="Y233" s="5">
        <f t="shared" si="57"/>
        <v>0.49619315112124696</v>
      </c>
      <c r="Z233" s="4">
        <f>Q233-Q$250</f>
        <v>-1.634040136774729</v>
      </c>
      <c r="AA233" s="5">
        <f t="shared" si="58"/>
        <v>0.74122755112240313</v>
      </c>
      <c r="AB233" s="5">
        <f t="shared" si="59"/>
        <v>-0.92754953358468128</v>
      </c>
      <c r="AC233" s="5">
        <f t="shared" si="60"/>
        <v>0.25083333333333335</v>
      </c>
    </row>
    <row r="234" spans="1:29" x14ac:dyDescent="0.25">
      <c r="A234" s="1">
        <v>2004.2</v>
      </c>
      <c r="B234" s="7">
        <v>14329.522999999999</v>
      </c>
      <c r="C234" s="7">
        <v>84.504000000000005</v>
      </c>
      <c r="D234" s="7">
        <v>8133.0050000000001</v>
      </c>
      <c r="E234" s="7">
        <v>2188.6179999999999</v>
      </c>
      <c r="F234" s="8">
        <v>138902</v>
      </c>
      <c r="G234" s="3">
        <f t="shared" si="49"/>
        <v>116.96715030357127</v>
      </c>
      <c r="H234" s="9">
        <v>1.01</v>
      </c>
      <c r="I234" s="8">
        <v>222973.33333333334</v>
      </c>
      <c r="J234" s="3">
        <f t="shared" si="46"/>
        <v>1.1551566037442602</v>
      </c>
      <c r="K234" s="3">
        <v>98.169375534645013</v>
      </c>
      <c r="L234" s="3">
        <v>153.72331459997787</v>
      </c>
      <c r="M234" s="1"/>
      <c r="N234" s="4">
        <f t="shared" si="50"/>
        <v>442.26509599850704</v>
      </c>
      <c r="O234" s="4">
        <f t="shared" si="51"/>
        <v>310.99907804254241</v>
      </c>
      <c r="P234" s="4">
        <f t="shared" si="52"/>
        <v>942.58413110173626</v>
      </c>
      <c r="Q234" s="4">
        <f t="shared" si="47"/>
        <v>459.91813289344742</v>
      </c>
      <c r="R234" s="4">
        <f t="shared" si="54"/>
        <v>0.81272280239357286</v>
      </c>
      <c r="S234" s="4">
        <f t="shared" si="53"/>
        <v>59.83554575244856</v>
      </c>
      <c r="T234" s="4">
        <f t="shared" si="48"/>
        <v>0.2525</v>
      </c>
      <c r="U234" s="4"/>
      <c r="V234" s="1">
        <v>2004.2</v>
      </c>
      <c r="W234" s="5">
        <f t="shared" si="55"/>
        <v>0.21270975685445137</v>
      </c>
      <c r="X234" s="5">
        <f t="shared" si="56"/>
        <v>2.6618145665666475</v>
      </c>
      <c r="Y234" s="5">
        <f t="shared" si="57"/>
        <v>0.48193905439586615</v>
      </c>
      <c r="Z234" s="4">
        <f>Q234-Q$250</f>
        <v>-2.1022836805846623</v>
      </c>
      <c r="AA234" s="5">
        <f t="shared" si="58"/>
        <v>0.81272280239357286</v>
      </c>
      <c r="AB234" s="5">
        <f t="shared" si="59"/>
        <v>1.1052551253327181</v>
      </c>
      <c r="AC234" s="5">
        <f t="shared" si="60"/>
        <v>0.2525</v>
      </c>
    </row>
    <row r="235" spans="1:29" x14ac:dyDescent="0.25">
      <c r="A235" s="1">
        <v>2004.3</v>
      </c>
      <c r="B235" s="7">
        <v>14464.984</v>
      </c>
      <c r="C235" s="7">
        <v>85.055999999999997</v>
      </c>
      <c r="D235" s="7">
        <v>8264.3420000000006</v>
      </c>
      <c r="E235" s="7">
        <v>2254.1060000000002</v>
      </c>
      <c r="F235" s="8">
        <v>139538.66666666666</v>
      </c>
      <c r="G235" s="3">
        <f t="shared" si="49"/>
        <v>117.5032771101923</v>
      </c>
      <c r="H235" s="9">
        <v>1.4333333333333333</v>
      </c>
      <c r="I235" s="8">
        <v>223680</v>
      </c>
      <c r="J235" s="3">
        <f t="shared" si="46"/>
        <v>1.1588176274839268</v>
      </c>
      <c r="K235" s="3">
        <v>98.252474642551633</v>
      </c>
      <c r="L235" s="3">
        <v>156.45096821108496</v>
      </c>
      <c r="M235" s="1"/>
      <c r="N235" s="4">
        <f t="shared" si="50"/>
        <v>442.89953325293266</v>
      </c>
      <c r="O235" s="4">
        <f t="shared" si="51"/>
        <v>312.97986592692558</v>
      </c>
      <c r="P235" s="4">
        <f t="shared" si="52"/>
        <v>943.20859126508253</v>
      </c>
      <c r="Q235" s="4">
        <f t="shared" si="47"/>
        <v>460.1436276499843</v>
      </c>
      <c r="R235" s="4">
        <f t="shared" si="54"/>
        <v>0.65109925699191606</v>
      </c>
      <c r="S235" s="4">
        <f t="shared" si="53"/>
        <v>60.943279563445948</v>
      </c>
      <c r="T235" s="4">
        <f t="shared" si="48"/>
        <v>0.35833333333333334</v>
      </c>
      <c r="U235" s="4"/>
      <c r="V235" s="1">
        <v>2004.3</v>
      </c>
      <c r="W235" s="5">
        <f t="shared" si="55"/>
        <v>0.63443725442562027</v>
      </c>
      <c r="X235" s="5">
        <f t="shared" si="56"/>
        <v>1.9807878843831759</v>
      </c>
      <c r="Y235" s="5">
        <f t="shared" si="57"/>
        <v>0.62446016334627075</v>
      </c>
      <c r="Z235" s="4">
        <f>Q235-Q$250</f>
        <v>-1.8767889240477871</v>
      </c>
      <c r="AA235" s="5">
        <f t="shared" si="58"/>
        <v>0.65109925699191606</v>
      </c>
      <c r="AB235" s="5">
        <f t="shared" si="59"/>
        <v>1.107733810997388</v>
      </c>
      <c r="AC235" s="5">
        <f t="shared" si="60"/>
        <v>0.35833333333333334</v>
      </c>
    </row>
    <row r="236" spans="1:29" x14ac:dyDescent="0.25">
      <c r="A236" s="1">
        <v>2004.4</v>
      </c>
      <c r="B236" s="7">
        <v>14609.876</v>
      </c>
      <c r="C236" s="7">
        <v>85.712000000000003</v>
      </c>
      <c r="D236" s="7">
        <v>8425.5570000000007</v>
      </c>
      <c r="E236" s="7">
        <v>2317.9929999999999</v>
      </c>
      <c r="F236" s="8">
        <v>140029.33333333334</v>
      </c>
      <c r="G236" s="3">
        <f t="shared" si="49"/>
        <v>117.91645965435261</v>
      </c>
      <c r="H236" s="9">
        <v>1.95</v>
      </c>
      <c r="I236" s="8">
        <v>224418</v>
      </c>
      <c r="J236" s="3">
        <f t="shared" si="46"/>
        <v>1.1626409796346919</v>
      </c>
      <c r="K236" s="3">
        <v>98.258340461933287</v>
      </c>
      <c r="L236" s="3">
        <v>157.1290289957669</v>
      </c>
      <c r="M236" s="1"/>
      <c r="N236" s="4">
        <f t="shared" si="50"/>
        <v>443.73379027257914</v>
      </c>
      <c r="O236" s="4">
        <f t="shared" si="51"/>
        <v>314.67700409813807</v>
      </c>
      <c r="P236" s="4">
        <f t="shared" si="52"/>
        <v>943.87588934408291</v>
      </c>
      <c r="Q236" s="4">
        <f t="shared" si="47"/>
        <v>460.17122321319812</v>
      </c>
      <c r="R236" s="4">
        <f t="shared" si="54"/>
        <v>0.7682976047823864</v>
      </c>
      <c r="S236" s="4">
        <f t="shared" si="53"/>
        <v>60.607446942088927</v>
      </c>
      <c r="T236" s="4">
        <f t="shared" si="48"/>
        <v>0.48749999999999999</v>
      </c>
      <c r="U236" s="4"/>
      <c r="V236" s="1">
        <v>2004.4</v>
      </c>
      <c r="W236" s="5">
        <f t="shared" si="55"/>
        <v>0.83425701964648624</v>
      </c>
      <c r="X236" s="5">
        <f t="shared" si="56"/>
        <v>1.6971381712124867</v>
      </c>
      <c r="Y236" s="5">
        <f t="shared" si="57"/>
        <v>0.66729807900037486</v>
      </c>
      <c r="Z236" s="4">
        <f>Q236-Q$250</f>
        <v>-1.849193360833965</v>
      </c>
      <c r="AA236" s="5">
        <f t="shared" si="58"/>
        <v>0.7682976047823864</v>
      </c>
      <c r="AB236" s="5">
        <f t="shared" si="59"/>
        <v>-0.33583262135702086</v>
      </c>
      <c r="AC236" s="5">
        <f t="shared" si="60"/>
        <v>0.48749999999999999</v>
      </c>
    </row>
    <row r="237" spans="1:29" x14ac:dyDescent="0.25">
      <c r="A237" s="1">
        <v>2005.1</v>
      </c>
      <c r="B237" s="7">
        <v>14771.602000000001</v>
      </c>
      <c r="C237" s="7">
        <v>86.391000000000005</v>
      </c>
      <c r="D237" s="7">
        <v>8522.9549999999999</v>
      </c>
      <c r="E237" s="7">
        <v>2383.59</v>
      </c>
      <c r="F237" s="8">
        <v>140428</v>
      </c>
      <c r="G237" s="3">
        <f>F237/F$187*100</f>
        <v>118.25217047148283</v>
      </c>
      <c r="H237" s="9">
        <v>2.4700000000000002</v>
      </c>
      <c r="I237" s="8">
        <v>225038</v>
      </c>
      <c r="J237" s="3">
        <f t="shared" si="46"/>
        <v>1.1658530098968523</v>
      </c>
      <c r="K237" s="1">
        <v>98.03348405230355</v>
      </c>
      <c r="L237" s="1">
        <v>158.2231725346856</v>
      </c>
      <c r="M237" s="1"/>
      <c r="N237" s="4">
        <f>LN((D237/C237)/J237)*100</f>
        <v>443.81818705313714</v>
      </c>
      <c r="O237" s="4">
        <f>LN((E237/C237)/J237)*100</f>
        <v>316.40265133832935</v>
      </c>
      <c r="P237" s="4">
        <f>LN(B237/J237)*100</f>
        <v>944.70088163162859</v>
      </c>
      <c r="Q237" s="4">
        <f t="shared" si="47"/>
        <v>459.9505274042121</v>
      </c>
      <c r="R237" s="4">
        <f>(LN(C237)-LN(C236))*100</f>
        <v>0.78906645790146612</v>
      </c>
      <c r="S237" s="4">
        <f>LN(L237/C237)*100</f>
        <v>60.512301708836723</v>
      </c>
      <c r="T237" s="4">
        <f t="shared" si="48"/>
        <v>0.61750000000000005</v>
      </c>
      <c r="U237" s="4"/>
      <c r="V237" s="1">
        <v>2005.1</v>
      </c>
      <c r="W237" s="5">
        <f t="shared" si="55"/>
        <v>8.4396780557995044E-2</v>
      </c>
      <c r="X237" s="5">
        <f t="shared" si="56"/>
        <v>1.7256472401912788</v>
      </c>
      <c r="Y237" s="5">
        <f t="shared" si="57"/>
        <v>0.82499228754568321</v>
      </c>
      <c r="Z237" s="4">
        <f>Q237-Q$250</f>
        <v>-2.0698891698199873</v>
      </c>
      <c r="AA237" s="5">
        <f t="shared" si="58"/>
        <v>0.78906645790146612</v>
      </c>
      <c r="AB237" s="5">
        <f t="shared" si="59"/>
        <v>-9.5145233252203809E-2</v>
      </c>
      <c r="AC237" s="5">
        <f t="shared" si="60"/>
        <v>0.61750000000000005</v>
      </c>
    </row>
    <row r="238" spans="1:29" x14ac:dyDescent="0.25">
      <c r="A238" s="1">
        <v>2005.2</v>
      </c>
      <c r="B238" s="7">
        <v>14839.781999999999</v>
      </c>
      <c r="C238" s="7">
        <v>86.995999999999995</v>
      </c>
      <c r="D238" s="7">
        <v>8671.4279999999999</v>
      </c>
      <c r="E238" s="7">
        <v>2447.6390000000001</v>
      </c>
      <c r="F238" s="8">
        <v>141525.66666666666</v>
      </c>
      <c r="G238" s="3">
        <f t="shared" ref="G238:G248" si="61">F238/F$187*100</f>
        <v>119.17649799724357</v>
      </c>
      <c r="H238" s="9">
        <v>2.9433333333333334</v>
      </c>
      <c r="I238" s="8">
        <v>225674</v>
      </c>
      <c r="J238" s="3">
        <f t="shared" si="46"/>
        <v>1.1691479312625523</v>
      </c>
      <c r="K238" s="1">
        <v>98.22803372846144</v>
      </c>
      <c r="L238" s="1">
        <v>159.15357980457594</v>
      </c>
      <c r="M238" s="1"/>
      <c r="N238" s="4">
        <f t="shared" ref="N238:N248" si="62">LN((D238/C238)/J238)*100</f>
        <v>444.56514018897553</v>
      </c>
      <c r="O238" s="4">
        <f t="shared" ref="O238:O248" si="63">LN((E238/C238)/J238)*100</f>
        <v>318.074180523292</v>
      </c>
      <c r="P238" s="4">
        <f t="shared" ref="P238:P248" si="64">LN(B238/J238)*100</f>
        <v>944.87916069679704</v>
      </c>
      <c r="Q238" s="4">
        <f t="shared" si="47"/>
        <v>460.64518156023473</v>
      </c>
      <c r="R238" s="4">
        <f t="shared" ref="R238:R248" si="65">(LN(C238)-LN(C237))*100</f>
        <v>0.69786368684949807</v>
      </c>
      <c r="S238" s="4">
        <f t="shared" ref="S238:S248" si="66">LN(L238/C238)*100</f>
        <v>60.400750616313616</v>
      </c>
      <c r="T238" s="4">
        <f t="shared" si="48"/>
        <v>0.73583333333333334</v>
      </c>
      <c r="U238" s="4"/>
      <c r="V238" s="1">
        <v>2005.2</v>
      </c>
      <c r="W238" s="5">
        <f t="shared" ref="W238:Y248" si="67">N238-N237</f>
        <v>0.74695313583839607</v>
      </c>
      <c r="X238" s="5">
        <f t="shared" si="67"/>
        <v>1.671529184962651</v>
      </c>
      <c r="Y238" s="5">
        <f t="shared" si="67"/>
        <v>0.1782790651684536</v>
      </c>
      <c r="Z238" s="4">
        <f>Q238-Q$250</f>
        <v>-1.3752350137973508</v>
      </c>
      <c r="AA238" s="5">
        <f t="shared" si="58"/>
        <v>0.69786368684949807</v>
      </c>
      <c r="AB238" s="5">
        <f t="shared" si="59"/>
        <v>-0.1115510925231078</v>
      </c>
      <c r="AC238" s="5">
        <f t="shared" si="60"/>
        <v>0.73583333333333334</v>
      </c>
    </row>
    <row r="239" spans="1:29" x14ac:dyDescent="0.25">
      <c r="A239" s="1">
        <v>2005.3</v>
      </c>
      <c r="B239" s="7">
        <v>14972.054</v>
      </c>
      <c r="C239" s="7">
        <v>87.783000000000001</v>
      </c>
      <c r="D239" s="7">
        <v>8849.2029999999995</v>
      </c>
      <c r="E239" s="7">
        <v>2518.7220000000002</v>
      </c>
      <c r="F239" s="8">
        <v>142287</v>
      </c>
      <c r="G239" s="3">
        <f t="shared" si="61"/>
        <v>119.8176046078836</v>
      </c>
      <c r="H239" s="9">
        <v>3.46</v>
      </c>
      <c r="I239" s="8">
        <v>226422.33333333334</v>
      </c>
      <c r="J239" s="3">
        <f t="shared" si="46"/>
        <v>1.1730248172510203</v>
      </c>
      <c r="K239" s="1">
        <v>98.095075155810832</v>
      </c>
      <c r="L239" s="1">
        <v>161.14153074148453</v>
      </c>
      <c r="M239" s="1"/>
      <c r="N239" s="4">
        <f t="shared" si="62"/>
        <v>445.36290908991401</v>
      </c>
      <c r="O239" s="4">
        <f t="shared" si="63"/>
        <v>319.70533224575632</v>
      </c>
      <c r="P239" s="4">
        <f t="shared" si="64"/>
        <v>945.43549492261081</v>
      </c>
      <c r="Q239" s="4">
        <f t="shared" si="47"/>
        <v>460.7151875381054</v>
      </c>
      <c r="R239" s="4">
        <f t="shared" si="65"/>
        <v>0.90057194399415508</v>
      </c>
      <c r="S239" s="4">
        <f t="shared" si="66"/>
        <v>60.741519172856698</v>
      </c>
      <c r="T239" s="4">
        <f t="shared" si="48"/>
        <v>0.86499999999999999</v>
      </c>
      <c r="U239" s="4"/>
      <c r="V239" s="1">
        <v>2005.3</v>
      </c>
      <c r="W239" s="5">
        <f t="shared" si="67"/>
        <v>0.79776890093847896</v>
      </c>
      <c r="X239" s="5">
        <f t="shared" si="67"/>
        <v>1.6311517224643239</v>
      </c>
      <c r="Y239" s="5">
        <f t="shared" si="67"/>
        <v>0.5563342258137709</v>
      </c>
      <c r="Z239" s="4">
        <f>Q239-Q$250</f>
        <v>-1.3052290359266863</v>
      </c>
      <c r="AA239" s="5">
        <f t="shared" si="58"/>
        <v>0.90057194399415508</v>
      </c>
      <c r="AB239" s="5">
        <f t="shared" si="59"/>
        <v>0.34076855654308247</v>
      </c>
      <c r="AC239" s="5">
        <f t="shared" si="60"/>
        <v>0.86499999999999999</v>
      </c>
    </row>
    <row r="240" spans="1:29" x14ac:dyDescent="0.25">
      <c r="A240" s="1">
        <v>2005.4</v>
      </c>
      <c r="B240" s="7">
        <v>15066.597</v>
      </c>
      <c r="C240" s="7">
        <v>88.489000000000004</v>
      </c>
      <c r="D240" s="7">
        <v>8944.8850000000002</v>
      </c>
      <c r="E240" s="7">
        <v>2558.875</v>
      </c>
      <c r="F240" s="8">
        <v>142599.66666666666</v>
      </c>
      <c r="G240" s="3">
        <f t="shared" si="61"/>
        <v>120.08089620192051</v>
      </c>
      <c r="H240" s="9">
        <v>3.98</v>
      </c>
      <c r="I240" s="8">
        <v>227196</v>
      </c>
      <c r="J240" s="3">
        <f t="shared" si="46"/>
        <v>1.1770329474867589</v>
      </c>
      <c r="K240" s="1">
        <v>98.31015519980447</v>
      </c>
      <c r="L240" s="1">
        <v>162.14513775517577</v>
      </c>
      <c r="M240" s="1"/>
      <c r="N240" s="4">
        <f t="shared" si="62"/>
        <v>445.29620683590394</v>
      </c>
      <c r="O240" s="4">
        <f t="shared" si="63"/>
        <v>320.14479166039752</v>
      </c>
      <c r="P240" s="4">
        <f t="shared" si="64"/>
        <v>945.72386325943683</v>
      </c>
      <c r="Q240" s="4">
        <f t="shared" si="47"/>
        <v>460.81259740849544</v>
      </c>
      <c r="R240" s="4">
        <f t="shared" si="65"/>
        <v>0.80103904774047052</v>
      </c>
      <c r="S240" s="4">
        <f t="shared" si="66"/>
        <v>60.561359570823505</v>
      </c>
      <c r="T240" s="4">
        <f t="shared" si="48"/>
        <v>0.995</v>
      </c>
      <c r="U240" s="4"/>
      <c r="V240" s="1">
        <v>2005.4</v>
      </c>
      <c r="W240" s="5">
        <f t="shared" si="67"/>
        <v>-6.6702254010067463E-2</v>
      </c>
      <c r="X240" s="5">
        <f t="shared" si="67"/>
        <v>0.43945941464119187</v>
      </c>
      <c r="Y240" s="5">
        <f t="shared" si="67"/>
        <v>0.28836833682601082</v>
      </c>
      <c r="Z240" s="4">
        <f>Q240-Q$250</f>
        <v>-1.2078191655366481</v>
      </c>
      <c r="AA240" s="5">
        <f t="shared" si="58"/>
        <v>0.80103904774047052</v>
      </c>
      <c r="AB240" s="5">
        <f t="shared" si="59"/>
        <v>-0.18015960203319281</v>
      </c>
      <c r="AC240" s="5">
        <f t="shared" si="60"/>
        <v>0.995</v>
      </c>
    </row>
    <row r="241" spans="1:29" x14ac:dyDescent="0.25">
      <c r="A241" s="1">
        <v>2006.1</v>
      </c>
      <c r="B241" s="7">
        <v>15267.026</v>
      </c>
      <c r="C241" s="7">
        <v>89.106999999999999</v>
      </c>
      <c r="D241" s="7">
        <v>9090.652</v>
      </c>
      <c r="E241" s="7">
        <v>2631.5259999999998</v>
      </c>
      <c r="F241" s="8">
        <v>143449.33333333334</v>
      </c>
      <c r="G241" s="3">
        <f t="shared" si="61"/>
        <v>120.79638689829591</v>
      </c>
      <c r="H241" s="9">
        <v>4.456666666666667</v>
      </c>
      <c r="I241" s="8">
        <v>227763.66666666666</v>
      </c>
      <c r="J241" s="3">
        <f t="shared" si="46"/>
        <v>1.1799738547644252</v>
      </c>
      <c r="K241" s="1">
        <v>98.415739948674087</v>
      </c>
      <c r="L241" s="1">
        <v>165.38133695479434</v>
      </c>
      <c r="M241" s="1"/>
      <c r="N241" s="4">
        <f t="shared" si="62"/>
        <v>445.96717357164505</v>
      </c>
      <c r="O241" s="4">
        <f t="shared" si="63"/>
        <v>321.99890089859127</v>
      </c>
      <c r="P241" s="4">
        <f t="shared" si="64"/>
        <v>946.79583370222747</v>
      </c>
      <c r="Q241" s="4">
        <f t="shared" si="47"/>
        <v>461.2644658124342</v>
      </c>
      <c r="R241" s="4">
        <f t="shared" si="65"/>
        <v>0.69596442992567731</v>
      </c>
      <c r="S241" s="4">
        <f t="shared" si="66"/>
        <v>61.841604559694083</v>
      </c>
      <c r="T241" s="4">
        <f t="shared" si="48"/>
        <v>1.1141666666666667</v>
      </c>
      <c r="U241" s="4"/>
      <c r="V241" s="1">
        <v>2006.1</v>
      </c>
      <c r="W241" s="5">
        <f t="shared" si="67"/>
        <v>0.67096673574110355</v>
      </c>
      <c r="X241" s="5">
        <f t="shared" si="67"/>
        <v>1.8541092381937574</v>
      </c>
      <c r="Y241" s="5">
        <f t="shared" si="67"/>
        <v>1.0719704427906436</v>
      </c>
      <c r="Z241" s="4">
        <f>Q241-Q$250</f>
        <v>-0.75595076159788732</v>
      </c>
      <c r="AA241" s="5">
        <f t="shared" si="58"/>
        <v>0.69596442992567731</v>
      </c>
      <c r="AB241" s="5">
        <f t="shared" si="59"/>
        <v>1.280244988870578</v>
      </c>
      <c r="AC241" s="5">
        <f t="shared" si="60"/>
        <v>1.1141666666666667</v>
      </c>
    </row>
    <row r="242" spans="1:29" x14ac:dyDescent="0.25">
      <c r="A242" s="1">
        <v>2006.2</v>
      </c>
      <c r="B242" s="7">
        <v>15302.705</v>
      </c>
      <c r="C242" s="7">
        <v>89.852000000000004</v>
      </c>
      <c r="D242" s="7">
        <v>9210.2450000000008</v>
      </c>
      <c r="E242" s="7">
        <v>2633.739</v>
      </c>
      <c r="F242" s="8">
        <v>144067.66666666666</v>
      </c>
      <c r="G242" s="3">
        <f t="shared" si="61"/>
        <v>121.31707549844354</v>
      </c>
      <c r="H242" s="9">
        <v>4.9066666666666663</v>
      </c>
      <c r="I242" s="8">
        <v>228432.66666666666</v>
      </c>
      <c r="J242" s="3">
        <f t="shared" si="46"/>
        <v>1.1834397390311755</v>
      </c>
      <c r="K242" s="1">
        <v>98.329707931076626</v>
      </c>
      <c r="L242" s="1">
        <v>165.49691549763784</v>
      </c>
      <c r="M242" s="1"/>
      <c r="N242" s="4">
        <f t="shared" si="62"/>
        <v>446.14826270280395</v>
      </c>
      <c r="O242" s="4">
        <f t="shared" si="63"/>
        <v>320.95706851677488</v>
      </c>
      <c r="P242" s="4">
        <f t="shared" si="64"/>
        <v>946.735965805467</v>
      </c>
      <c r="Q242" s="4">
        <f t="shared" si="47"/>
        <v>461.31383582678228</v>
      </c>
      <c r="R242" s="4">
        <f t="shared" si="65"/>
        <v>0.83259775002071379</v>
      </c>
      <c r="S242" s="4">
        <f t="shared" si="66"/>
        <v>61.07886848640053</v>
      </c>
      <c r="T242" s="4">
        <f t="shared" si="48"/>
        <v>1.2266666666666666</v>
      </c>
      <c r="U242" s="4"/>
      <c r="V242" s="1">
        <v>2006.2</v>
      </c>
      <c r="W242" s="5">
        <f t="shared" si="67"/>
        <v>0.18108913115889891</v>
      </c>
      <c r="X242" s="5">
        <f t="shared" si="67"/>
        <v>-1.0418323818163913</v>
      </c>
      <c r="Y242" s="5">
        <f t="shared" si="67"/>
        <v>-5.9867896760465555E-2</v>
      </c>
      <c r="Z242" s="4">
        <f>Q242-Q$250</f>
        <v>-0.70658074724980224</v>
      </c>
      <c r="AA242" s="5">
        <f t="shared" si="58"/>
        <v>0.83259775002071379</v>
      </c>
      <c r="AB242" s="5">
        <f t="shared" si="59"/>
        <v>-0.76273607329355286</v>
      </c>
      <c r="AC242" s="5">
        <f t="shared" si="60"/>
        <v>1.2266666666666666</v>
      </c>
    </row>
    <row r="243" spans="1:29" x14ac:dyDescent="0.25">
      <c r="A243" s="1">
        <v>2006.3</v>
      </c>
      <c r="B243" s="7">
        <v>15326.368</v>
      </c>
      <c r="C243" s="7">
        <v>90.480999999999995</v>
      </c>
      <c r="D243" s="7">
        <v>9333.0290000000005</v>
      </c>
      <c r="E243" s="7">
        <v>2630.6660000000002</v>
      </c>
      <c r="F243" s="8">
        <v>144547.33333333334</v>
      </c>
      <c r="G243" s="3">
        <f t="shared" si="61"/>
        <v>121.72099511871981</v>
      </c>
      <c r="H243" s="9">
        <v>5.246666666666667</v>
      </c>
      <c r="I243" s="8">
        <v>229166.33333333334</v>
      </c>
      <c r="J243" s="3">
        <f t="shared" si="46"/>
        <v>1.1872406415080654</v>
      </c>
      <c r="K243" s="1">
        <v>98.614200171086409</v>
      </c>
      <c r="L243" s="1">
        <v>165.7569672190358</v>
      </c>
      <c r="M243" s="1"/>
      <c r="N243" s="4">
        <f t="shared" si="62"/>
        <v>446.45431829804937</v>
      </c>
      <c r="O243" s="4">
        <f t="shared" si="63"/>
        <v>319.82206152189224</v>
      </c>
      <c r="P243" s="4">
        <f t="shared" si="64"/>
        <v>946.56981968045898</v>
      </c>
      <c r="Q243" s="4">
        <f t="shared" si="47"/>
        <v>461.61447577615559</v>
      </c>
      <c r="R243" s="4">
        <f t="shared" si="65"/>
        <v>0.69760116100905378</v>
      </c>
      <c r="S243" s="4">
        <f t="shared" si="66"/>
        <v>60.538277877351874</v>
      </c>
      <c r="T243" s="4">
        <f t="shared" si="48"/>
        <v>1.3116666666666668</v>
      </c>
      <c r="U243" s="4"/>
      <c r="V243" s="1">
        <v>2006.3</v>
      </c>
      <c r="W243" s="5">
        <f t="shared" si="67"/>
        <v>0.30605559524542514</v>
      </c>
      <c r="X243" s="5">
        <f t="shared" si="67"/>
        <v>-1.1350069948826444</v>
      </c>
      <c r="Y243" s="5">
        <f t="shared" si="67"/>
        <v>-0.1661461250080265</v>
      </c>
      <c r="Z243" s="4">
        <f>Q243-Q$250</f>
        <v>-0.40594079787649662</v>
      </c>
      <c r="AA243" s="5">
        <f t="shared" si="58"/>
        <v>0.69760116100905378</v>
      </c>
      <c r="AB243" s="5">
        <f t="shared" si="59"/>
        <v>-0.54059060904865675</v>
      </c>
      <c r="AC243" s="5">
        <f t="shared" si="60"/>
        <v>1.3116666666666668</v>
      </c>
    </row>
    <row r="244" spans="1:29" x14ac:dyDescent="0.25">
      <c r="A244" s="1">
        <v>2006.4</v>
      </c>
      <c r="B244" s="7">
        <v>15456.928</v>
      </c>
      <c r="C244" s="7">
        <v>90.814999999999998</v>
      </c>
      <c r="D244" s="7">
        <v>9407.4529999999995</v>
      </c>
      <c r="E244" s="7">
        <v>2631.93</v>
      </c>
      <c r="F244" s="8">
        <v>145606</v>
      </c>
      <c r="G244" s="3">
        <f t="shared" si="61"/>
        <v>122.61248136889174</v>
      </c>
      <c r="H244" s="9">
        <v>5.246666666666667</v>
      </c>
      <c r="I244" s="8">
        <v>229896</v>
      </c>
      <c r="J244" s="3">
        <f t="shared" si="46"/>
        <v>1.1910208212090703</v>
      </c>
      <c r="K244" s="1">
        <v>98.572161798851283</v>
      </c>
      <c r="L244" s="1">
        <v>168.67725173488208</v>
      </c>
      <c r="M244" s="1"/>
      <c r="N244" s="4">
        <f t="shared" si="62"/>
        <v>446.56222838960497</v>
      </c>
      <c r="O244" s="4">
        <f t="shared" si="63"/>
        <v>319.18374538016099</v>
      </c>
      <c r="P244" s="4">
        <f t="shared" si="64"/>
        <v>947.10018237139161</v>
      </c>
      <c r="Q244" s="4">
        <f t="shared" si="47"/>
        <v>461.98367526547582</v>
      </c>
      <c r="R244" s="4">
        <f t="shared" si="65"/>
        <v>0.36845862883918556</v>
      </c>
      <c r="S244" s="4">
        <f t="shared" si="66"/>
        <v>61.916266577022604</v>
      </c>
      <c r="T244" s="4">
        <f t="shared" si="48"/>
        <v>1.3116666666666668</v>
      </c>
      <c r="U244" s="4"/>
      <c r="V244" s="1">
        <v>2006.4</v>
      </c>
      <c r="W244" s="5">
        <f t="shared" si="67"/>
        <v>0.1079100915555955</v>
      </c>
      <c r="X244" s="5">
        <f t="shared" si="67"/>
        <v>-0.63831614173125217</v>
      </c>
      <c r="Y244" s="5">
        <f t="shared" si="67"/>
        <v>0.530362690932634</v>
      </c>
      <c r="Z244" s="4">
        <f>Q244-Q$250</f>
        <v>-3.67413085562589E-2</v>
      </c>
      <c r="AA244" s="5">
        <f t="shared" si="58"/>
        <v>0.36845862883918556</v>
      </c>
      <c r="AB244" s="5">
        <f t="shared" si="59"/>
        <v>1.3779886996707305</v>
      </c>
      <c r="AC244" s="5">
        <f t="shared" si="60"/>
        <v>1.3116666666666668</v>
      </c>
    </row>
    <row r="245" spans="1:29" x14ac:dyDescent="0.25">
      <c r="A245" s="1">
        <v>2007.1</v>
      </c>
      <c r="B245" s="7">
        <v>15493.328</v>
      </c>
      <c r="C245" s="7">
        <v>91.707999999999998</v>
      </c>
      <c r="D245" s="7">
        <v>9549.4310000000005</v>
      </c>
      <c r="E245" s="7">
        <v>2642.9229999999998</v>
      </c>
      <c r="F245" s="8">
        <v>146135</v>
      </c>
      <c r="G245" s="3">
        <f t="shared" si="61"/>
        <v>123.05794379931454</v>
      </c>
      <c r="H245" s="9">
        <v>5.2566666666666668</v>
      </c>
      <c r="I245" s="8">
        <v>230839.33333333334</v>
      </c>
      <c r="J245" s="3">
        <f t="shared" si="46"/>
        <v>1.1959079425219272</v>
      </c>
      <c r="K245" s="1">
        <v>98.335573750458266</v>
      </c>
      <c r="L245" s="1">
        <v>172.80340571439575</v>
      </c>
      <c r="M245" s="1"/>
      <c r="N245" s="4">
        <f t="shared" si="62"/>
        <v>446.67215526570027</v>
      </c>
      <c r="O245" s="4">
        <f t="shared" si="63"/>
        <v>318.21254827286373</v>
      </c>
      <c r="P245" s="4">
        <f t="shared" si="64"/>
        <v>946.92590771930475</v>
      </c>
      <c r="Q245" s="4">
        <f t="shared" si="47"/>
        <v>461.6965316141239</v>
      </c>
      <c r="R245" s="4">
        <f t="shared" si="65"/>
        <v>0.97851462590092808</v>
      </c>
      <c r="S245" s="4">
        <f t="shared" si="66"/>
        <v>63.354494871066571</v>
      </c>
      <c r="T245" s="4">
        <f t="shared" si="48"/>
        <v>1.3141666666666667</v>
      </c>
      <c r="U245" s="4"/>
      <c r="V245" s="1">
        <v>2007.1</v>
      </c>
      <c r="W245" s="5">
        <f t="shared" si="67"/>
        <v>0.10992687609530094</v>
      </c>
      <c r="X245" s="5">
        <f t="shared" si="67"/>
        <v>-0.97119710729725739</v>
      </c>
      <c r="Y245" s="5">
        <f t="shared" si="67"/>
        <v>-0.17427465208686499</v>
      </c>
      <c r="Z245" s="4">
        <f>Q245-Q$250</f>
        <v>-0.32388495990818456</v>
      </c>
      <c r="AA245" s="5">
        <f t="shared" si="58"/>
        <v>0.97851462590092808</v>
      </c>
      <c r="AB245" s="5">
        <f t="shared" si="59"/>
        <v>1.4382282940439666</v>
      </c>
      <c r="AC245" s="5">
        <f t="shared" si="60"/>
        <v>1.3141666666666667</v>
      </c>
    </row>
    <row r="246" spans="1:29" x14ac:dyDescent="0.25">
      <c r="A246" s="1">
        <v>2007.2</v>
      </c>
      <c r="B246" s="7">
        <v>15582.084999999999</v>
      </c>
      <c r="C246" s="7">
        <v>92.301000000000002</v>
      </c>
      <c r="D246" s="7">
        <v>9644.74</v>
      </c>
      <c r="E246" s="7">
        <v>2656.9920000000002</v>
      </c>
      <c r="F246" s="8">
        <v>145850.66666666666</v>
      </c>
      <c r="G246" s="3">
        <f t="shared" si="61"/>
        <v>122.81851125164556</v>
      </c>
      <c r="H246" s="9">
        <v>5.25</v>
      </c>
      <c r="I246" s="8">
        <v>231482</v>
      </c>
      <c r="J246" s="3">
        <f t="shared" si="46"/>
        <v>1.1992374018474354</v>
      </c>
      <c r="K246" s="1">
        <v>98.449957228400336</v>
      </c>
      <c r="L246" s="1">
        <v>172.70709026202618</v>
      </c>
      <c r="M246" s="1"/>
      <c r="N246" s="4">
        <f t="shared" si="62"/>
        <v>446.74271359989098</v>
      </c>
      <c r="O246" s="4">
        <f t="shared" si="63"/>
        <v>317.8209102835666</v>
      </c>
      <c r="P246" s="4">
        <f t="shared" si="64"/>
        <v>947.2191279569372</v>
      </c>
      <c r="Q246" s="4">
        <f t="shared" si="47"/>
        <v>461.34000757722521</v>
      </c>
      <c r="R246" s="4">
        <f t="shared" si="65"/>
        <v>0.64453592258875148</v>
      </c>
      <c r="S246" s="4">
        <f t="shared" si="66"/>
        <v>62.654206399142268</v>
      </c>
      <c r="T246" s="4">
        <f t="shared" si="48"/>
        <v>1.3125</v>
      </c>
      <c r="U246" s="4"/>
      <c r="V246" s="1">
        <v>2007.2</v>
      </c>
      <c r="W246" s="5">
        <f t="shared" si="67"/>
        <v>7.0558334190707228E-2</v>
      </c>
      <c r="X246" s="5">
        <f t="shared" si="67"/>
        <v>-0.39163798929712357</v>
      </c>
      <c r="Y246" s="5">
        <f t="shared" si="67"/>
        <v>0.29322023763245397</v>
      </c>
      <c r="Z246" s="4">
        <f>Q246-Q$250</f>
        <v>-0.68040899680687517</v>
      </c>
      <c r="AA246" s="5">
        <f t="shared" si="58"/>
        <v>0.64453592258875148</v>
      </c>
      <c r="AB246" s="5">
        <f t="shared" si="59"/>
        <v>-0.70028847192430277</v>
      </c>
      <c r="AC246" s="5">
        <f t="shared" si="60"/>
        <v>1.3125</v>
      </c>
    </row>
    <row r="247" spans="1:29" x14ac:dyDescent="0.25">
      <c r="A247" s="1">
        <v>2007.3</v>
      </c>
      <c r="B247" s="7">
        <v>15666.737999999999</v>
      </c>
      <c r="C247" s="7">
        <v>92.775999999999996</v>
      </c>
      <c r="D247" s="7">
        <v>9753.7990000000009</v>
      </c>
      <c r="E247" s="7">
        <v>2641.047</v>
      </c>
      <c r="F247" s="8">
        <v>145943.66666666666</v>
      </c>
      <c r="G247" s="3">
        <f t="shared" si="61"/>
        <v>122.89682506266509</v>
      </c>
      <c r="H247" s="9">
        <v>5.0733333333333333</v>
      </c>
      <c r="I247" s="8">
        <v>232210</v>
      </c>
      <c r="J247" s="3">
        <f t="shared" si="46"/>
        <v>1.2030089470584882</v>
      </c>
      <c r="K247" s="1">
        <v>98.274960283514602</v>
      </c>
      <c r="L247" s="1">
        <v>173.38900366480294</v>
      </c>
      <c r="M247" s="1"/>
      <c r="N247" s="4">
        <f t="shared" si="62"/>
        <v>447.03982692190436</v>
      </c>
      <c r="O247" s="4">
        <f t="shared" si="63"/>
        <v>316.39168485199258</v>
      </c>
      <c r="P247" s="4">
        <f t="shared" si="64"/>
        <v>947.44692709514743</v>
      </c>
      <c r="Q247" s="4">
        <f t="shared" si="47"/>
        <v>460.91183896666041</v>
      </c>
      <c r="R247" s="4">
        <f t="shared" si="65"/>
        <v>0.51330099680990671</v>
      </c>
      <c r="S247" s="4">
        <f t="shared" si="66"/>
        <v>62.534966067656285</v>
      </c>
      <c r="T247" s="4">
        <f t="shared" si="48"/>
        <v>1.2683333333333333</v>
      </c>
      <c r="U247" s="4"/>
      <c r="V247" s="1">
        <v>2007.3</v>
      </c>
      <c r="W247" s="5">
        <f t="shared" si="67"/>
        <v>0.29711332201338791</v>
      </c>
      <c r="X247" s="5">
        <f t="shared" si="67"/>
        <v>-1.4292254315740252</v>
      </c>
      <c r="Y247" s="5">
        <f t="shared" si="67"/>
        <v>0.22779913821023001</v>
      </c>
      <c r="Z247" s="4">
        <f>Q247-Q$250</f>
        <v>-1.1085776073716715</v>
      </c>
      <c r="AA247" s="5">
        <f t="shared" si="58"/>
        <v>0.51330099680990671</v>
      </c>
      <c r="AB247" s="5">
        <f t="shared" si="59"/>
        <v>-0.11924033148598312</v>
      </c>
      <c r="AC247" s="5">
        <f t="shared" si="60"/>
        <v>1.2683333333333333</v>
      </c>
    </row>
    <row r="248" spans="1:29" x14ac:dyDescent="0.25">
      <c r="A248" s="1">
        <v>2007.4</v>
      </c>
      <c r="B248" s="7">
        <v>15761.967000000001</v>
      </c>
      <c r="C248" s="7">
        <v>93.144999999999996</v>
      </c>
      <c r="D248" s="7">
        <v>9877.7520000000004</v>
      </c>
      <c r="E248" s="7">
        <v>2615.279</v>
      </c>
      <c r="F248" s="8">
        <v>146271.33333333334</v>
      </c>
      <c r="G248" s="3">
        <f t="shared" si="61"/>
        <v>123.17274791654387</v>
      </c>
      <c r="H248" s="9">
        <v>4.496666666666667</v>
      </c>
      <c r="I248" s="8">
        <v>232936.66666666666</v>
      </c>
      <c r="J248" s="3">
        <f t="shared" si="46"/>
        <v>1.2067735846775793</v>
      </c>
      <c r="K248" s="1">
        <v>98.048148600757671</v>
      </c>
      <c r="L248" s="1">
        <v>175.29412331267366</v>
      </c>
      <c r="M248" s="1"/>
      <c r="N248" s="4">
        <f t="shared" si="62"/>
        <v>447.59324764162346</v>
      </c>
      <c r="O248" s="4">
        <f t="shared" si="63"/>
        <v>314.70183048960848</v>
      </c>
      <c r="P248" s="4">
        <f t="shared" si="64"/>
        <v>947.74048259377912</v>
      </c>
      <c r="Q248" s="4">
        <f t="shared" si="47"/>
        <v>460.59259696046377</v>
      </c>
      <c r="R248" s="4">
        <f t="shared" si="65"/>
        <v>0.39694330872697137</v>
      </c>
      <c r="S248" s="4">
        <f t="shared" si="66"/>
        <v>63.230784902218318</v>
      </c>
      <c r="T248" s="4">
        <f t="shared" si="48"/>
        <v>1.1241666666666668</v>
      </c>
      <c r="U248" s="4"/>
      <c r="V248" s="1">
        <v>2007.4</v>
      </c>
      <c r="W248" s="5">
        <f t="shared" si="67"/>
        <v>0.55342071971909945</v>
      </c>
      <c r="X248" s="5">
        <f t="shared" si="67"/>
        <v>-1.6898543623840965</v>
      </c>
      <c r="Y248" s="5">
        <f t="shared" si="67"/>
        <v>0.29355549863169017</v>
      </c>
      <c r="Z248" s="4">
        <f t="shared" ref="Z248" si="68">Q248-Q$250</f>
        <v>-1.4278196135683174</v>
      </c>
      <c r="AA248" s="5">
        <f t="shared" si="58"/>
        <v>0.39694330872697137</v>
      </c>
      <c r="AB248" s="5">
        <f t="shared" si="59"/>
        <v>0.69581883456203286</v>
      </c>
      <c r="AC248" s="5">
        <f t="shared" si="60"/>
        <v>1.1241666666666668</v>
      </c>
    </row>
    <row r="249" spans="1:29" x14ac:dyDescent="0.25">
      <c r="A249" s="1"/>
      <c r="B249" s="1"/>
      <c r="C249" s="1"/>
      <c r="D249" s="1"/>
      <c r="E249" s="1"/>
      <c r="F249" s="8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  <c r="AA249" s="1"/>
      <c r="AB249" s="1"/>
    </row>
    <row r="250" spans="1:29" x14ac:dyDescent="0.25">
      <c r="A250" s="1"/>
      <c r="B250" s="1"/>
      <c r="C250" s="1"/>
      <c r="D250" s="1"/>
      <c r="E250" s="1"/>
      <c r="F250" s="8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4">
        <f>AVERAGE(Q5:Q248)</f>
        <v>462.02041657403208</v>
      </c>
      <c r="R250" s="1"/>
      <c r="S250" s="1"/>
      <c r="T250" s="1"/>
      <c r="U250" s="1"/>
      <c r="V250" s="1"/>
      <c r="W250" s="1"/>
      <c r="X250" s="1"/>
      <c r="Y250" s="1"/>
      <c r="Z250" s="1"/>
      <c r="AA250" s="1"/>
      <c r="AB250" s="1"/>
    </row>
    <row r="251" spans="1:29" x14ac:dyDescent="0.25">
      <c r="A251" s="1"/>
      <c r="B251" s="1"/>
      <c r="C251" s="1"/>
      <c r="D251" s="1"/>
      <c r="E251" s="1"/>
      <c r="F251" s="8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  <c r="AA251" s="1"/>
      <c r="AB251" s="1"/>
    </row>
    <row r="252" spans="1:29" x14ac:dyDescent="0.25">
      <c r="A252" s="1"/>
      <c r="B252" s="1"/>
      <c r="C252" s="1"/>
      <c r="D252" s="1"/>
      <c r="E252" s="1"/>
      <c r="F252" s="8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  <c r="AA252" s="1"/>
      <c r="AB252" s="1"/>
    </row>
    <row r="253" spans="1:29" x14ac:dyDescent="0.25">
      <c r="A253" s="1"/>
      <c r="B253" s="1"/>
      <c r="C253" s="1"/>
      <c r="D253" s="1"/>
      <c r="E253" s="1"/>
      <c r="F253" s="8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  <c r="AA253" s="1"/>
      <c r="AB253" s="1"/>
    </row>
    <row r="254" spans="1:29" x14ac:dyDescent="0.25">
      <c r="A254" s="1"/>
      <c r="B254" s="1"/>
      <c r="C254" s="1"/>
      <c r="D254" s="1"/>
      <c r="E254" s="1"/>
      <c r="F254" s="8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  <c r="AA254" s="1"/>
      <c r="AB254" s="1"/>
    </row>
    <row r="255" spans="1:29" x14ac:dyDescent="0.25">
      <c r="A255" s="1"/>
      <c r="B255" s="1"/>
      <c r="C255" s="1"/>
      <c r="D255" s="1"/>
      <c r="E255" s="1"/>
      <c r="F255" s="8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  <c r="AA255" s="1"/>
      <c r="AB255" s="1"/>
    </row>
    <row r="256" spans="1:29" x14ac:dyDescent="0.25">
      <c r="A256" s="1"/>
      <c r="B256" s="1"/>
      <c r="C256" s="1"/>
      <c r="D256" s="1"/>
      <c r="E256" s="1"/>
      <c r="F256" s="8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  <c r="AA256" s="1"/>
      <c r="AB256" s="1"/>
    </row>
    <row r="257" spans="1:28" x14ac:dyDescent="0.25">
      <c r="A257" s="1"/>
      <c r="B257" s="1"/>
      <c r="C257" s="1"/>
      <c r="D257" s="1"/>
      <c r="E257" s="1"/>
      <c r="F257" s="8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  <c r="AA257" s="1"/>
      <c r="AB257" s="1"/>
    </row>
    <row r="258" spans="1:28" x14ac:dyDescent="0.25">
      <c r="A258" s="1"/>
      <c r="B258" s="1"/>
      <c r="C258" s="1"/>
      <c r="D258" s="1"/>
      <c r="E258" s="1"/>
      <c r="F258" s="8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  <c r="AA258" s="1"/>
      <c r="AB258" s="1"/>
    </row>
    <row r="259" spans="1:28" x14ac:dyDescent="0.25">
      <c r="A259" s="1"/>
      <c r="B259" s="1"/>
      <c r="C259" s="1"/>
      <c r="D259" s="1"/>
      <c r="E259" s="1"/>
      <c r="F259" s="8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  <c r="AA259" s="1"/>
      <c r="AB259" s="1"/>
    </row>
    <row r="260" spans="1:28" x14ac:dyDescent="0.25">
      <c r="A260" s="1"/>
      <c r="B260" s="1"/>
      <c r="C260" s="1"/>
      <c r="D260" s="1"/>
      <c r="E260" s="1"/>
      <c r="F260" s="8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  <c r="AA260" s="1"/>
      <c r="AB260" s="1"/>
    </row>
    <row r="261" spans="1:28" x14ac:dyDescent="0.25">
      <c r="A261" s="1"/>
      <c r="B261" s="1"/>
      <c r="C261" s="1"/>
      <c r="D261" s="1"/>
      <c r="E261" s="1"/>
      <c r="F261" s="8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  <c r="AA261" s="1"/>
      <c r="AB261" s="1"/>
    </row>
    <row r="262" spans="1:28" x14ac:dyDescent="0.25">
      <c r="A262" s="1"/>
      <c r="B262" s="1"/>
      <c r="C262" s="1"/>
      <c r="D262" s="1"/>
      <c r="E262" s="1"/>
      <c r="F262" s="8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  <c r="AA262" s="1"/>
      <c r="AB262" s="1"/>
    </row>
    <row r="263" spans="1:28" x14ac:dyDescent="0.25">
      <c r="A263" s="1"/>
      <c r="B263" s="1"/>
      <c r="C263" s="1"/>
      <c r="D263" s="1"/>
      <c r="E263" s="1"/>
      <c r="F263" s="8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  <c r="AA263" s="1"/>
      <c r="AB263" s="1"/>
    </row>
    <row r="264" spans="1:28" x14ac:dyDescent="0.25">
      <c r="A264" s="1"/>
      <c r="B264" s="1"/>
      <c r="C264" s="1"/>
      <c r="D264" s="1"/>
      <c r="E264" s="1"/>
      <c r="F264" s="8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  <c r="AA264" s="1"/>
      <c r="AB264" s="1"/>
    </row>
    <row r="265" spans="1:28" x14ac:dyDescent="0.25">
      <c r="A265" s="1"/>
      <c r="B265" s="1"/>
      <c r="C265" s="1"/>
      <c r="D265" s="1"/>
      <c r="E265" s="1"/>
      <c r="F265" s="8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  <c r="AA265" s="1"/>
      <c r="AB265" s="1"/>
    </row>
    <row r="266" spans="1:28" x14ac:dyDescent="0.25">
      <c r="A266" s="1"/>
      <c r="B266" s="1"/>
      <c r="C266" s="1"/>
      <c r="D266" s="1"/>
      <c r="E266" s="1"/>
      <c r="F266" s="8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  <c r="AA266" s="1"/>
      <c r="AB266" s="1"/>
    </row>
    <row r="267" spans="1:28" x14ac:dyDescent="0.25">
      <c r="A267" s="1"/>
      <c r="B267" s="1"/>
      <c r="C267" s="1"/>
      <c r="D267" s="1"/>
      <c r="E267" s="1"/>
      <c r="F267" s="8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  <c r="AA267" s="1"/>
      <c r="AB267" s="1"/>
    </row>
    <row r="268" spans="1:28" x14ac:dyDescent="0.25">
      <c r="A268" s="1"/>
      <c r="B268" s="1"/>
      <c r="C268" s="1"/>
      <c r="D268" s="1"/>
      <c r="E268" s="1"/>
      <c r="F268" s="8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  <c r="AA268" s="1"/>
      <c r="AB268" s="1"/>
    </row>
    <row r="269" spans="1:28" x14ac:dyDescent="0.25">
      <c r="A269" s="1"/>
      <c r="B269" s="1"/>
      <c r="C269" s="1"/>
      <c r="D269" s="1"/>
      <c r="E269" s="1"/>
      <c r="F269" s="8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  <c r="AA269" s="1"/>
      <c r="AB269" s="1"/>
    </row>
    <row r="270" spans="1:28" x14ac:dyDescent="0.25">
      <c r="A270" s="1"/>
      <c r="B270" s="1"/>
      <c r="C270" s="1"/>
      <c r="D270" s="1"/>
      <c r="E270" s="1"/>
      <c r="F270" s="8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  <c r="AA270" s="1"/>
      <c r="AB270" s="1"/>
    </row>
    <row r="271" spans="1:28" x14ac:dyDescent="0.25">
      <c r="A271" s="1"/>
      <c r="B271" s="1"/>
      <c r="C271" s="1"/>
      <c r="D271" s="1"/>
      <c r="E271" s="1"/>
      <c r="F271" s="8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  <c r="AA271" s="1"/>
      <c r="AB271" s="1"/>
    </row>
    <row r="272" spans="1:28" x14ac:dyDescent="0.25">
      <c r="A272" s="1"/>
      <c r="B272" s="1"/>
      <c r="C272" s="1"/>
      <c r="D272" s="1"/>
      <c r="E272" s="1"/>
      <c r="F272" s="8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  <c r="AA272" s="1"/>
      <c r="AB272" s="1"/>
    </row>
    <row r="273" spans="1:28" x14ac:dyDescent="0.25">
      <c r="A273" s="1"/>
      <c r="B273" s="1"/>
      <c r="C273" s="1"/>
      <c r="D273" s="1"/>
      <c r="E273" s="1"/>
      <c r="F273" s="8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  <c r="AA273" s="1"/>
      <c r="AB273" s="1"/>
    </row>
    <row r="274" spans="1:28" x14ac:dyDescent="0.25">
      <c r="A274" s="1"/>
      <c r="B274" s="1"/>
      <c r="C274" s="1"/>
      <c r="D274" s="1"/>
      <c r="E274" s="1"/>
      <c r="F274" s="8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  <c r="AA274" s="1"/>
      <c r="AB274" s="1"/>
    </row>
    <row r="275" spans="1:28" x14ac:dyDescent="0.25">
      <c r="A275" s="1"/>
      <c r="B275" s="1"/>
      <c r="C275" s="1"/>
      <c r="D275" s="1"/>
      <c r="E275" s="1"/>
      <c r="F275" s="8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  <c r="AA275" s="1"/>
      <c r="AB275" s="1"/>
    </row>
    <row r="276" spans="1:28" x14ac:dyDescent="0.25">
      <c r="A276" s="1"/>
      <c r="B276" s="1"/>
      <c r="C276" s="1"/>
      <c r="D276" s="1"/>
      <c r="E276" s="1"/>
      <c r="F276" s="8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  <c r="AA276" s="1"/>
      <c r="AB276" s="1"/>
    </row>
    <row r="277" spans="1:28" x14ac:dyDescent="0.25">
      <c r="A277" s="1"/>
      <c r="B277" s="1"/>
      <c r="C277" s="1"/>
      <c r="D277" s="1"/>
      <c r="E277" s="1"/>
      <c r="F277" s="8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  <c r="AA277" s="1"/>
      <c r="AB277" s="1"/>
    </row>
    <row r="278" spans="1:28" x14ac:dyDescent="0.25">
      <c r="A278" s="1"/>
      <c r="B278" s="1"/>
      <c r="C278" s="1"/>
      <c r="D278" s="1"/>
      <c r="E278" s="1"/>
      <c r="F278" s="8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  <c r="AA278" s="1"/>
      <c r="AB278" s="1"/>
    </row>
    <row r="279" spans="1:28" x14ac:dyDescent="0.25">
      <c r="A279" s="1"/>
      <c r="B279" s="1"/>
      <c r="C279" s="1"/>
      <c r="D279" s="1"/>
      <c r="E279" s="1"/>
      <c r="F279" s="8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  <c r="AA279" s="1"/>
      <c r="AB279" s="1"/>
    </row>
    <row r="280" spans="1:28" x14ac:dyDescent="0.25">
      <c r="A280" s="1"/>
      <c r="B280" s="1"/>
      <c r="C280" s="1"/>
      <c r="D280" s="1"/>
      <c r="E280" s="1"/>
      <c r="F280" s="8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  <c r="AA280" s="1"/>
      <c r="AB280" s="1"/>
    </row>
    <row r="281" spans="1:28" x14ac:dyDescent="0.25">
      <c r="A281" s="1"/>
      <c r="B281" s="1"/>
      <c r="C281" s="1"/>
      <c r="D281" s="1"/>
      <c r="E281" s="1"/>
      <c r="F281" s="8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  <c r="AA281" s="1"/>
      <c r="AB281" s="1"/>
    </row>
    <row r="282" spans="1:28" x14ac:dyDescent="0.25">
      <c r="A282" s="1"/>
      <c r="B282" s="1"/>
      <c r="C282" s="1"/>
      <c r="D282" s="1"/>
      <c r="E282" s="1"/>
      <c r="F282" s="8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  <c r="AA282" s="1"/>
      <c r="AB282" s="1"/>
    </row>
    <row r="283" spans="1:28" x14ac:dyDescent="0.25">
      <c r="A283" s="1"/>
      <c r="B283" s="1"/>
      <c r="C283" s="1"/>
      <c r="D283" s="1"/>
      <c r="E283" s="1"/>
      <c r="F283" s="8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  <c r="AA283" s="1"/>
      <c r="AB283" s="1"/>
    </row>
    <row r="284" spans="1:28" x14ac:dyDescent="0.25">
      <c r="A284" s="1"/>
      <c r="B284" s="1"/>
      <c r="C284" s="1"/>
      <c r="D284" s="1"/>
      <c r="E284" s="1"/>
      <c r="F284" s="8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  <c r="AA284" s="1"/>
      <c r="AB284" s="1"/>
    </row>
    <row r="285" spans="1:28" x14ac:dyDescent="0.25">
      <c r="A285" s="1"/>
      <c r="B285" s="1"/>
      <c r="C285" s="1"/>
      <c r="D285" s="1"/>
      <c r="E285" s="1"/>
      <c r="F285" s="8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  <c r="AA285" s="1"/>
      <c r="AB285" s="1"/>
    </row>
    <row r="286" spans="1:28" x14ac:dyDescent="0.25">
      <c r="A286" s="1"/>
      <c r="B286" s="1"/>
      <c r="C286" s="1"/>
      <c r="D286" s="1"/>
      <c r="E286" s="1"/>
      <c r="F286" s="8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  <c r="AA286" s="1"/>
      <c r="AB286" s="1"/>
    </row>
    <row r="287" spans="1:28" x14ac:dyDescent="0.25">
      <c r="A287" s="1"/>
      <c r="B287" s="1"/>
      <c r="C287" s="1"/>
      <c r="D287" s="1"/>
      <c r="E287" s="1"/>
      <c r="F287" s="8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  <c r="AA287" s="1"/>
      <c r="AB287" s="1"/>
    </row>
    <row r="288" spans="1:28" x14ac:dyDescent="0.25">
      <c r="A288" s="1"/>
      <c r="B288" s="1"/>
      <c r="C288" s="1"/>
      <c r="D288" s="1"/>
      <c r="E288" s="1"/>
      <c r="F288" s="8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  <c r="AA288" s="1"/>
      <c r="AB288" s="1"/>
    </row>
    <row r="289" spans="1:28" x14ac:dyDescent="0.25">
      <c r="A289" s="1"/>
      <c r="B289" s="1"/>
      <c r="C289" s="1"/>
      <c r="D289" s="1"/>
      <c r="E289" s="1"/>
      <c r="F289" s="8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  <c r="AA289" s="1"/>
      <c r="AB289" s="1"/>
    </row>
    <row r="290" spans="1:28" x14ac:dyDescent="0.25">
      <c r="A290" s="1"/>
      <c r="B290" s="1"/>
      <c r="C290" s="1"/>
      <c r="D290" s="1"/>
      <c r="E290" s="1"/>
      <c r="F290" s="8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  <c r="AA290" s="1"/>
      <c r="AB290" s="1"/>
    </row>
    <row r="291" spans="1:28" x14ac:dyDescent="0.25">
      <c r="A291" s="1"/>
      <c r="B291" s="1"/>
      <c r="C291" s="1"/>
      <c r="D291" s="1"/>
      <c r="E291" s="1"/>
      <c r="F291" s="8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  <c r="AA291" s="1"/>
      <c r="AB291" s="1"/>
    </row>
    <row r="292" spans="1:28" x14ac:dyDescent="0.25">
      <c r="A292" s="1"/>
      <c r="B292" s="1"/>
      <c r="C292" s="1"/>
      <c r="D292" s="1"/>
      <c r="E292" s="1"/>
      <c r="F292" s="8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  <c r="AA292" s="1"/>
      <c r="AB292" s="1"/>
    </row>
    <row r="293" spans="1:28" x14ac:dyDescent="0.25">
      <c r="A293" s="1"/>
      <c r="B293" s="1"/>
      <c r="C293" s="1"/>
      <c r="D293" s="1"/>
      <c r="E293" s="1"/>
      <c r="F293" s="8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  <c r="AA293" s="1"/>
      <c r="AB293" s="1"/>
    </row>
    <row r="294" spans="1:28" x14ac:dyDescent="0.25">
      <c r="A294" s="1"/>
      <c r="B294" s="1"/>
      <c r="C294" s="1"/>
      <c r="D294" s="1"/>
      <c r="E294" s="1"/>
      <c r="F294" s="8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  <c r="AA294" s="1"/>
      <c r="AB294" s="1"/>
    </row>
    <row r="295" spans="1:28" x14ac:dyDescent="0.25">
      <c r="A295" s="1"/>
      <c r="B295" s="1"/>
      <c r="C295" s="1"/>
      <c r="D295" s="1"/>
      <c r="E295" s="1"/>
      <c r="F295" s="8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  <c r="AA295" s="1"/>
      <c r="AB295" s="1"/>
    </row>
    <row r="296" spans="1:28" x14ac:dyDescent="0.25">
      <c r="A296" s="1"/>
      <c r="B296" s="1"/>
      <c r="C296" s="1"/>
      <c r="D296" s="1"/>
      <c r="E296" s="1"/>
      <c r="F296" s="8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  <c r="AA296" s="1"/>
      <c r="AB296" s="1"/>
    </row>
    <row r="297" spans="1:28" x14ac:dyDescent="0.25">
      <c r="A297" s="1"/>
      <c r="B297" s="1"/>
      <c r="C297" s="1"/>
      <c r="D297" s="1"/>
      <c r="E297" s="1"/>
      <c r="F297" s="8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  <c r="AA297" s="1"/>
      <c r="AB297" s="1"/>
    </row>
    <row r="298" spans="1:28" x14ac:dyDescent="0.25">
      <c r="A298" s="1"/>
      <c r="B298" s="1"/>
      <c r="C298" s="1"/>
      <c r="D298" s="1"/>
      <c r="E298" s="1"/>
      <c r="F298" s="8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  <c r="AA298" s="1"/>
      <c r="AB298" s="1"/>
    </row>
    <row r="299" spans="1:28" x14ac:dyDescent="0.25">
      <c r="A299" s="1"/>
      <c r="B299" s="1"/>
      <c r="C299" s="1"/>
      <c r="D299" s="1"/>
      <c r="E299" s="1"/>
      <c r="F299" s="8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  <c r="AA299" s="1"/>
      <c r="AB299" s="1"/>
    </row>
    <row r="300" spans="1:28" x14ac:dyDescent="0.25">
      <c r="A300" s="1"/>
      <c r="B300" s="1"/>
      <c r="C300" s="1"/>
      <c r="D300" s="1"/>
      <c r="E300" s="1"/>
      <c r="F300" s="8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  <c r="AA300" s="1"/>
      <c r="AB300" s="1"/>
    </row>
    <row r="301" spans="1:28" x14ac:dyDescent="0.25">
      <c r="A301" s="1"/>
      <c r="B301" s="1"/>
      <c r="C301" s="1"/>
      <c r="D301" s="1"/>
      <c r="E301" s="1"/>
      <c r="F301" s="8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  <c r="AA301" s="1"/>
      <c r="AB301" s="1"/>
    </row>
    <row r="302" spans="1:28" x14ac:dyDescent="0.25">
      <c r="A302" s="1"/>
      <c r="B302" s="1"/>
      <c r="C302" s="1"/>
      <c r="D302" s="1"/>
      <c r="E302" s="1"/>
      <c r="F302" s="8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  <c r="AA302" s="1"/>
      <c r="AB302" s="1"/>
    </row>
    <row r="303" spans="1:28" x14ac:dyDescent="0.25">
      <c r="A303" s="1"/>
      <c r="B303" s="1"/>
      <c r="C303" s="1"/>
      <c r="D303" s="1"/>
      <c r="E303" s="1"/>
      <c r="F303" s="8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  <c r="AA303" s="1"/>
      <c r="AB303" s="1"/>
    </row>
    <row r="304" spans="1:28" x14ac:dyDescent="0.25">
      <c r="A304" s="1"/>
      <c r="B304" s="1"/>
      <c r="C304" s="1"/>
      <c r="D304" s="1"/>
      <c r="E304" s="1"/>
      <c r="F304" s="8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  <c r="AA304" s="1"/>
      <c r="AB304" s="1"/>
    </row>
    <row r="305" spans="1:28" x14ac:dyDescent="0.25">
      <c r="A305" s="1"/>
      <c r="B305" s="1"/>
      <c r="C305" s="1"/>
      <c r="D305" s="1"/>
      <c r="E305" s="1"/>
      <c r="F305" s="8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  <c r="AA305" s="1"/>
      <c r="AB305" s="1"/>
    </row>
    <row r="306" spans="1:28" x14ac:dyDescent="0.25">
      <c r="A306" s="1"/>
      <c r="B306" s="1"/>
      <c r="C306" s="1"/>
      <c r="D306" s="1"/>
      <c r="E306" s="1"/>
      <c r="F306" s="8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  <c r="AA306" s="1"/>
      <c r="AB306" s="1"/>
    </row>
    <row r="307" spans="1:28" x14ac:dyDescent="0.25">
      <c r="A307" s="1"/>
      <c r="B307" s="1"/>
      <c r="C307" s="1"/>
      <c r="D307" s="1"/>
      <c r="E307" s="1"/>
      <c r="F307" s="8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  <c r="AA307" s="1"/>
      <c r="AB307" s="1"/>
    </row>
    <row r="308" spans="1:28" x14ac:dyDescent="0.25">
      <c r="A308" s="1"/>
      <c r="B308" s="1"/>
      <c r="C308" s="1"/>
      <c r="D308" s="1"/>
      <c r="E308" s="1"/>
      <c r="F308" s="8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  <c r="AA308" s="1"/>
      <c r="AB308" s="1"/>
    </row>
    <row r="309" spans="1:28" x14ac:dyDescent="0.25">
      <c r="A309" s="1"/>
      <c r="B309" s="1"/>
      <c r="C309" s="1"/>
      <c r="D309" s="1"/>
      <c r="E309" s="1"/>
      <c r="F309" s="8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  <c r="AA309" s="1"/>
      <c r="AB309" s="1"/>
    </row>
    <row r="310" spans="1:28" x14ac:dyDescent="0.25">
      <c r="A310" s="1"/>
      <c r="B310" s="1"/>
      <c r="C310" s="1"/>
      <c r="D310" s="1"/>
      <c r="E310" s="1"/>
      <c r="F310" s="8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  <c r="AA310" s="1"/>
      <c r="AB310" s="1"/>
    </row>
    <row r="311" spans="1:28" x14ac:dyDescent="0.25">
      <c r="A311" s="1"/>
      <c r="B311" s="1"/>
      <c r="C311" s="1"/>
      <c r="D311" s="1"/>
      <c r="E311" s="1"/>
      <c r="F311" s="8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  <c r="AA311" s="1"/>
      <c r="AB311" s="1"/>
    </row>
    <row r="312" spans="1:28" x14ac:dyDescent="0.25">
      <c r="A312" s="1"/>
      <c r="B312" s="1"/>
      <c r="C312" s="1"/>
      <c r="D312" s="1"/>
      <c r="E312" s="1"/>
      <c r="F312" s="8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  <c r="AA312" s="1"/>
      <c r="AB312" s="1"/>
    </row>
    <row r="313" spans="1:28" x14ac:dyDescent="0.25">
      <c r="A313" s="1"/>
      <c r="B313" s="1"/>
      <c r="C313" s="1"/>
      <c r="D313" s="1"/>
      <c r="E313" s="1"/>
      <c r="F313" s="8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  <c r="AA313" s="1"/>
      <c r="AB313" s="1"/>
    </row>
    <row r="314" spans="1:28" x14ac:dyDescent="0.25">
      <c r="A314" s="1"/>
      <c r="B314" s="1"/>
      <c r="C314" s="1"/>
      <c r="D314" s="1"/>
      <c r="E314" s="1"/>
      <c r="F314" s="8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  <c r="AA314" s="1"/>
      <c r="AB314" s="1"/>
    </row>
    <row r="315" spans="1:28" x14ac:dyDescent="0.25">
      <c r="A315" s="1"/>
      <c r="B315" s="1"/>
      <c r="C315" s="1"/>
      <c r="D315" s="1"/>
      <c r="E315" s="1"/>
      <c r="F315" s="8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  <c r="AA315" s="1"/>
      <c r="AB315" s="1"/>
    </row>
    <row r="316" spans="1:28" x14ac:dyDescent="0.25">
      <c r="A316" s="1"/>
      <c r="B316" s="1"/>
      <c r="C316" s="1"/>
      <c r="D316" s="1"/>
      <c r="E316" s="1"/>
      <c r="F316" s="8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  <c r="AA316" s="1"/>
      <c r="AB316" s="1"/>
    </row>
    <row r="317" spans="1:28" x14ac:dyDescent="0.25">
      <c r="A317" s="1"/>
      <c r="B317" s="1"/>
      <c r="C317" s="1"/>
      <c r="D317" s="1"/>
      <c r="E317" s="1"/>
      <c r="F317" s="8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  <c r="AA317" s="1"/>
      <c r="AB317" s="1"/>
    </row>
    <row r="318" spans="1:28" x14ac:dyDescent="0.25">
      <c r="A318" s="1"/>
      <c r="B318" s="1"/>
      <c r="C318" s="1"/>
      <c r="D318" s="1"/>
      <c r="E318" s="1"/>
      <c r="F318" s="8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  <c r="AA318" s="1"/>
      <c r="AB318" s="1"/>
    </row>
    <row r="319" spans="1:28" x14ac:dyDescent="0.25">
      <c r="A319" s="1"/>
      <c r="B319" s="1"/>
      <c r="C319" s="1"/>
      <c r="D319" s="1"/>
      <c r="E319" s="1"/>
      <c r="F319" s="8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  <c r="AA319" s="1"/>
      <c r="AB319" s="1"/>
    </row>
    <row r="320" spans="1:28" x14ac:dyDescent="0.25">
      <c r="A320" s="1"/>
      <c r="B320" s="1"/>
      <c r="C320" s="1"/>
      <c r="D320" s="1"/>
      <c r="E320" s="1"/>
      <c r="F320" s="8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  <c r="AA320" s="1"/>
      <c r="AB320" s="1"/>
    </row>
    <row r="321" spans="1:28" x14ac:dyDescent="0.25">
      <c r="A321" s="1"/>
      <c r="B321" s="1"/>
      <c r="C321" s="1"/>
      <c r="D321" s="1"/>
      <c r="E321" s="1"/>
      <c r="F321" s="8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  <c r="AA321" s="1"/>
      <c r="AB321" s="1"/>
    </row>
    <row r="322" spans="1:28" x14ac:dyDescent="0.25">
      <c r="A322" s="1"/>
      <c r="B322" s="1"/>
      <c r="C322" s="1"/>
      <c r="D322" s="1"/>
      <c r="E322" s="1"/>
      <c r="F322" s="8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  <c r="AA322" s="1"/>
      <c r="AB322" s="1"/>
    </row>
    <row r="323" spans="1:28" x14ac:dyDescent="0.25">
      <c r="A323" s="1"/>
      <c r="B323" s="1"/>
      <c r="C323" s="1"/>
      <c r="D323" s="1"/>
      <c r="E323" s="1"/>
      <c r="F323" s="8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  <c r="AA323" s="1"/>
      <c r="AB323" s="1"/>
    </row>
    <row r="324" spans="1:28" x14ac:dyDescent="0.25">
      <c r="A324" s="1"/>
      <c r="B324" s="1"/>
      <c r="C324" s="1"/>
      <c r="D324" s="1"/>
      <c r="E324" s="1"/>
      <c r="F324" s="8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  <c r="AA324" s="1"/>
      <c r="AB324" s="1"/>
    </row>
    <row r="325" spans="1:28" x14ac:dyDescent="0.25">
      <c r="A325" s="1"/>
      <c r="B325" s="1"/>
      <c r="C325" s="1"/>
      <c r="D325" s="1"/>
      <c r="E325" s="1"/>
      <c r="F325" s="8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  <c r="AA325" s="1"/>
      <c r="AB325" s="1"/>
    </row>
    <row r="326" spans="1:28" x14ac:dyDescent="0.25">
      <c r="A326" s="1"/>
      <c r="B326" s="1"/>
      <c r="C326" s="1"/>
      <c r="D326" s="1"/>
      <c r="E326" s="1"/>
      <c r="F326" s="8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  <c r="AA326" s="1"/>
      <c r="AB326" s="1"/>
    </row>
    <row r="327" spans="1:28" x14ac:dyDescent="0.25">
      <c r="A327" s="1"/>
      <c r="B327" s="1"/>
      <c r="C327" s="1"/>
      <c r="D327" s="1"/>
      <c r="E327" s="1"/>
      <c r="F327" s="8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  <c r="AA327" s="1"/>
      <c r="AB327" s="1"/>
    </row>
    <row r="328" spans="1:28" x14ac:dyDescent="0.25">
      <c r="A328" s="1"/>
      <c r="B328" s="1"/>
      <c r="C328" s="1"/>
      <c r="D328" s="1"/>
      <c r="E328" s="1"/>
      <c r="F328" s="8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  <c r="AA328" s="1"/>
      <c r="AB328" s="1"/>
    </row>
    <row r="329" spans="1:28" x14ac:dyDescent="0.25">
      <c r="A329" s="1"/>
      <c r="B329" s="1"/>
      <c r="C329" s="1"/>
      <c r="D329" s="1"/>
      <c r="E329" s="1"/>
      <c r="F329" s="8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  <c r="AA329" s="1"/>
      <c r="AB329" s="1"/>
    </row>
    <row r="330" spans="1:28" x14ac:dyDescent="0.25">
      <c r="A330" s="1"/>
      <c r="B330" s="1"/>
      <c r="C330" s="1"/>
      <c r="D330" s="1"/>
      <c r="E330" s="1"/>
      <c r="F330" s="8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  <c r="AA330" s="1"/>
      <c r="AB330" s="1"/>
    </row>
    <row r="331" spans="1:28" x14ac:dyDescent="0.25">
      <c r="A331" s="1"/>
      <c r="B331" s="1"/>
      <c r="C331" s="1"/>
      <c r="D331" s="1"/>
      <c r="E331" s="1"/>
      <c r="F331" s="8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  <c r="AA331" s="1"/>
      <c r="AB331" s="1"/>
    </row>
    <row r="332" spans="1:28" x14ac:dyDescent="0.25">
      <c r="A332" s="1"/>
      <c r="B332" s="1"/>
      <c r="C332" s="1"/>
      <c r="D332" s="1"/>
      <c r="E332" s="1"/>
      <c r="F332" s="8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  <c r="AA332" s="1"/>
      <c r="AB332" s="1"/>
    </row>
    <row r="333" spans="1:28" x14ac:dyDescent="0.25">
      <c r="A333" s="1"/>
      <c r="B333" s="1"/>
      <c r="C333" s="1"/>
      <c r="D333" s="1"/>
      <c r="E333" s="1"/>
      <c r="F333" s="8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  <c r="AA333" s="1"/>
      <c r="AB333" s="1"/>
    </row>
    <row r="334" spans="1:28" x14ac:dyDescent="0.25">
      <c r="A334" s="1"/>
      <c r="B334" s="1"/>
      <c r="C334" s="1"/>
      <c r="D334" s="1"/>
      <c r="E334" s="1"/>
      <c r="F334" s="8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  <c r="AA334" s="1"/>
      <c r="AB334" s="1"/>
    </row>
    <row r="335" spans="1:28" x14ac:dyDescent="0.25">
      <c r="A335" s="1"/>
      <c r="B335" s="1"/>
      <c r="C335" s="1"/>
      <c r="D335" s="1"/>
      <c r="E335" s="1"/>
      <c r="F335" s="8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  <c r="AA335" s="1"/>
      <c r="AB335" s="1"/>
    </row>
    <row r="336" spans="1:28" x14ac:dyDescent="0.25">
      <c r="A336" s="1"/>
      <c r="B336" s="1"/>
      <c r="C336" s="1"/>
      <c r="D336" s="1"/>
      <c r="E336" s="1"/>
      <c r="F336" s="8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  <c r="AA336" s="1"/>
      <c r="AB336" s="1"/>
    </row>
    <row r="337" spans="1:28" x14ac:dyDescent="0.25">
      <c r="A337" s="1"/>
      <c r="B337" s="1"/>
      <c r="C337" s="1"/>
      <c r="D337" s="1"/>
      <c r="E337" s="1"/>
      <c r="F337" s="8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  <c r="AA337" s="1"/>
      <c r="AB337" s="1"/>
    </row>
    <row r="338" spans="1:28" x14ac:dyDescent="0.25">
      <c r="A338" s="1"/>
      <c r="B338" s="1"/>
      <c r="C338" s="1"/>
      <c r="D338" s="1"/>
      <c r="E338" s="1"/>
      <c r="F338" s="8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  <c r="AA338" s="1"/>
      <c r="AB338" s="1"/>
    </row>
    <row r="339" spans="1:28" x14ac:dyDescent="0.25">
      <c r="A339" s="1"/>
      <c r="B339" s="1"/>
      <c r="C339" s="1"/>
      <c r="D339" s="1"/>
      <c r="E339" s="1"/>
      <c r="F339" s="8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  <c r="AA339" s="1"/>
      <c r="AB339" s="1"/>
    </row>
    <row r="340" spans="1:28" x14ac:dyDescent="0.25">
      <c r="A340" s="1"/>
      <c r="B340" s="1"/>
      <c r="C340" s="1"/>
      <c r="D340" s="1"/>
      <c r="E340" s="1"/>
      <c r="F340" s="8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  <c r="AA340" s="1"/>
      <c r="AB340" s="1"/>
    </row>
    <row r="341" spans="1:28" x14ac:dyDescent="0.25">
      <c r="A341" s="1"/>
      <c r="B341" s="1"/>
      <c r="C341" s="1"/>
      <c r="D341" s="1"/>
      <c r="E341" s="1"/>
      <c r="F341" s="8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  <c r="AA341" s="1"/>
      <c r="AB341" s="1"/>
    </row>
    <row r="342" spans="1:28" x14ac:dyDescent="0.25">
      <c r="A342" s="1"/>
      <c r="B342" s="1"/>
      <c r="C342" s="1"/>
      <c r="D342" s="1"/>
      <c r="E342" s="1"/>
      <c r="F342" s="8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  <c r="AA342" s="1"/>
      <c r="AB342" s="1"/>
    </row>
    <row r="343" spans="1:28" x14ac:dyDescent="0.25">
      <c r="A343" s="1"/>
      <c r="B343" s="1"/>
      <c r="C343" s="1"/>
      <c r="D343" s="1"/>
      <c r="E343" s="1"/>
      <c r="F343" s="8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  <c r="AA343" s="1"/>
      <c r="AB343" s="1"/>
    </row>
    <row r="344" spans="1:28" x14ac:dyDescent="0.25">
      <c r="A344" s="1"/>
      <c r="B344" s="1"/>
      <c r="C344" s="1"/>
      <c r="D344" s="1"/>
      <c r="E344" s="1"/>
      <c r="F344" s="8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  <c r="AA344" s="1"/>
      <c r="AB344" s="1"/>
    </row>
    <row r="345" spans="1:28" x14ac:dyDescent="0.25">
      <c r="A345" s="1"/>
      <c r="B345" s="1"/>
      <c r="C345" s="1"/>
      <c r="D345" s="1"/>
      <c r="E345" s="1"/>
      <c r="F345" s="8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  <c r="AA345" s="1"/>
      <c r="AB345" s="1"/>
    </row>
    <row r="346" spans="1:28" x14ac:dyDescent="0.25">
      <c r="A346" s="1"/>
      <c r="B346" s="1"/>
      <c r="C346" s="1"/>
      <c r="D346" s="1"/>
      <c r="E346" s="1"/>
      <c r="F346" s="8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  <c r="AA346" s="1"/>
      <c r="AB346" s="1"/>
    </row>
    <row r="347" spans="1:28" x14ac:dyDescent="0.25">
      <c r="A347" s="1"/>
      <c r="B347" s="1"/>
      <c r="C347" s="1"/>
      <c r="D347" s="1"/>
      <c r="E347" s="1"/>
      <c r="F347" s="8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  <c r="AA347" s="1"/>
      <c r="AB347" s="1"/>
    </row>
    <row r="348" spans="1:28" x14ac:dyDescent="0.25">
      <c r="A348" s="1"/>
      <c r="B348" s="1"/>
      <c r="C348" s="1"/>
      <c r="D348" s="1"/>
      <c r="E348" s="1"/>
      <c r="F348" s="8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  <c r="AA348" s="1"/>
      <c r="AB348" s="1"/>
    </row>
    <row r="349" spans="1:28" x14ac:dyDescent="0.25">
      <c r="A349" s="1"/>
      <c r="B349" s="1"/>
      <c r="C349" s="1"/>
      <c r="D349" s="1"/>
      <c r="E349" s="1"/>
      <c r="F349" s="8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  <c r="AA349" s="1"/>
      <c r="AB349" s="1"/>
    </row>
    <row r="350" spans="1:28" x14ac:dyDescent="0.25">
      <c r="A350" s="1"/>
      <c r="B350" s="1"/>
      <c r="C350" s="1"/>
      <c r="D350" s="1"/>
      <c r="E350" s="1"/>
      <c r="F350" s="8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  <c r="AA350" s="1"/>
      <c r="AB350" s="1"/>
    </row>
    <row r="351" spans="1:28" x14ac:dyDescent="0.25">
      <c r="A351" s="1"/>
      <c r="B351" s="1"/>
      <c r="C351" s="1"/>
      <c r="D351" s="1"/>
      <c r="E351" s="1"/>
      <c r="F351" s="8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  <c r="AA351" s="1"/>
      <c r="AB351" s="1"/>
    </row>
    <row r="352" spans="1:28" x14ac:dyDescent="0.25">
      <c r="A352" s="1"/>
      <c r="B352" s="1"/>
      <c r="C352" s="1"/>
      <c r="D352" s="1"/>
      <c r="E352" s="1"/>
      <c r="F352" s="8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  <c r="AA352" s="1"/>
      <c r="AB352" s="1"/>
    </row>
    <row r="353" spans="1:28" x14ac:dyDescent="0.25">
      <c r="A353" s="1"/>
      <c r="B353" s="1"/>
      <c r="C353" s="1"/>
      <c r="D353" s="1"/>
      <c r="E353" s="1"/>
      <c r="F353" s="8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  <c r="AA353" s="1"/>
      <c r="AB353" s="1"/>
    </row>
    <row r="354" spans="1:28" x14ac:dyDescent="0.25">
      <c r="A354" s="1"/>
      <c r="B354" s="1"/>
      <c r="C354" s="1"/>
      <c r="D354" s="1"/>
      <c r="E354" s="1"/>
      <c r="F354" s="8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  <c r="AA354" s="1"/>
      <c r="AB354" s="1"/>
    </row>
    <row r="355" spans="1:28" x14ac:dyDescent="0.25">
      <c r="A355" s="1"/>
      <c r="B355" s="1"/>
      <c r="C355" s="1"/>
      <c r="D355" s="1"/>
      <c r="E355" s="1"/>
      <c r="F355" s="8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  <c r="AA355" s="1"/>
      <c r="AB355" s="1"/>
    </row>
    <row r="356" spans="1:28" x14ac:dyDescent="0.25">
      <c r="A356" s="1"/>
      <c r="B356" s="1"/>
      <c r="C356" s="1"/>
      <c r="D356" s="1"/>
      <c r="E356" s="1"/>
      <c r="F356" s="8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  <c r="AA356" s="1"/>
      <c r="AB356" s="1"/>
    </row>
    <row r="357" spans="1:28" x14ac:dyDescent="0.25">
      <c r="A357" s="1"/>
      <c r="B357" s="1"/>
      <c r="C357" s="1"/>
      <c r="D357" s="1"/>
      <c r="E357" s="1"/>
      <c r="F357" s="8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  <c r="AA357" s="1"/>
      <c r="AB357" s="1"/>
    </row>
    <row r="358" spans="1:28" x14ac:dyDescent="0.25">
      <c r="A358" s="1"/>
      <c r="B358" s="1"/>
      <c r="C358" s="1"/>
      <c r="D358" s="1"/>
      <c r="E358" s="1"/>
      <c r="F358" s="8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  <c r="AA358" s="1"/>
      <c r="AB358" s="1"/>
    </row>
    <row r="359" spans="1:28" x14ac:dyDescent="0.25">
      <c r="A359" s="1"/>
      <c r="B359" s="1"/>
      <c r="C359" s="1"/>
      <c r="D359" s="1"/>
      <c r="E359" s="1"/>
      <c r="F359" s="8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  <c r="AA359" s="1"/>
      <c r="AB359" s="1"/>
    </row>
    <row r="360" spans="1:28" x14ac:dyDescent="0.25">
      <c r="A360" s="1"/>
      <c r="B360" s="1"/>
      <c r="C360" s="1"/>
      <c r="D360" s="1"/>
      <c r="E360" s="1"/>
      <c r="F360" s="8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  <c r="AA360" s="1"/>
      <c r="AB360" s="1"/>
    </row>
    <row r="361" spans="1:28" x14ac:dyDescent="0.25">
      <c r="A361" s="1"/>
      <c r="B361" s="1"/>
      <c r="C361" s="1"/>
      <c r="D361" s="1"/>
      <c r="E361" s="1"/>
      <c r="F361" s="8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  <c r="AA361" s="1"/>
      <c r="AB361" s="1"/>
    </row>
    <row r="362" spans="1:28" x14ac:dyDescent="0.25">
      <c r="A362" s="1"/>
      <c r="B362" s="1"/>
      <c r="C362" s="1"/>
      <c r="D362" s="1"/>
      <c r="E362" s="1"/>
      <c r="F362" s="8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  <c r="AA362" s="1"/>
      <c r="AB362" s="1"/>
    </row>
    <row r="363" spans="1:28" x14ac:dyDescent="0.25">
      <c r="A363" s="1"/>
      <c r="B363" s="1"/>
      <c r="C363" s="1"/>
      <c r="D363" s="1"/>
      <c r="E363" s="1"/>
      <c r="F363" s="8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  <c r="AA363" s="1"/>
      <c r="AB363" s="1"/>
    </row>
    <row r="364" spans="1:28" x14ac:dyDescent="0.25">
      <c r="A364" s="1"/>
      <c r="B364" s="1"/>
      <c r="C364" s="1"/>
      <c r="D364" s="1"/>
      <c r="E364" s="1"/>
      <c r="F364" s="8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  <c r="AA364" s="1"/>
      <c r="AB364" s="1"/>
    </row>
    <row r="365" spans="1:28" x14ac:dyDescent="0.25">
      <c r="A365" s="1"/>
      <c r="B365" s="1"/>
      <c r="C365" s="1"/>
      <c r="D365" s="1"/>
      <c r="E365" s="1"/>
      <c r="F365" s="8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  <c r="AA365" s="1"/>
      <c r="AB365" s="1"/>
    </row>
    <row r="366" spans="1:28" x14ac:dyDescent="0.25">
      <c r="A366" s="1"/>
      <c r="B366" s="1"/>
      <c r="C366" s="1"/>
      <c r="D366" s="1"/>
      <c r="E366" s="1"/>
      <c r="F366" s="8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  <c r="AA366" s="1"/>
      <c r="AB366" s="1"/>
    </row>
    <row r="367" spans="1:28" x14ac:dyDescent="0.25">
      <c r="A367" s="1"/>
      <c r="B367" s="1"/>
      <c r="C367" s="1"/>
      <c r="D367" s="1"/>
      <c r="E367" s="1"/>
      <c r="F367" s="8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  <c r="AA367" s="1"/>
      <c r="AB367" s="1"/>
    </row>
    <row r="368" spans="1:28" x14ac:dyDescent="0.25">
      <c r="A368" s="1"/>
      <c r="B368" s="1"/>
      <c r="C368" s="1"/>
      <c r="D368" s="1"/>
      <c r="E368" s="1"/>
      <c r="F368" s="8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  <c r="AA368" s="1"/>
      <c r="AB368" s="1"/>
    </row>
    <row r="369" spans="1:28" x14ac:dyDescent="0.25">
      <c r="A369" s="1"/>
      <c r="B369" s="1"/>
      <c r="C369" s="1"/>
      <c r="D369" s="1"/>
      <c r="E369" s="1"/>
      <c r="F369" s="8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  <c r="AA369" s="1"/>
      <c r="AB369" s="1"/>
    </row>
    <row r="370" spans="1:28" x14ac:dyDescent="0.25">
      <c r="A370" s="1"/>
      <c r="B370" s="1"/>
      <c r="C370" s="1"/>
      <c r="D370" s="1"/>
      <c r="E370" s="1"/>
      <c r="F370" s="8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  <c r="AA370" s="1"/>
      <c r="AB370" s="1"/>
    </row>
    <row r="371" spans="1:28" x14ac:dyDescent="0.25">
      <c r="A371" s="1"/>
      <c r="B371" s="1"/>
      <c r="C371" s="1"/>
      <c r="D371" s="1"/>
      <c r="E371" s="1"/>
      <c r="F371" s="8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  <c r="AA371" s="1"/>
      <c r="AB371" s="1"/>
    </row>
    <row r="372" spans="1:28" x14ac:dyDescent="0.25">
      <c r="A372" s="1"/>
      <c r="B372" s="1"/>
      <c r="C372" s="1"/>
      <c r="D372" s="1"/>
      <c r="E372" s="1"/>
      <c r="F372" s="8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  <c r="AA372" s="1"/>
      <c r="AB372" s="1"/>
    </row>
    <row r="373" spans="1:28" x14ac:dyDescent="0.25">
      <c r="A373" s="1"/>
      <c r="B373" s="1"/>
      <c r="C373" s="1"/>
      <c r="D373" s="1"/>
      <c r="E373" s="1"/>
      <c r="F373" s="8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  <c r="AA373" s="1"/>
      <c r="AB373" s="1"/>
    </row>
    <row r="374" spans="1:28" x14ac:dyDescent="0.25">
      <c r="A374" s="1"/>
      <c r="B374" s="1"/>
      <c r="C374" s="1"/>
      <c r="D374" s="1"/>
      <c r="E374" s="1"/>
      <c r="F374" s="8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  <c r="AA374" s="1"/>
      <c r="AB374" s="1"/>
    </row>
    <row r="375" spans="1:28" x14ac:dyDescent="0.25">
      <c r="A375" s="1"/>
      <c r="B375" s="1"/>
      <c r="C375" s="1"/>
      <c r="D375" s="1"/>
      <c r="E375" s="1"/>
      <c r="F375" s="8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  <c r="AA375" s="1"/>
      <c r="AB375" s="1"/>
    </row>
    <row r="376" spans="1:28" x14ac:dyDescent="0.25">
      <c r="A376" s="1"/>
      <c r="B376" s="1"/>
      <c r="C376" s="1"/>
      <c r="D376" s="1"/>
      <c r="E376" s="1"/>
      <c r="F376" s="8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  <c r="AA376" s="1"/>
      <c r="AB376" s="1"/>
    </row>
    <row r="377" spans="1:28" x14ac:dyDescent="0.25">
      <c r="A377" s="1"/>
      <c r="B377" s="1"/>
      <c r="C377" s="1"/>
      <c r="D377" s="1"/>
      <c r="E377" s="1"/>
      <c r="F377" s="8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  <c r="AA377" s="1"/>
      <c r="AB377" s="1"/>
    </row>
    <row r="378" spans="1:28" x14ac:dyDescent="0.25">
      <c r="A378" s="1"/>
      <c r="B378" s="1"/>
      <c r="C378" s="1"/>
      <c r="D378" s="1"/>
      <c r="E378" s="1"/>
      <c r="F378" s="8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  <c r="AA378" s="1"/>
      <c r="AB378" s="1"/>
    </row>
    <row r="379" spans="1:28" x14ac:dyDescent="0.25">
      <c r="A379" s="1"/>
      <c r="B379" s="1"/>
      <c r="C379" s="1"/>
      <c r="D379" s="1"/>
      <c r="E379" s="1"/>
      <c r="F379" s="8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  <c r="AA379" s="1"/>
      <c r="AB379" s="1"/>
    </row>
    <row r="380" spans="1:28" x14ac:dyDescent="0.25">
      <c r="A380" s="1"/>
      <c r="B380" s="1"/>
      <c r="C380" s="1"/>
      <c r="D380" s="1"/>
      <c r="E380" s="1"/>
      <c r="F380" s="8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  <c r="AA380" s="1"/>
      <c r="AB380" s="1"/>
    </row>
    <row r="381" spans="1:28" x14ac:dyDescent="0.25">
      <c r="A381" s="1"/>
      <c r="B381" s="1"/>
      <c r="C381" s="1"/>
      <c r="D381" s="1"/>
      <c r="E381" s="1"/>
      <c r="F381" s="8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  <c r="AA381" s="1"/>
      <c r="AB381" s="1"/>
    </row>
    <row r="382" spans="1:28" x14ac:dyDescent="0.25">
      <c r="A382" s="1"/>
      <c r="B382" s="1"/>
      <c r="C382" s="1"/>
      <c r="D382" s="1"/>
      <c r="E382" s="1"/>
      <c r="F382" s="8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  <c r="AA382" s="1"/>
      <c r="AB382" s="1"/>
    </row>
    <row r="383" spans="1:28" x14ac:dyDescent="0.25">
      <c r="A383" s="1"/>
      <c r="B383" s="1"/>
      <c r="C383" s="1"/>
      <c r="D383" s="1"/>
      <c r="E383" s="1"/>
      <c r="F383" s="8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  <c r="AA383" s="1"/>
      <c r="AB383" s="1"/>
    </row>
    <row r="384" spans="1:28" x14ac:dyDescent="0.25">
      <c r="A384" s="1"/>
      <c r="B384" s="1"/>
      <c r="C384" s="1"/>
      <c r="D384" s="1"/>
      <c r="E384" s="1"/>
      <c r="F384" s="8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  <c r="AA384" s="1"/>
      <c r="AB384" s="1"/>
    </row>
    <row r="385" spans="1:28" x14ac:dyDescent="0.25">
      <c r="A385" s="1"/>
      <c r="B385" s="1"/>
      <c r="C385" s="1"/>
      <c r="D385" s="1"/>
      <c r="E385" s="1"/>
      <c r="F385" s="8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  <c r="AA385" s="1"/>
      <c r="AB385" s="1"/>
    </row>
    <row r="386" spans="1:28" x14ac:dyDescent="0.25">
      <c r="A386" s="1"/>
      <c r="B386" s="1"/>
      <c r="C386" s="1"/>
      <c r="D386" s="1"/>
      <c r="E386" s="1"/>
      <c r="F386" s="8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  <c r="AA386" s="1"/>
      <c r="AB386" s="1"/>
    </row>
    <row r="387" spans="1:28" x14ac:dyDescent="0.25">
      <c r="A387" s="1"/>
      <c r="B387" s="1"/>
      <c r="C387" s="1"/>
      <c r="D387" s="1"/>
      <c r="E387" s="1"/>
      <c r="F387" s="8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  <c r="AA387" s="1"/>
      <c r="AB387" s="1"/>
    </row>
    <row r="388" spans="1:28" x14ac:dyDescent="0.25">
      <c r="A388" s="1"/>
      <c r="B388" s="1"/>
      <c r="C388" s="1"/>
      <c r="D388" s="1"/>
      <c r="E388" s="1"/>
      <c r="F388" s="8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  <c r="AA388" s="1"/>
      <c r="AB388" s="1"/>
    </row>
    <row r="389" spans="1:28" x14ac:dyDescent="0.25">
      <c r="F389" s="8"/>
    </row>
    <row r="390" spans="1:28" x14ac:dyDescent="0.25">
      <c r="F390" s="8"/>
    </row>
    <row r="391" spans="1:28" x14ac:dyDescent="0.25">
      <c r="F391" s="8"/>
    </row>
    <row r="392" spans="1:28" x14ac:dyDescent="0.25">
      <c r="F392" s="8"/>
    </row>
    <row r="393" spans="1:28" x14ac:dyDescent="0.25">
      <c r="F393" s="8"/>
    </row>
    <row r="394" spans="1:28" x14ac:dyDescent="0.25">
      <c r="F394" s="8"/>
    </row>
    <row r="395" spans="1:28" x14ac:dyDescent="0.25">
      <c r="F395" s="8"/>
    </row>
    <row r="396" spans="1:28" x14ac:dyDescent="0.25">
      <c r="F396" s="8"/>
    </row>
    <row r="397" spans="1:28" x14ac:dyDescent="0.25">
      <c r="F397" s="8"/>
    </row>
    <row r="398" spans="1:28" x14ac:dyDescent="0.25">
      <c r="F398" s="8"/>
    </row>
    <row r="399" spans="1:28" x14ac:dyDescent="0.25">
      <c r="F399" s="8"/>
    </row>
    <row r="400" spans="1:28" x14ac:dyDescent="0.25">
      <c r="F400" s="8"/>
    </row>
    <row r="401" spans="6:6" x14ac:dyDescent="0.25">
      <c r="F401" s="8"/>
    </row>
    <row r="402" spans="6:6" x14ac:dyDescent="0.25">
      <c r="F402" s="8"/>
    </row>
    <row r="403" spans="6:6" x14ac:dyDescent="0.25">
      <c r="F403" s="8"/>
    </row>
    <row r="404" spans="6:6" x14ac:dyDescent="0.25">
      <c r="F404" s="8"/>
    </row>
    <row r="405" spans="6:6" x14ac:dyDescent="0.25">
      <c r="F405" s="8"/>
    </row>
    <row r="406" spans="6:6" x14ac:dyDescent="0.25">
      <c r="F406" s="8"/>
    </row>
    <row r="407" spans="6:6" x14ac:dyDescent="0.25">
      <c r="F407" s="8"/>
    </row>
    <row r="408" spans="6:6" x14ac:dyDescent="0.25">
      <c r="F408" s="8"/>
    </row>
    <row r="409" spans="6:6" x14ac:dyDescent="0.25">
      <c r="F409" s="8"/>
    </row>
    <row r="410" spans="6:6" x14ac:dyDescent="0.25">
      <c r="F410" s="8"/>
    </row>
    <row r="411" spans="6:6" x14ac:dyDescent="0.25">
      <c r="F411" s="8"/>
    </row>
    <row r="412" spans="6:6" x14ac:dyDescent="0.25">
      <c r="F412" s="8"/>
    </row>
    <row r="413" spans="6:6" x14ac:dyDescent="0.25">
      <c r="F413" s="8"/>
    </row>
    <row r="414" spans="6:6" x14ac:dyDescent="0.25">
      <c r="F414" s="8"/>
    </row>
    <row r="415" spans="6:6" x14ac:dyDescent="0.25">
      <c r="F415" s="8"/>
    </row>
    <row r="416" spans="6:6" x14ac:dyDescent="0.25">
      <c r="F416" s="8"/>
    </row>
    <row r="417" spans="6:6" x14ac:dyDescent="0.25">
      <c r="F417" s="8"/>
    </row>
    <row r="418" spans="6:6" x14ac:dyDescent="0.25">
      <c r="F418" s="8"/>
    </row>
    <row r="419" spans="6:6" x14ac:dyDescent="0.25">
      <c r="F419" s="8"/>
    </row>
    <row r="420" spans="6:6" x14ac:dyDescent="0.25">
      <c r="F420" s="8"/>
    </row>
    <row r="421" spans="6:6" x14ac:dyDescent="0.25">
      <c r="F421" s="8"/>
    </row>
    <row r="422" spans="6:6" x14ac:dyDescent="0.25">
      <c r="F422" s="8"/>
    </row>
    <row r="423" spans="6:6" x14ac:dyDescent="0.25">
      <c r="F423" s="8"/>
    </row>
    <row r="424" spans="6:6" x14ac:dyDescent="0.25">
      <c r="F424" s="8"/>
    </row>
    <row r="425" spans="6:6" x14ac:dyDescent="0.25">
      <c r="F425" s="8"/>
    </row>
    <row r="426" spans="6:6" x14ac:dyDescent="0.25">
      <c r="F426" s="8"/>
    </row>
    <row r="427" spans="6:6" x14ac:dyDescent="0.25">
      <c r="F427" s="8"/>
    </row>
    <row r="428" spans="6:6" x14ac:dyDescent="0.25">
      <c r="F428" s="8"/>
    </row>
    <row r="429" spans="6:6" x14ac:dyDescent="0.25">
      <c r="F429" s="8"/>
    </row>
    <row r="430" spans="6:6" x14ac:dyDescent="0.25">
      <c r="F430" s="8"/>
    </row>
    <row r="431" spans="6:6" x14ac:dyDescent="0.25">
      <c r="F431" s="8"/>
    </row>
    <row r="432" spans="6:6" x14ac:dyDescent="0.25">
      <c r="F432" s="8"/>
    </row>
    <row r="433" spans="6:6" x14ac:dyDescent="0.25">
      <c r="F433" s="8"/>
    </row>
    <row r="434" spans="6:6" x14ac:dyDescent="0.25">
      <c r="F434" s="8"/>
    </row>
    <row r="435" spans="6:6" x14ac:dyDescent="0.25">
      <c r="F435" s="8"/>
    </row>
    <row r="436" spans="6:6" x14ac:dyDescent="0.25">
      <c r="F436" s="8"/>
    </row>
    <row r="437" spans="6:6" x14ac:dyDescent="0.25">
      <c r="F437" s="8"/>
    </row>
    <row r="438" spans="6:6" x14ac:dyDescent="0.25">
      <c r="F438" s="8"/>
    </row>
    <row r="439" spans="6:6" x14ac:dyDescent="0.25">
      <c r="F439" s="8"/>
    </row>
    <row r="440" spans="6:6" x14ac:dyDescent="0.25">
      <c r="F440" s="8"/>
    </row>
    <row r="441" spans="6:6" x14ac:dyDescent="0.25">
      <c r="F441" s="8"/>
    </row>
    <row r="442" spans="6:6" x14ac:dyDescent="0.25">
      <c r="F442" s="8"/>
    </row>
    <row r="443" spans="6:6" x14ac:dyDescent="0.25">
      <c r="F443" s="8"/>
    </row>
    <row r="444" spans="6:6" x14ac:dyDescent="0.25">
      <c r="F444" s="8"/>
    </row>
    <row r="445" spans="6:6" x14ac:dyDescent="0.25">
      <c r="F445" s="8"/>
    </row>
    <row r="446" spans="6:6" x14ac:dyDescent="0.25">
      <c r="F446" s="8"/>
    </row>
    <row r="447" spans="6:6" x14ac:dyDescent="0.25">
      <c r="F447" s="8"/>
    </row>
    <row r="448" spans="6:6" x14ac:dyDescent="0.25">
      <c r="F448" s="8"/>
    </row>
    <row r="449" spans="6:6" x14ac:dyDescent="0.25">
      <c r="F449" s="8"/>
    </row>
    <row r="450" spans="6:6" x14ac:dyDescent="0.25">
      <c r="F450" s="8"/>
    </row>
    <row r="451" spans="6:6" x14ac:dyDescent="0.25">
      <c r="F451" s="8"/>
    </row>
    <row r="452" spans="6:6" x14ac:dyDescent="0.25">
      <c r="F452" s="8"/>
    </row>
    <row r="453" spans="6:6" x14ac:dyDescent="0.25">
      <c r="F453" s="8"/>
    </row>
    <row r="454" spans="6:6" x14ac:dyDescent="0.25">
      <c r="F454" s="8"/>
    </row>
    <row r="455" spans="6:6" x14ac:dyDescent="0.25">
      <c r="F455" s="8"/>
    </row>
    <row r="456" spans="6:6" x14ac:dyDescent="0.25">
      <c r="F456" s="8"/>
    </row>
    <row r="457" spans="6:6" x14ac:dyDescent="0.25">
      <c r="F457" s="8"/>
    </row>
    <row r="458" spans="6:6" x14ac:dyDescent="0.25">
      <c r="F458" s="8"/>
    </row>
    <row r="459" spans="6:6" x14ac:dyDescent="0.25">
      <c r="F459" s="8"/>
    </row>
    <row r="460" spans="6:6" x14ac:dyDescent="0.25">
      <c r="F460" s="8"/>
    </row>
    <row r="461" spans="6:6" x14ac:dyDescent="0.25">
      <c r="F461" s="8"/>
    </row>
    <row r="462" spans="6:6" x14ac:dyDescent="0.25">
      <c r="F462" s="8"/>
    </row>
    <row r="463" spans="6:6" x14ac:dyDescent="0.25">
      <c r="F463" s="8"/>
    </row>
    <row r="464" spans="6:6" x14ac:dyDescent="0.25">
      <c r="F464" s="8"/>
    </row>
    <row r="465" spans="6:6" x14ac:dyDescent="0.25">
      <c r="F465" s="8"/>
    </row>
    <row r="466" spans="6:6" x14ac:dyDescent="0.25">
      <c r="F466" s="8"/>
    </row>
    <row r="467" spans="6:6" x14ac:dyDescent="0.25">
      <c r="F467" s="8"/>
    </row>
    <row r="468" spans="6:6" x14ac:dyDescent="0.25">
      <c r="F468" s="8"/>
    </row>
    <row r="469" spans="6:6" x14ac:dyDescent="0.25">
      <c r="F469" s="8"/>
    </row>
    <row r="470" spans="6:6" x14ac:dyDescent="0.25">
      <c r="F470" s="8"/>
    </row>
    <row r="471" spans="6:6" x14ac:dyDescent="0.25">
      <c r="F471" s="8"/>
    </row>
    <row r="472" spans="6:6" x14ac:dyDescent="0.25">
      <c r="F472" s="8"/>
    </row>
    <row r="473" spans="6:6" x14ac:dyDescent="0.25">
      <c r="F473" s="8"/>
    </row>
    <row r="474" spans="6:6" x14ac:dyDescent="0.25">
      <c r="F474" s="8"/>
    </row>
    <row r="475" spans="6:6" x14ac:dyDescent="0.25">
      <c r="F475" s="8"/>
    </row>
    <row r="476" spans="6:6" x14ac:dyDescent="0.25">
      <c r="F476" s="8"/>
    </row>
    <row r="477" spans="6:6" x14ac:dyDescent="0.25">
      <c r="F477" s="8"/>
    </row>
    <row r="478" spans="6:6" x14ac:dyDescent="0.25">
      <c r="F478" s="8"/>
    </row>
    <row r="479" spans="6:6" x14ac:dyDescent="0.25">
      <c r="F479" s="8"/>
    </row>
    <row r="480" spans="6:6" x14ac:dyDescent="0.25">
      <c r="F480" s="8"/>
    </row>
    <row r="481" spans="6:6" x14ac:dyDescent="0.25">
      <c r="F481" s="8"/>
    </row>
    <row r="482" spans="6:6" x14ac:dyDescent="0.25">
      <c r="F482" s="8"/>
    </row>
    <row r="483" spans="6:6" x14ac:dyDescent="0.25">
      <c r="F483" s="8"/>
    </row>
    <row r="484" spans="6:6" x14ac:dyDescent="0.25">
      <c r="F484" s="8"/>
    </row>
    <row r="485" spans="6:6" x14ac:dyDescent="0.25">
      <c r="F485" s="8"/>
    </row>
    <row r="486" spans="6:6" x14ac:dyDescent="0.25">
      <c r="F486" s="8"/>
    </row>
    <row r="487" spans="6:6" x14ac:dyDescent="0.25">
      <c r="F487" s="8"/>
    </row>
    <row r="488" spans="6:6" x14ac:dyDescent="0.25">
      <c r="F488" s="8"/>
    </row>
    <row r="489" spans="6:6" x14ac:dyDescent="0.25">
      <c r="F489" s="8"/>
    </row>
    <row r="490" spans="6:6" x14ac:dyDescent="0.25">
      <c r="F490" s="8"/>
    </row>
    <row r="491" spans="6:6" x14ac:dyDescent="0.25">
      <c r="F491" s="8"/>
    </row>
    <row r="492" spans="6:6" x14ac:dyDescent="0.25">
      <c r="F492" s="8"/>
    </row>
    <row r="493" spans="6:6" x14ac:dyDescent="0.25">
      <c r="F493" s="8"/>
    </row>
    <row r="494" spans="6:6" x14ac:dyDescent="0.25">
      <c r="F494" s="8"/>
    </row>
    <row r="495" spans="6:6" x14ac:dyDescent="0.25">
      <c r="F495" s="8"/>
    </row>
    <row r="496" spans="6:6" x14ac:dyDescent="0.25">
      <c r="F496" s="8"/>
    </row>
    <row r="497" spans="6:6" x14ac:dyDescent="0.25">
      <c r="F497" s="8"/>
    </row>
    <row r="498" spans="6:6" x14ac:dyDescent="0.25">
      <c r="F498" s="8"/>
    </row>
    <row r="499" spans="6:6" x14ac:dyDescent="0.25">
      <c r="F499" s="8"/>
    </row>
    <row r="500" spans="6:6" x14ac:dyDescent="0.25">
      <c r="F500" s="8"/>
    </row>
    <row r="501" spans="6:6" x14ac:dyDescent="0.25">
      <c r="F501" s="8"/>
    </row>
    <row r="502" spans="6:6" x14ac:dyDescent="0.25">
      <c r="F502" s="8"/>
    </row>
    <row r="503" spans="6:6" x14ac:dyDescent="0.25">
      <c r="F503" s="8"/>
    </row>
    <row r="504" spans="6:6" x14ac:dyDescent="0.25">
      <c r="F504" s="8"/>
    </row>
    <row r="505" spans="6:6" x14ac:dyDescent="0.25">
      <c r="F505" s="8"/>
    </row>
    <row r="506" spans="6:6" x14ac:dyDescent="0.25">
      <c r="F506" s="8"/>
    </row>
    <row r="507" spans="6:6" x14ac:dyDescent="0.25">
      <c r="F507" s="8"/>
    </row>
    <row r="508" spans="6:6" x14ac:dyDescent="0.25">
      <c r="F508" s="8"/>
    </row>
    <row r="509" spans="6:6" x14ac:dyDescent="0.25">
      <c r="F509" s="8"/>
    </row>
    <row r="510" spans="6:6" x14ac:dyDescent="0.25">
      <c r="F510" s="8"/>
    </row>
    <row r="511" spans="6:6" x14ac:dyDescent="0.25">
      <c r="F511" s="8"/>
    </row>
    <row r="512" spans="6:6" x14ac:dyDescent="0.25">
      <c r="F512" s="8"/>
    </row>
    <row r="513" spans="6:6" x14ac:dyDescent="0.25">
      <c r="F513" s="8"/>
    </row>
    <row r="514" spans="6:6" x14ac:dyDescent="0.25">
      <c r="F514" s="8"/>
    </row>
    <row r="515" spans="6:6" x14ac:dyDescent="0.25">
      <c r="F515" s="8"/>
    </row>
    <row r="516" spans="6:6" x14ac:dyDescent="0.25">
      <c r="F516" s="8"/>
    </row>
    <row r="517" spans="6:6" x14ac:dyDescent="0.25">
      <c r="F517" s="8"/>
    </row>
    <row r="518" spans="6:6" x14ac:dyDescent="0.25">
      <c r="F518" s="8"/>
    </row>
    <row r="519" spans="6:6" x14ac:dyDescent="0.25">
      <c r="F519" s="8"/>
    </row>
    <row r="520" spans="6:6" x14ac:dyDescent="0.25">
      <c r="F520" s="8"/>
    </row>
    <row r="521" spans="6:6" x14ac:dyDescent="0.25">
      <c r="F521" s="8"/>
    </row>
    <row r="522" spans="6:6" x14ac:dyDescent="0.25">
      <c r="F522" s="8"/>
    </row>
    <row r="523" spans="6:6" x14ac:dyDescent="0.25">
      <c r="F523" s="8"/>
    </row>
    <row r="524" spans="6:6" x14ac:dyDescent="0.25">
      <c r="F524" s="8"/>
    </row>
    <row r="525" spans="6:6" x14ac:dyDescent="0.25">
      <c r="F525" s="8"/>
    </row>
    <row r="526" spans="6:6" x14ac:dyDescent="0.25">
      <c r="F526" s="8"/>
    </row>
    <row r="527" spans="6:6" x14ac:dyDescent="0.25">
      <c r="F527" s="8"/>
    </row>
    <row r="528" spans="6:6" x14ac:dyDescent="0.25">
      <c r="F528" s="8"/>
    </row>
    <row r="529" spans="6:6" x14ac:dyDescent="0.25">
      <c r="F529" s="8"/>
    </row>
    <row r="530" spans="6:6" x14ac:dyDescent="0.25">
      <c r="F530" s="8"/>
    </row>
    <row r="531" spans="6:6" x14ac:dyDescent="0.25">
      <c r="F531" s="8"/>
    </row>
    <row r="532" spans="6:6" x14ac:dyDescent="0.25">
      <c r="F532" s="8"/>
    </row>
    <row r="533" spans="6:6" x14ac:dyDescent="0.25">
      <c r="F533" s="8"/>
    </row>
    <row r="534" spans="6:6" x14ac:dyDescent="0.25">
      <c r="F534" s="8"/>
    </row>
    <row r="535" spans="6:6" x14ac:dyDescent="0.25">
      <c r="F535" s="8"/>
    </row>
    <row r="536" spans="6:6" x14ac:dyDescent="0.25">
      <c r="F536" s="8"/>
    </row>
    <row r="537" spans="6:6" x14ac:dyDescent="0.25">
      <c r="F537" s="8"/>
    </row>
    <row r="538" spans="6:6" x14ac:dyDescent="0.25">
      <c r="F538" s="8"/>
    </row>
    <row r="539" spans="6:6" x14ac:dyDescent="0.25">
      <c r="F539" s="8"/>
    </row>
    <row r="540" spans="6:6" x14ac:dyDescent="0.25">
      <c r="F540" s="8"/>
    </row>
    <row r="541" spans="6:6" x14ac:dyDescent="0.25">
      <c r="F541" s="8"/>
    </row>
    <row r="542" spans="6:6" x14ac:dyDescent="0.25">
      <c r="F542" s="8"/>
    </row>
    <row r="543" spans="6:6" x14ac:dyDescent="0.25">
      <c r="F543" s="8"/>
    </row>
    <row r="544" spans="6:6" x14ac:dyDescent="0.25">
      <c r="F544" s="8"/>
    </row>
    <row r="545" spans="6:6" x14ac:dyDescent="0.25">
      <c r="F545" s="8"/>
    </row>
    <row r="546" spans="6:6" x14ac:dyDescent="0.25">
      <c r="F546" s="8"/>
    </row>
    <row r="547" spans="6:6" x14ac:dyDescent="0.25">
      <c r="F547" s="8"/>
    </row>
    <row r="548" spans="6:6" x14ac:dyDescent="0.25">
      <c r="F548" s="8"/>
    </row>
    <row r="549" spans="6:6" x14ac:dyDescent="0.25">
      <c r="F549" s="8"/>
    </row>
    <row r="550" spans="6:6" x14ac:dyDescent="0.25">
      <c r="F550" s="8"/>
    </row>
    <row r="551" spans="6:6" x14ac:dyDescent="0.25">
      <c r="F551" s="8"/>
    </row>
    <row r="552" spans="6:6" x14ac:dyDescent="0.25">
      <c r="F552" s="8"/>
    </row>
    <row r="553" spans="6:6" x14ac:dyDescent="0.25">
      <c r="F553" s="8"/>
    </row>
    <row r="554" spans="6:6" x14ac:dyDescent="0.25">
      <c r="F554" s="8"/>
    </row>
    <row r="555" spans="6:6" x14ac:dyDescent="0.25">
      <c r="F555" s="8"/>
    </row>
    <row r="556" spans="6:6" x14ac:dyDescent="0.25">
      <c r="F556" s="8"/>
    </row>
    <row r="557" spans="6:6" x14ac:dyDescent="0.25">
      <c r="F557" s="8"/>
    </row>
    <row r="558" spans="6:6" x14ac:dyDescent="0.25">
      <c r="F558" s="8"/>
    </row>
    <row r="559" spans="6:6" x14ac:dyDescent="0.25">
      <c r="F559" s="8"/>
    </row>
    <row r="560" spans="6:6" x14ac:dyDescent="0.25">
      <c r="F560" s="8"/>
    </row>
    <row r="561" spans="6:6" x14ac:dyDescent="0.25">
      <c r="F561" s="8"/>
    </row>
    <row r="562" spans="6:6" x14ac:dyDescent="0.25">
      <c r="F562" s="8"/>
    </row>
    <row r="563" spans="6:6" x14ac:dyDescent="0.25">
      <c r="F563" s="8"/>
    </row>
    <row r="564" spans="6:6" x14ac:dyDescent="0.25">
      <c r="F564" s="8"/>
    </row>
    <row r="565" spans="6:6" x14ac:dyDescent="0.25">
      <c r="F565" s="8"/>
    </row>
    <row r="566" spans="6:6" x14ac:dyDescent="0.25">
      <c r="F566" s="8"/>
    </row>
    <row r="567" spans="6:6" x14ac:dyDescent="0.25">
      <c r="F567" s="8"/>
    </row>
    <row r="568" spans="6:6" x14ac:dyDescent="0.25">
      <c r="F568" s="8"/>
    </row>
    <row r="569" spans="6:6" x14ac:dyDescent="0.25">
      <c r="F569" s="8"/>
    </row>
    <row r="570" spans="6:6" x14ac:dyDescent="0.25">
      <c r="F570" s="8"/>
    </row>
    <row r="571" spans="6:6" x14ac:dyDescent="0.25">
      <c r="F571" s="8"/>
    </row>
    <row r="572" spans="6:6" x14ac:dyDescent="0.25">
      <c r="F572" s="8"/>
    </row>
    <row r="573" spans="6:6" x14ac:dyDescent="0.25">
      <c r="F573" s="8"/>
    </row>
    <row r="574" spans="6:6" x14ac:dyDescent="0.25">
      <c r="F574" s="8"/>
    </row>
    <row r="575" spans="6:6" x14ac:dyDescent="0.25">
      <c r="F575" s="8"/>
    </row>
    <row r="576" spans="6:6" x14ac:dyDescent="0.25">
      <c r="F576" s="8"/>
    </row>
    <row r="577" spans="6:6" x14ac:dyDescent="0.25">
      <c r="F577" s="8"/>
    </row>
    <row r="578" spans="6:6" x14ac:dyDescent="0.25">
      <c r="F578" s="8"/>
    </row>
    <row r="579" spans="6:6" x14ac:dyDescent="0.25">
      <c r="F579" s="8"/>
    </row>
    <row r="580" spans="6:6" x14ac:dyDescent="0.25">
      <c r="F580" s="8"/>
    </row>
    <row r="581" spans="6:6" x14ac:dyDescent="0.25">
      <c r="F581" s="8"/>
    </row>
    <row r="582" spans="6:6" x14ac:dyDescent="0.25">
      <c r="F582" s="8"/>
    </row>
    <row r="583" spans="6:6" x14ac:dyDescent="0.25">
      <c r="F583" s="8"/>
    </row>
    <row r="584" spans="6:6" x14ac:dyDescent="0.25">
      <c r="F584" s="8"/>
    </row>
    <row r="585" spans="6:6" x14ac:dyDescent="0.25">
      <c r="F585" s="8"/>
    </row>
    <row r="586" spans="6:6" x14ac:dyDescent="0.25">
      <c r="F586" s="8"/>
    </row>
    <row r="587" spans="6:6" x14ac:dyDescent="0.25">
      <c r="F587" s="8"/>
    </row>
    <row r="588" spans="6:6" x14ac:dyDescent="0.25">
      <c r="F588" s="8"/>
    </row>
    <row r="589" spans="6:6" x14ac:dyDescent="0.25">
      <c r="F589" s="8"/>
    </row>
    <row r="590" spans="6:6" x14ac:dyDescent="0.25">
      <c r="F590" s="8"/>
    </row>
    <row r="591" spans="6:6" x14ac:dyDescent="0.25">
      <c r="F591" s="8"/>
    </row>
    <row r="592" spans="6:6" x14ac:dyDescent="0.25">
      <c r="F592" s="8"/>
    </row>
    <row r="593" spans="6:6" x14ac:dyDescent="0.25">
      <c r="F593" s="8"/>
    </row>
    <row r="594" spans="6:6" x14ac:dyDescent="0.25">
      <c r="F594" s="8"/>
    </row>
    <row r="595" spans="6:6" x14ac:dyDescent="0.25">
      <c r="F595" s="8"/>
    </row>
    <row r="596" spans="6:6" x14ac:dyDescent="0.25">
      <c r="F596" s="8"/>
    </row>
    <row r="597" spans="6:6" x14ac:dyDescent="0.25">
      <c r="F597" s="8"/>
    </row>
    <row r="598" spans="6:6" x14ac:dyDescent="0.25">
      <c r="F598" s="8"/>
    </row>
    <row r="599" spans="6:6" x14ac:dyDescent="0.25">
      <c r="F599" s="8"/>
    </row>
    <row r="600" spans="6:6" x14ac:dyDescent="0.25">
      <c r="F600" s="8"/>
    </row>
    <row r="601" spans="6:6" x14ac:dyDescent="0.25">
      <c r="F601" s="8"/>
    </row>
    <row r="602" spans="6:6" x14ac:dyDescent="0.25">
      <c r="F602" s="8"/>
    </row>
    <row r="603" spans="6:6" x14ac:dyDescent="0.25">
      <c r="F603" s="8"/>
    </row>
    <row r="604" spans="6:6" x14ac:dyDescent="0.25">
      <c r="F604" s="8"/>
    </row>
    <row r="605" spans="6:6" x14ac:dyDescent="0.25">
      <c r="F605" s="8"/>
    </row>
    <row r="606" spans="6:6" x14ac:dyDescent="0.25">
      <c r="F606" s="8"/>
    </row>
    <row r="607" spans="6:6" x14ac:dyDescent="0.25">
      <c r="F607" s="8"/>
    </row>
    <row r="608" spans="6:6" x14ac:dyDescent="0.25">
      <c r="F608" s="8"/>
    </row>
    <row r="609" spans="6:6" x14ac:dyDescent="0.25">
      <c r="F609" s="8"/>
    </row>
    <row r="610" spans="6:6" x14ac:dyDescent="0.25">
      <c r="F610" s="8"/>
    </row>
    <row r="611" spans="6:6" x14ac:dyDescent="0.25">
      <c r="F611" s="8"/>
    </row>
    <row r="612" spans="6:6" x14ac:dyDescent="0.25">
      <c r="F612" s="8"/>
    </row>
    <row r="613" spans="6:6" x14ac:dyDescent="0.25">
      <c r="F613" s="8"/>
    </row>
    <row r="614" spans="6:6" x14ac:dyDescent="0.25">
      <c r="F614" s="8"/>
    </row>
    <row r="615" spans="6:6" x14ac:dyDescent="0.25">
      <c r="F615" s="8"/>
    </row>
    <row r="616" spans="6:6" x14ac:dyDescent="0.25">
      <c r="F616" s="8"/>
    </row>
    <row r="617" spans="6:6" x14ac:dyDescent="0.25">
      <c r="F617" s="8"/>
    </row>
    <row r="618" spans="6:6" x14ac:dyDescent="0.25">
      <c r="F618" s="8"/>
    </row>
    <row r="619" spans="6:6" x14ac:dyDescent="0.25">
      <c r="F619" s="8"/>
    </row>
    <row r="620" spans="6:6" x14ac:dyDescent="0.25">
      <c r="F620" s="8"/>
    </row>
    <row r="621" spans="6:6" x14ac:dyDescent="0.25">
      <c r="F621" s="8"/>
    </row>
    <row r="622" spans="6:6" x14ac:dyDescent="0.25">
      <c r="F622" s="8"/>
    </row>
    <row r="623" spans="6:6" x14ac:dyDescent="0.25">
      <c r="F623" s="8"/>
    </row>
    <row r="624" spans="6:6" x14ac:dyDescent="0.25">
      <c r="F624" s="8"/>
    </row>
    <row r="625" spans="6:6" x14ac:dyDescent="0.25">
      <c r="F625" s="8"/>
    </row>
    <row r="626" spans="6:6" x14ac:dyDescent="0.25">
      <c r="F626" s="8"/>
    </row>
    <row r="627" spans="6:6" x14ac:dyDescent="0.25">
      <c r="F627" s="8"/>
    </row>
    <row r="628" spans="6:6" x14ac:dyDescent="0.25">
      <c r="F628" s="8"/>
    </row>
    <row r="629" spans="6:6" x14ac:dyDescent="0.25">
      <c r="F629" s="8"/>
    </row>
    <row r="630" spans="6:6" x14ac:dyDescent="0.25">
      <c r="F630" s="8"/>
    </row>
    <row r="631" spans="6:6" x14ac:dyDescent="0.25">
      <c r="F631" s="8"/>
    </row>
    <row r="632" spans="6:6" x14ac:dyDescent="0.25">
      <c r="F632" s="8"/>
    </row>
    <row r="633" spans="6:6" x14ac:dyDescent="0.25">
      <c r="F633" s="8"/>
    </row>
    <row r="634" spans="6:6" x14ac:dyDescent="0.25">
      <c r="F634" s="8"/>
    </row>
    <row r="635" spans="6:6" x14ac:dyDescent="0.25">
      <c r="F635" s="8"/>
    </row>
    <row r="636" spans="6:6" x14ac:dyDescent="0.25">
      <c r="F636" s="8"/>
    </row>
    <row r="637" spans="6:6" x14ac:dyDescent="0.25">
      <c r="F637" s="8"/>
    </row>
    <row r="638" spans="6:6" x14ac:dyDescent="0.25">
      <c r="F638" s="8"/>
    </row>
    <row r="639" spans="6:6" x14ac:dyDescent="0.25">
      <c r="F639" s="8"/>
    </row>
    <row r="640" spans="6:6" x14ac:dyDescent="0.25">
      <c r="F640" s="8"/>
    </row>
    <row r="641" spans="6:6" x14ac:dyDescent="0.25">
      <c r="F641" s="8"/>
    </row>
    <row r="642" spans="6:6" x14ac:dyDescent="0.25">
      <c r="F642" s="8"/>
    </row>
    <row r="643" spans="6:6" x14ac:dyDescent="0.25">
      <c r="F643" s="8"/>
    </row>
    <row r="644" spans="6:6" x14ac:dyDescent="0.25">
      <c r="F644" s="8"/>
    </row>
    <row r="645" spans="6:6" x14ac:dyDescent="0.25">
      <c r="F645" s="8"/>
    </row>
    <row r="646" spans="6:6" x14ac:dyDescent="0.25">
      <c r="F646" s="8"/>
    </row>
    <row r="647" spans="6:6" x14ac:dyDescent="0.25">
      <c r="F647" s="8"/>
    </row>
    <row r="648" spans="6:6" x14ac:dyDescent="0.25">
      <c r="F648" s="8"/>
    </row>
    <row r="649" spans="6:6" x14ac:dyDescent="0.25">
      <c r="F649" s="8"/>
    </row>
    <row r="650" spans="6:6" x14ac:dyDescent="0.25">
      <c r="F650" s="8"/>
    </row>
    <row r="651" spans="6:6" x14ac:dyDescent="0.25">
      <c r="F651" s="8"/>
    </row>
    <row r="652" spans="6:6" x14ac:dyDescent="0.25">
      <c r="F652" s="8"/>
    </row>
    <row r="653" spans="6:6" x14ac:dyDescent="0.25">
      <c r="F653" s="8"/>
    </row>
    <row r="654" spans="6:6" x14ac:dyDescent="0.25">
      <c r="F654" s="8"/>
    </row>
    <row r="655" spans="6:6" x14ac:dyDescent="0.25">
      <c r="F655" s="8"/>
    </row>
    <row r="656" spans="6:6" x14ac:dyDescent="0.25">
      <c r="F656" s="8"/>
    </row>
    <row r="657" spans="6:6" x14ac:dyDescent="0.25">
      <c r="F657" s="8"/>
    </row>
    <row r="658" spans="6:6" x14ac:dyDescent="0.25">
      <c r="F658" s="8"/>
    </row>
    <row r="659" spans="6:6" x14ac:dyDescent="0.25">
      <c r="F659" s="8"/>
    </row>
    <row r="660" spans="6:6" x14ac:dyDescent="0.25">
      <c r="F660" s="8"/>
    </row>
    <row r="661" spans="6:6" x14ac:dyDescent="0.25">
      <c r="F661" s="8"/>
    </row>
    <row r="662" spans="6:6" x14ac:dyDescent="0.25">
      <c r="F662" s="8"/>
    </row>
    <row r="663" spans="6:6" x14ac:dyDescent="0.25">
      <c r="F663" s="8"/>
    </row>
    <row r="664" spans="6:6" x14ac:dyDescent="0.25">
      <c r="F664" s="8"/>
    </row>
    <row r="665" spans="6:6" x14ac:dyDescent="0.25">
      <c r="F665" s="8"/>
    </row>
    <row r="666" spans="6:6" x14ac:dyDescent="0.25">
      <c r="F666" s="8"/>
    </row>
    <row r="667" spans="6:6" x14ac:dyDescent="0.25">
      <c r="F667" s="8"/>
    </row>
    <row r="668" spans="6:6" x14ac:dyDescent="0.25">
      <c r="F668" s="8"/>
    </row>
    <row r="669" spans="6:6" x14ac:dyDescent="0.25">
      <c r="F669" s="8"/>
    </row>
    <row r="670" spans="6:6" x14ac:dyDescent="0.25">
      <c r="F670" s="8"/>
    </row>
    <row r="671" spans="6:6" x14ac:dyDescent="0.25">
      <c r="F671" s="8"/>
    </row>
    <row r="672" spans="6:6" x14ac:dyDescent="0.25">
      <c r="F672" s="8"/>
    </row>
    <row r="673" spans="6:6" x14ac:dyDescent="0.25">
      <c r="F673" s="8"/>
    </row>
    <row r="674" spans="6:6" x14ac:dyDescent="0.25">
      <c r="F674" s="8"/>
    </row>
    <row r="675" spans="6:6" x14ac:dyDescent="0.25">
      <c r="F675" s="8"/>
    </row>
    <row r="676" spans="6:6" x14ac:dyDescent="0.25">
      <c r="F676" s="8"/>
    </row>
    <row r="677" spans="6:6" x14ac:dyDescent="0.25">
      <c r="F677" s="8"/>
    </row>
    <row r="678" spans="6:6" x14ac:dyDescent="0.25">
      <c r="F678" s="8"/>
    </row>
    <row r="679" spans="6:6" x14ac:dyDescent="0.25">
      <c r="F679" s="8"/>
    </row>
    <row r="680" spans="6:6" x14ac:dyDescent="0.25">
      <c r="F680" s="8"/>
    </row>
    <row r="681" spans="6:6" x14ac:dyDescent="0.25">
      <c r="F681" s="8"/>
    </row>
    <row r="682" spans="6:6" x14ac:dyDescent="0.25">
      <c r="F682" s="8"/>
    </row>
    <row r="683" spans="6:6" x14ac:dyDescent="0.25">
      <c r="F683" s="8"/>
    </row>
    <row r="684" spans="6:6" x14ac:dyDescent="0.25">
      <c r="F684" s="8"/>
    </row>
    <row r="685" spans="6:6" x14ac:dyDescent="0.25">
      <c r="F685" s="8"/>
    </row>
    <row r="686" spans="6:6" x14ac:dyDescent="0.25">
      <c r="F686" s="8"/>
    </row>
    <row r="687" spans="6:6" x14ac:dyDescent="0.25">
      <c r="F687" s="8"/>
    </row>
    <row r="688" spans="6:6" x14ac:dyDescent="0.25">
      <c r="F688" s="8"/>
    </row>
    <row r="689" spans="6:6" x14ac:dyDescent="0.25">
      <c r="F689" s="8"/>
    </row>
    <row r="690" spans="6:6" x14ac:dyDescent="0.25">
      <c r="F690" s="8"/>
    </row>
    <row r="691" spans="6:6" x14ac:dyDescent="0.25">
      <c r="F691" s="8"/>
    </row>
    <row r="692" spans="6:6" x14ac:dyDescent="0.25">
      <c r="F692" s="8"/>
    </row>
    <row r="693" spans="6:6" x14ac:dyDescent="0.25">
      <c r="F693" s="8"/>
    </row>
    <row r="694" spans="6:6" x14ac:dyDescent="0.25">
      <c r="F694" s="8"/>
    </row>
    <row r="695" spans="6:6" x14ac:dyDescent="0.25">
      <c r="F695" s="8"/>
    </row>
    <row r="696" spans="6:6" x14ac:dyDescent="0.25">
      <c r="F696" s="8"/>
    </row>
    <row r="697" spans="6:6" x14ac:dyDescent="0.25">
      <c r="F697" s="8"/>
    </row>
    <row r="698" spans="6:6" x14ac:dyDescent="0.25">
      <c r="F698" s="8"/>
    </row>
    <row r="699" spans="6:6" x14ac:dyDescent="0.25">
      <c r="F699" s="8"/>
    </row>
    <row r="700" spans="6:6" x14ac:dyDescent="0.25">
      <c r="F700" s="8"/>
    </row>
    <row r="701" spans="6:6" x14ac:dyDescent="0.25">
      <c r="F701" s="8"/>
    </row>
    <row r="702" spans="6:6" x14ac:dyDescent="0.25">
      <c r="F702" s="8"/>
    </row>
    <row r="703" spans="6:6" x14ac:dyDescent="0.25">
      <c r="F703" s="8"/>
    </row>
    <row r="704" spans="6:6" x14ac:dyDescent="0.25">
      <c r="F704" s="8"/>
    </row>
    <row r="705" spans="6:6" x14ac:dyDescent="0.25">
      <c r="F705" s="8"/>
    </row>
    <row r="706" spans="6:6" x14ac:dyDescent="0.25">
      <c r="F706" s="8"/>
    </row>
    <row r="707" spans="6:6" x14ac:dyDescent="0.25">
      <c r="F707" s="8"/>
    </row>
    <row r="708" spans="6:6" x14ac:dyDescent="0.25">
      <c r="F708" s="8"/>
    </row>
    <row r="709" spans="6:6" x14ac:dyDescent="0.25">
      <c r="F709" s="8"/>
    </row>
    <row r="710" spans="6:6" x14ac:dyDescent="0.25">
      <c r="F710" s="8"/>
    </row>
    <row r="711" spans="6:6" x14ac:dyDescent="0.25">
      <c r="F711" s="8"/>
    </row>
    <row r="712" spans="6:6" x14ac:dyDescent="0.25">
      <c r="F712" s="8"/>
    </row>
    <row r="713" spans="6:6" x14ac:dyDescent="0.25">
      <c r="F713" s="8"/>
    </row>
    <row r="714" spans="6:6" x14ac:dyDescent="0.25">
      <c r="F714" s="8"/>
    </row>
    <row r="715" spans="6:6" x14ac:dyDescent="0.25">
      <c r="F715" s="8"/>
    </row>
    <row r="716" spans="6:6" x14ac:dyDescent="0.25">
      <c r="F716" s="8"/>
    </row>
    <row r="717" spans="6:6" x14ac:dyDescent="0.25">
      <c r="F717" s="8"/>
    </row>
    <row r="718" spans="6:6" x14ac:dyDescent="0.25">
      <c r="F718" s="8"/>
    </row>
    <row r="719" spans="6:6" x14ac:dyDescent="0.25">
      <c r="F719" s="8"/>
    </row>
    <row r="720" spans="6:6" x14ac:dyDescent="0.25">
      <c r="F720" s="8"/>
    </row>
    <row r="721" spans="6:6" x14ac:dyDescent="0.25">
      <c r="F721" s="8"/>
    </row>
    <row r="722" spans="6:6" x14ac:dyDescent="0.25">
      <c r="F722" s="8"/>
    </row>
    <row r="723" spans="6:6" x14ac:dyDescent="0.25">
      <c r="F723" s="8"/>
    </row>
    <row r="724" spans="6:6" x14ac:dyDescent="0.25">
      <c r="F724" s="8"/>
    </row>
    <row r="725" spans="6:6" x14ac:dyDescent="0.25">
      <c r="F725" s="8"/>
    </row>
    <row r="726" spans="6:6" x14ac:dyDescent="0.25">
      <c r="F726" s="8"/>
    </row>
    <row r="727" spans="6:6" x14ac:dyDescent="0.25">
      <c r="F727" s="8"/>
    </row>
    <row r="728" spans="6:6" x14ac:dyDescent="0.25">
      <c r="F728" s="8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55"/>
  <sheetViews>
    <sheetView workbookViewId="0">
      <selection activeCell="C12" sqref="C12"/>
    </sheetView>
  </sheetViews>
  <sheetFormatPr defaultColWidth="20.7109375" defaultRowHeight="15" x14ac:dyDescent="0.25"/>
  <cols>
    <col min="1" max="1" width="20.7109375" customWidth="1"/>
  </cols>
  <sheetData>
    <row r="1" spans="1:3" x14ac:dyDescent="0.25">
      <c r="A1" t="s">
        <v>34</v>
      </c>
    </row>
    <row r="2" spans="1:3" x14ac:dyDescent="0.25">
      <c r="A2" t="s">
        <v>35</v>
      </c>
    </row>
    <row r="3" spans="1:3" x14ac:dyDescent="0.25">
      <c r="A3" t="s">
        <v>36</v>
      </c>
    </row>
    <row r="4" spans="1:3" x14ac:dyDescent="0.25">
      <c r="A4" t="s">
        <v>37</v>
      </c>
    </row>
    <row r="5" spans="1:3" x14ac:dyDescent="0.25">
      <c r="A5" t="s">
        <v>38</v>
      </c>
    </row>
    <row r="6" spans="1:3" x14ac:dyDescent="0.25">
      <c r="A6" t="s">
        <v>39</v>
      </c>
    </row>
    <row r="8" spans="1:3" x14ac:dyDescent="0.25">
      <c r="A8" t="s">
        <v>46</v>
      </c>
      <c r="B8" t="s">
        <v>47</v>
      </c>
    </row>
    <row r="9" spans="1:3" x14ac:dyDescent="0.25">
      <c r="B9" s="6" t="s">
        <v>48</v>
      </c>
    </row>
    <row r="10" spans="1:3" x14ac:dyDescent="0.25">
      <c r="A10" t="s">
        <v>41</v>
      </c>
    </row>
    <row r="11" spans="1:3" x14ac:dyDescent="0.25">
      <c r="A11" t="s">
        <v>42</v>
      </c>
      <c r="B11" t="s">
        <v>46</v>
      </c>
      <c r="C11" t="s">
        <v>44</v>
      </c>
    </row>
    <row r="12" spans="1:3" x14ac:dyDescent="0.25">
      <c r="A12" s="10">
        <v>17168</v>
      </c>
      <c r="B12" s="7">
        <v>3.7090000000000001</v>
      </c>
      <c r="C12">
        <f>(B12/AVERAGE($B$192:$B$195))*100</f>
        <v>7.1446802567769963</v>
      </c>
    </row>
    <row r="13" spans="1:3" x14ac:dyDescent="0.25">
      <c r="A13" s="10">
        <v>17258</v>
      </c>
      <c r="B13" s="7">
        <v>3.7930000000000001</v>
      </c>
      <c r="C13">
        <f t="shared" ref="C13:C76" si="0">(B13/AVERAGE($B$192:$B$195))*100</f>
        <v>7.3064902167579255</v>
      </c>
    </row>
    <row r="14" spans="1:3" x14ac:dyDescent="0.25">
      <c r="A14" s="10">
        <v>17349</v>
      </c>
      <c r="B14" s="7">
        <v>3.9060000000000001</v>
      </c>
      <c r="C14">
        <f t="shared" si="0"/>
        <v>7.5241631391132238</v>
      </c>
    </row>
    <row r="15" spans="1:3" x14ac:dyDescent="0.25">
      <c r="A15" s="10">
        <v>17441</v>
      </c>
      <c r="B15" s="7">
        <v>3.9980000000000002</v>
      </c>
      <c r="C15">
        <f t="shared" si="0"/>
        <v>7.701383571473289</v>
      </c>
    </row>
    <row r="16" spans="1:3" x14ac:dyDescent="0.25">
      <c r="A16" s="10">
        <v>17533</v>
      </c>
      <c r="B16" s="7">
        <v>4.093</v>
      </c>
      <c r="C16">
        <f t="shared" si="0"/>
        <v>7.8843829309755309</v>
      </c>
    </row>
    <row r="17" spans="1:3" x14ac:dyDescent="0.25">
      <c r="A17" s="10">
        <v>17624</v>
      </c>
      <c r="B17" s="7">
        <v>4.1479999999999997</v>
      </c>
      <c r="C17">
        <f t="shared" si="0"/>
        <v>7.9903299285820903</v>
      </c>
    </row>
    <row r="18" spans="1:3" x14ac:dyDescent="0.25">
      <c r="A18" s="10">
        <v>17715</v>
      </c>
      <c r="B18" s="7">
        <v>4.2329999999999997</v>
      </c>
      <c r="C18">
        <f t="shared" si="0"/>
        <v>8.1540661976104136</v>
      </c>
    </row>
    <row r="19" spans="1:3" x14ac:dyDescent="0.25">
      <c r="A19" s="10">
        <v>17807</v>
      </c>
      <c r="B19" s="7">
        <v>4.274</v>
      </c>
      <c r="C19">
        <f t="shared" si="0"/>
        <v>8.2330448685534865</v>
      </c>
    </row>
    <row r="20" spans="1:3" x14ac:dyDescent="0.25">
      <c r="A20" s="10">
        <v>17899</v>
      </c>
      <c r="B20" s="7">
        <v>4.3010000000000002</v>
      </c>
      <c r="C20">
        <f t="shared" si="0"/>
        <v>8.2850552128330701</v>
      </c>
    </row>
    <row r="21" spans="1:3" x14ac:dyDescent="0.25">
      <c r="A21" s="10">
        <v>17989</v>
      </c>
      <c r="B21" s="7">
        <v>4.3099999999999996</v>
      </c>
      <c r="C21">
        <f t="shared" si="0"/>
        <v>8.3023919942595974</v>
      </c>
    </row>
    <row r="22" spans="1:3" x14ac:dyDescent="0.25">
      <c r="A22" s="10">
        <v>18080</v>
      </c>
      <c r="B22" s="7">
        <v>4.32</v>
      </c>
      <c r="C22">
        <f t="shared" si="0"/>
        <v>8.3216550847335196</v>
      </c>
    </row>
    <row r="23" spans="1:3" x14ac:dyDescent="0.25">
      <c r="A23" s="10">
        <v>18172</v>
      </c>
      <c r="B23" s="7">
        <v>4.3070000000000004</v>
      </c>
      <c r="C23">
        <f t="shared" si="0"/>
        <v>8.2966130671174234</v>
      </c>
    </row>
    <row r="24" spans="1:3" x14ac:dyDescent="0.25">
      <c r="A24" s="10">
        <v>18264</v>
      </c>
      <c r="B24" s="7">
        <v>4.4169999999999998</v>
      </c>
      <c r="C24">
        <f t="shared" si="0"/>
        <v>8.5085070623305441</v>
      </c>
    </row>
    <row r="25" spans="1:3" x14ac:dyDescent="0.25">
      <c r="A25" s="10">
        <v>18354</v>
      </c>
      <c r="B25" s="7">
        <v>4.5119999999999996</v>
      </c>
      <c r="C25">
        <f t="shared" si="0"/>
        <v>8.691506421832786</v>
      </c>
    </row>
    <row r="26" spans="1:3" x14ac:dyDescent="0.25">
      <c r="A26" s="10">
        <v>18445</v>
      </c>
      <c r="B26" s="7">
        <v>4.601</v>
      </c>
      <c r="C26">
        <f t="shared" si="0"/>
        <v>8.8629479270506746</v>
      </c>
    </row>
    <row r="27" spans="1:3" x14ac:dyDescent="0.25">
      <c r="A27" s="10">
        <v>18537</v>
      </c>
      <c r="B27" s="7">
        <v>4.7160000000000002</v>
      </c>
      <c r="C27">
        <f t="shared" si="0"/>
        <v>9.084473467500759</v>
      </c>
    </row>
    <row r="28" spans="1:3" x14ac:dyDescent="0.25">
      <c r="A28" s="10">
        <v>18629</v>
      </c>
      <c r="B28" s="7">
        <v>4.8289999999999997</v>
      </c>
      <c r="C28">
        <f t="shared" si="0"/>
        <v>9.3021463898560555</v>
      </c>
    </row>
    <row r="29" spans="1:3" x14ac:dyDescent="0.25">
      <c r="A29" s="10">
        <v>18719</v>
      </c>
      <c r="B29" s="7">
        <v>4.9359999999999999</v>
      </c>
      <c r="C29">
        <f t="shared" si="0"/>
        <v>9.5082614579270022</v>
      </c>
    </row>
    <row r="30" spans="1:3" x14ac:dyDescent="0.25">
      <c r="A30" s="10">
        <v>18810</v>
      </c>
      <c r="B30" s="7">
        <v>4.9909999999999997</v>
      </c>
      <c r="C30">
        <f t="shared" si="0"/>
        <v>9.6142084555335625</v>
      </c>
    </row>
    <row r="31" spans="1:3" x14ac:dyDescent="0.25">
      <c r="A31" s="10">
        <v>18902</v>
      </c>
      <c r="B31" s="7">
        <v>5.0869999999999997</v>
      </c>
      <c r="C31">
        <f t="shared" si="0"/>
        <v>9.7991341240831957</v>
      </c>
    </row>
    <row r="32" spans="1:3" x14ac:dyDescent="0.25">
      <c r="A32" s="10">
        <v>18994</v>
      </c>
      <c r="B32" s="7">
        <v>5.14</v>
      </c>
      <c r="C32">
        <f t="shared" si="0"/>
        <v>9.9012285035949734</v>
      </c>
    </row>
    <row r="33" spans="1:3" x14ac:dyDescent="0.25">
      <c r="A33" s="10">
        <v>19085</v>
      </c>
      <c r="B33" s="7">
        <v>5.1790000000000003</v>
      </c>
      <c r="C33">
        <f t="shared" si="0"/>
        <v>9.9763545564432636</v>
      </c>
    </row>
    <row r="34" spans="1:3" x14ac:dyDescent="0.25">
      <c r="A34" s="10">
        <v>19176</v>
      </c>
      <c r="B34" s="7">
        <v>5.2430000000000003</v>
      </c>
      <c r="C34">
        <f t="shared" si="0"/>
        <v>10.099638335476351</v>
      </c>
    </row>
    <row r="35" spans="1:3" x14ac:dyDescent="0.25">
      <c r="A35" s="10">
        <v>19268</v>
      </c>
      <c r="B35" s="7">
        <v>5.3730000000000002</v>
      </c>
      <c r="C35">
        <f t="shared" si="0"/>
        <v>10.350058511637314</v>
      </c>
    </row>
    <row r="36" spans="1:3" x14ac:dyDescent="0.25">
      <c r="A36" s="10">
        <v>19360</v>
      </c>
      <c r="B36" s="7">
        <v>5.4349999999999996</v>
      </c>
      <c r="C36">
        <f t="shared" si="0"/>
        <v>10.469489672575619</v>
      </c>
    </row>
    <row r="37" spans="1:3" x14ac:dyDescent="0.25">
      <c r="A37" s="10">
        <v>19450</v>
      </c>
      <c r="B37" s="7">
        <v>5.4989999999999997</v>
      </c>
      <c r="C37">
        <f t="shared" si="0"/>
        <v>10.592773451608707</v>
      </c>
    </row>
    <row r="38" spans="1:3" x14ac:dyDescent="0.25">
      <c r="A38" s="10">
        <v>19541</v>
      </c>
      <c r="B38" s="7">
        <v>5.5579999999999998</v>
      </c>
      <c r="C38">
        <f t="shared" si="0"/>
        <v>10.706425685404836</v>
      </c>
    </row>
    <row r="39" spans="1:3" x14ac:dyDescent="0.25">
      <c r="A39" s="10">
        <v>19633</v>
      </c>
      <c r="B39" s="7">
        <v>5.6130000000000004</v>
      </c>
      <c r="C39">
        <f t="shared" si="0"/>
        <v>10.8123726830114</v>
      </c>
    </row>
    <row r="40" spans="1:3" x14ac:dyDescent="0.25">
      <c r="A40" s="10">
        <v>19725</v>
      </c>
      <c r="B40" s="7">
        <v>5.6609999999999996</v>
      </c>
      <c r="C40">
        <f t="shared" si="0"/>
        <v>10.904835517286214</v>
      </c>
    </row>
    <row r="41" spans="1:3" x14ac:dyDescent="0.25">
      <c r="A41" s="10">
        <v>19815</v>
      </c>
      <c r="B41" s="7">
        <v>5.6680000000000001</v>
      </c>
      <c r="C41">
        <f t="shared" si="0"/>
        <v>10.918319680617959</v>
      </c>
    </row>
    <row r="42" spans="1:3" x14ac:dyDescent="0.25">
      <c r="A42" s="10">
        <v>19906</v>
      </c>
      <c r="B42" s="7">
        <v>5.7140000000000004</v>
      </c>
      <c r="C42">
        <f t="shared" si="0"/>
        <v>11.006929896797994</v>
      </c>
    </row>
    <row r="43" spans="1:3" x14ac:dyDescent="0.25">
      <c r="A43" s="10">
        <v>19998</v>
      </c>
      <c r="B43" s="7">
        <v>5.77</v>
      </c>
      <c r="C43">
        <f t="shared" si="0"/>
        <v>11.114803203451945</v>
      </c>
    </row>
    <row r="44" spans="1:3" x14ac:dyDescent="0.25">
      <c r="A44" s="10">
        <v>20090</v>
      </c>
      <c r="B44" s="7">
        <v>5.8090000000000002</v>
      </c>
      <c r="C44">
        <f t="shared" si="0"/>
        <v>11.189929256300234</v>
      </c>
    </row>
    <row r="45" spans="1:3" x14ac:dyDescent="0.25">
      <c r="A45" s="10">
        <v>20180</v>
      </c>
      <c r="B45" s="7">
        <v>5.8559999999999999</v>
      </c>
      <c r="C45">
        <f t="shared" si="0"/>
        <v>11.280465781527658</v>
      </c>
    </row>
    <row r="46" spans="1:3" x14ac:dyDescent="0.25">
      <c r="A46" s="10">
        <v>20271</v>
      </c>
      <c r="B46" s="7">
        <v>5.9610000000000003</v>
      </c>
      <c r="C46">
        <f t="shared" si="0"/>
        <v>11.48272823150382</v>
      </c>
    </row>
    <row r="47" spans="1:3" x14ac:dyDescent="0.25">
      <c r="A47" s="10">
        <v>20363</v>
      </c>
      <c r="B47" s="7">
        <v>6.0149999999999997</v>
      </c>
      <c r="C47">
        <f t="shared" si="0"/>
        <v>11.586748920062989</v>
      </c>
    </row>
    <row r="48" spans="1:3" x14ac:dyDescent="0.25">
      <c r="A48" s="10">
        <v>20455</v>
      </c>
      <c r="B48" s="7">
        <v>6.1079999999999997</v>
      </c>
      <c r="C48">
        <f t="shared" si="0"/>
        <v>11.765895661470447</v>
      </c>
    </row>
    <row r="49" spans="1:3" x14ac:dyDescent="0.25">
      <c r="A49" s="10">
        <v>20546</v>
      </c>
      <c r="B49" s="7">
        <v>6.226</v>
      </c>
      <c r="C49">
        <f t="shared" si="0"/>
        <v>11.993200129062705</v>
      </c>
    </row>
    <row r="50" spans="1:3" x14ac:dyDescent="0.25">
      <c r="A50" s="10">
        <v>20637</v>
      </c>
      <c r="B50" s="7">
        <v>6.3220000000000001</v>
      </c>
      <c r="C50">
        <f t="shared" si="0"/>
        <v>12.17812579761234</v>
      </c>
    </row>
    <row r="51" spans="1:3" x14ac:dyDescent="0.25">
      <c r="A51" s="10">
        <v>20729</v>
      </c>
      <c r="B51" s="7">
        <v>6.4279999999999999</v>
      </c>
      <c r="C51">
        <f t="shared" si="0"/>
        <v>12.382314556635892</v>
      </c>
    </row>
    <row r="52" spans="1:3" x14ac:dyDescent="0.25">
      <c r="A52" s="10">
        <v>20821</v>
      </c>
      <c r="B52" s="7">
        <v>6.52</v>
      </c>
      <c r="C52">
        <f t="shared" si="0"/>
        <v>12.559534988995956</v>
      </c>
    </row>
    <row r="53" spans="1:3" x14ac:dyDescent="0.25">
      <c r="A53" s="10">
        <v>20911</v>
      </c>
      <c r="B53" s="7">
        <v>6.5860000000000003</v>
      </c>
      <c r="C53">
        <f t="shared" si="0"/>
        <v>12.686671386123832</v>
      </c>
    </row>
    <row r="54" spans="1:3" x14ac:dyDescent="0.25">
      <c r="A54" s="10">
        <v>21002</v>
      </c>
      <c r="B54" s="7">
        <v>6.6740000000000004</v>
      </c>
      <c r="C54">
        <f t="shared" si="0"/>
        <v>12.856186582294329</v>
      </c>
    </row>
    <row r="55" spans="1:3" x14ac:dyDescent="0.25">
      <c r="A55" s="10">
        <v>21094</v>
      </c>
      <c r="B55" s="7">
        <v>6.7640000000000002</v>
      </c>
      <c r="C55">
        <f t="shared" si="0"/>
        <v>13.029554396559611</v>
      </c>
    </row>
    <row r="56" spans="1:3" x14ac:dyDescent="0.25">
      <c r="A56" s="10">
        <v>21186</v>
      </c>
      <c r="B56" s="7">
        <v>6.766</v>
      </c>
      <c r="C56">
        <f t="shared" si="0"/>
        <v>13.033407014654397</v>
      </c>
    </row>
    <row r="57" spans="1:3" x14ac:dyDescent="0.25">
      <c r="A57" s="10">
        <v>21276</v>
      </c>
      <c r="B57" s="7">
        <v>6.827</v>
      </c>
      <c r="C57">
        <f t="shared" si="0"/>
        <v>13.150911866545309</v>
      </c>
    </row>
    <row r="58" spans="1:3" x14ac:dyDescent="0.25">
      <c r="A58" s="10">
        <v>21367</v>
      </c>
      <c r="B58" s="7">
        <v>6.9850000000000003</v>
      </c>
      <c r="C58">
        <f t="shared" si="0"/>
        <v>13.455268696033249</v>
      </c>
    </row>
    <row r="59" spans="1:3" x14ac:dyDescent="0.25">
      <c r="A59" s="10">
        <v>21459</v>
      </c>
      <c r="B59" s="7">
        <v>7.0129999999999999</v>
      </c>
      <c r="C59">
        <f t="shared" si="0"/>
        <v>13.509205349360224</v>
      </c>
    </row>
    <row r="60" spans="1:3" x14ac:dyDescent="0.25">
      <c r="A60" s="10">
        <v>21551</v>
      </c>
      <c r="B60" s="7">
        <v>7.0810000000000004</v>
      </c>
      <c r="C60">
        <f t="shared" si="0"/>
        <v>13.640194364582884</v>
      </c>
    </row>
    <row r="61" spans="1:3" x14ac:dyDescent="0.25">
      <c r="A61" s="10">
        <v>21641</v>
      </c>
      <c r="B61" s="7">
        <v>7.14</v>
      </c>
      <c r="C61">
        <f t="shared" si="0"/>
        <v>13.75384659837901</v>
      </c>
    </row>
    <row r="62" spans="1:3" x14ac:dyDescent="0.25">
      <c r="A62" s="10">
        <v>21732</v>
      </c>
      <c r="B62" s="7">
        <v>7.1820000000000004</v>
      </c>
      <c r="C62">
        <f t="shared" si="0"/>
        <v>13.834751578369476</v>
      </c>
    </row>
    <row r="63" spans="1:3" x14ac:dyDescent="0.25">
      <c r="A63" s="10">
        <v>21824</v>
      </c>
      <c r="B63" s="7">
        <v>7.2510000000000003</v>
      </c>
      <c r="C63">
        <f t="shared" si="0"/>
        <v>13.967666902639525</v>
      </c>
    </row>
    <row r="64" spans="1:3" x14ac:dyDescent="0.25">
      <c r="A64" s="10">
        <v>21916</v>
      </c>
      <c r="B64" s="7">
        <v>7.4059999999999997</v>
      </c>
      <c r="C64">
        <f t="shared" si="0"/>
        <v>14.266244804985288</v>
      </c>
    </row>
    <row r="65" spans="1:3" x14ac:dyDescent="0.25">
      <c r="A65" s="10">
        <v>22007</v>
      </c>
      <c r="B65" s="7">
        <v>7.4550000000000001</v>
      </c>
      <c r="C65">
        <f t="shared" si="0"/>
        <v>14.360633948307497</v>
      </c>
    </row>
    <row r="66" spans="1:3" x14ac:dyDescent="0.25">
      <c r="A66" s="10">
        <v>22098</v>
      </c>
      <c r="B66" s="7">
        <v>7.4989999999999997</v>
      </c>
      <c r="C66">
        <f t="shared" si="0"/>
        <v>14.445391546392743</v>
      </c>
    </row>
    <row r="67" spans="1:3" x14ac:dyDescent="0.25">
      <c r="A67" s="10">
        <v>22190</v>
      </c>
      <c r="B67" s="7">
        <v>7.532</v>
      </c>
      <c r="C67">
        <f t="shared" si="0"/>
        <v>14.508959744956682</v>
      </c>
    </row>
    <row r="68" spans="1:3" x14ac:dyDescent="0.25">
      <c r="A68" s="10">
        <v>22282</v>
      </c>
      <c r="B68" s="7">
        <v>7.5990000000000002</v>
      </c>
      <c r="C68">
        <f t="shared" si="0"/>
        <v>14.638022451131945</v>
      </c>
    </row>
    <row r="69" spans="1:3" x14ac:dyDescent="0.25">
      <c r="A69" s="10">
        <v>22372</v>
      </c>
      <c r="B69" s="7">
        <v>7.7050000000000001</v>
      </c>
      <c r="C69">
        <f t="shared" si="0"/>
        <v>14.842211210155501</v>
      </c>
    </row>
    <row r="70" spans="1:3" x14ac:dyDescent="0.25">
      <c r="A70" s="10">
        <v>22463</v>
      </c>
      <c r="B70" s="7">
        <v>7.7619999999999996</v>
      </c>
      <c r="C70">
        <f t="shared" si="0"/>
        <v>14.952010825856846</v>
      </c>
    </row>
    <row r="71" spans="1:3" x14ac:dyDescent="0.25">
      <c r="A71" s="10">
        <v>22555</v>
      </c>
      <c r="B71" s="7">
        <v>7.8179999999999996</v>
      </c>
      <c r="C71">
        <f t="shared" si="0"/>
        <v>15.059884132510797</v>
      </c>
    </row>
    <row r="72" spans="1:3" x14ac:dyDescent="0.25">
      <c r="A72" s="10">
        <v>22647</v>
      </c>
      <c r="B72" s="7">
        <v>7.9429999999999996</v>
      </c>
      <c r="C72">
        <f t="shared" si="0"/>
        <v>15.3006727634348</v>
      </c>
    </row>
    <row r="73" spans="1:3" x14ac:dyDescent="0.25">
      <c r="A73" s="10">
        <v>22737</v>
      </c>
      <c r="B73" s="7">
        <v>7.9960000000000004</v>
      </c>
      <c r="C73">
        <f t="shared" si="0"/>
        <v>15.402767142946578</v>
      </c>
    </row>
    <row r="74" spans="1:3" x14ac:dyDescent="0.25">
      <c r="A74" s="10">
        <v>22828</v>
      </c>
      <c r="B74" s="7">
        <v>8.0530000000000008</v>
      </c>
      <c r="C74">
        <f t="shared" si="0"/>
        <v>15.512566758647925</v>
      </c>
    </row>
    <row r="75" spans="1:3" x14ac:dyDescent="0.25">
      <c r="A75" s="10">
        <v>22920</v>
      </c>
      <c r="B75" s="7">
        <v>8.1259999999999994</v>
      </c>
      <c r="C75">
        <f t="shared" si="0"/>
        <v>15.653187319107539</v>
      </c>
    </row>
    <row r="76" spans="1:3" x14ac:dyDescent="0.25">
      <c r="A76" s="10">
        <v>23012</v>
      </c>
      <c r="B76" s="7">
        <v>8.2070000000000007</v>
      </c>
      <c r="C76">
        <f t="shared" si="0"/>
        <v>15.809218351946294</v>
      </c>
    </row>
    <row r="77" spans="1:3" x14ac:dyDescent="0.25">
      <c r="A77" s="10">
        <v>23102</v>
      </c>
      <c r="B77" s="7">
        <v>8.2479999999999993</v>
      </c>
      <c r="C77">
        <f t="shared" ref="C77:C140" si="1">(B77/AVERAGE($B$192:$B$195))*100</f>
        <v>15.888197022889367</v>
      </c>
    </row>
    <row r="78" spans="1:3" x14ac:dyDescent="0.25">
      <c r="A78" s="10">
        <v>23193</v>
      </c>
      <c r="B78" s="7">
        <v>8.3330000000000002</v>
      </c>
      <c r="C78">
        <f t="shared" si="1"/>
        <v>16.051933291917688</v>
      </c>
    </row>
    <row r="79" spans="1:3" x14ac:dyDescent="0.25">
      <c r="A79" s="10">
        <v>23285</v>
      </c>
      <c r="B79" s="7">
        <v>8.4280000000000008</v>
      </c>
      <c r="C79">
        <f t="shared" si="1"/>
        <v>16.234932651419932</v>
      </c>
    </row>
    <row r="80" spans="1:3" x14ac:dyDescent="0.25">
      <c r="A80" s="10">
        <v>23377</v>
      </c>
      <c r="B80" s="7">
        <v>8.4149999999999991</v>
      </c>
      <c r="C80">
        <f t="shared" si="1"/>
        <v>16.20989063380383</v>
      </c>
    </row>
    <row r="81" spans="1:3" x14ac:dyDescent="0.25">
      <c r="A81" s="10">
        <v>23468</v>
      </c>
      <c r="B81" s="7">
        <v>8.5090000000000003</v>
      </c>
      <c r="C81">
        <f t="shared" si="1"/>
        <v>16.390963684258683</v>
      </c>
    </row>
    <row r="82" spans="1:3" x14ac:dyDescent="0.25">
      <c r="A82" s="10">
        <v>23559</v>
      </c>
      <c r="B82" s="7">
        <v>8.6210000000000004</v>
      </c>
      <c r="C82">
        <f t="shared" si="1"/>
        <v>16.60671029756659</v>
      </c>
    </row>
    <row r="83" spans="1:3" x14ac:dyDescent="0.25">
      <c r="A83" s="10">
        <v>23651</v>
      </c>
      <c r="B83" s="7">
        <v>8.6839999999999993</v>
      </c>
      <c r="C83">
        <f t="shared" si="1"/>
        <v>16.728067767552286</v>
      </c>
    </row>
    <row r="84" spans="1:3" x14ac:dyDescent="0.25">
      <c r="A84" s="10">
        <v>23743</v>
      </c>
      <c r="B84" s="7">
        <v>8.7189999999999994</v>
      </c>
      <c r="C84">
        <f t="shared" si="1"/>
        <v>16.795488584211004</v>
      </c>
    </row>
    <row r="85" spans="1:3" x14ac:dyDescent="0.25">
      <c r="A85" s="10">
        <v>23833</v>
      </c>
      <c r="B85" s="7">
        <v>8.7780000000000005</v>
      </c>
      <c r="C85">
        <f t="shared" si="1"/>
        <v>16.909140818007138</v>
      </c>
    </row>
    <row r="86" spans="1:3" x14ac:dyDescent="0.25">
      <c r="A86" s="10">
        <v>23924</v>
      </c>
      <c r="B86" s="7">
        <v>8.8699999999999992</v>
      </c>
      <c r="C86">
        <f t="shared" si="1"/>
        <v>17.086361250367197</v>
      </c>
    </row>
    <row r="87" spans="1:3" x14ac:dyDescent="0.25">
      <c r="A87" s="10">
        <v>24016</v>
      </c>
      <c r="B87" s="7">
        <v>9.0009999999999994</v>
      </c>
      <c r="C87">
        <f t="shared" si="1"/>
        <v>17.338707735575557</v>
      </c>
    </row>
    <row r="88" spans="1:3" x14ac:dyDescent="0.25">
      <c r="A88" s="10">
        <v>24108</v>
      </c>
      <c r="B88" s="7">
        <v>9.157</v>
      </c>
      <c r="C88">
        <f t="shared" si="1"/>
        <v>17.639211946968711</v>
      </c>
    </row>
    <row r="89" spans="1:3" x14ac:dyDescent="0.25">
      <c r="A89" s="10">
        <v>24198</v>
      </c>
      <c r="B89" s="7">
        <v>9.3019999999999996</v>
      </c>
      <c r="C89">
        <f t="shared" si="1"/>
        <v>17.918526758840553</v>
      </c>
    </row>
    <row r="90" spans="1:3" x14ac:dyDescent="0.25">
      <c r="A90" s="10">
        <v>24289</v>
      </c>
      <c r="B90" s="7">
        <v>9.4350000000000005</v>
      </c>
      <c r="C90">
        <f t="shared" si="1"/>
        <v>18.174725862143692</v>
      </c>
    </row>
    <row r="91" spans="1:3" x14ac:dyDescent="0.25">
      <c r="A91" s="10">
        <v>24381</v>
      </c>
      <c r="B91" s="7">
        <v>9.5630000000000006</v>
      </c>
      <c r="C91">
        <f t="shared" si="1"/>
        <v>18.421293420209871</v>
      </c>
    </row>
    <row r="92" spans="1:3" x14ac:dyDescent="0.25">
      <c r="A92" s="10">
        <v>24473</v>
      </c>
      <c r="B92" s="7">
        <v>9.6920000000000002</v>
      </c>
      <c r="C92">
        <f t="shared" si="1"/>
        <v>18.669787287323441</v>
      </c>
    </row>
    <row r="93" spans="1:3" x14ac:dyDescent="0.25">
      <c r="A93" s="10">
        <v>24563</v>
      </c>
      <c r="B93" s="7">
        <v>9.85</v>
      </c>
      <c r="C93">
        <f t="shared" si="1"/>
        <v>18.974144116811377</v>
      </c>
    </row>
    <row r="94" spans="1:3" x14ac:dyDescent="0.25">
      <c r="A94" s="10">
        <v>24654</v>
      </c>
      <c r="B94" s="7">
        <v>9.9830000000000005</v>
      </c>
      <c r="C94">
        <f t="shared" si="1"/>
        <v>19.230343220114516</v>
      </c>
    </row>
    <row r="95" spans="1:3" x14ac:dyDescent="0.25">
      <c r="A95" s="10">
        <v>24746</v>
      </c>
      <c r="B95" s="7">
        <v>10.119</v>
      </c>
      <c r="C95">
        <f t="shared" si="1"/>
        <v>19.492321250559833</v>
      </c>
    </row>
    <row r="96" spans="1:3" x14ac:dyDescent="0.25">
      <c r="A96" s="10">
        <v>24838</v>
      </c>
      <c r="B96" s="7">
        <v>10.391</v>
      </c>
      <c r="C96">
        <f t="shared" si="1"/>
        <v>20.016277311450462</v>
      </c>
    </row>
    <row r="97" spans="1:3" x14ac:dyDescent="0.25">
      <c r="A97" s="10">
        <v>24929</v>
      </c>
      <c r="B97" s="7">
        <v>10.56</v>
      </c>
      <c r="C97">
        <f t="shared" si="1"/>
        <v>20.341823540459714</v>
      </c>
    </row>
    <row r="98" spans="1:3" x14ac:dyDescent="0.25">
      <c r="A98" s="10">
        <v>25020</v>
      </c>
      <c r="B98" s="7">
        <v>10.731999999999999</v>
      </c>
      <c r="C98">
        <f t="shared" si="1"/>
        <v>20.673148696611136</v>
      </c>
    </row>
    <row r="99" spans="1:3" x14ac:dyDescent="0.25">
      <c r="A99" s="10">
        <v>25112</v>
      </c>
      <c r="B99" s="7">
        <v>10.946</v>
      </c>
      <c r="C99">
        <f t="shared" si="1"/>
        <v>21.085378832753033</v>
      </c>
    </row>
    <row r="100" spans="1:3" x14ac:dyDescent="0.25">
      <c r="A100" s="10">
        <v>25204</v>
      </c>
      <c r="B100" s="7">
        <v>11.095000000000001</v>
      </c>
      <c r="C100">
        <f t="shared" si="1"/>
        <v>21.372398880814444</v>
      </c>
    </row>
    <row r="101" spans="1:3" x14ac:dyDescent="0.25">
      <c r="A101" s="10">
        <v>25294</v>
      </c>
      <c r="B101" s="7">
        <v>11.275</v>
      </c>
      <c r="C101">
        <f t="shared" si="1"/>
        <v>21.719134509345007</v>
      </c>
    </row>
    <row r="102" spans="1:3" x14ac:dyDescent="0.25">
      <c r="A102" s="10">
        <v>25385</v>
      </c>
      <c r="B102" s="7">
        <v>11.476000000000001</v>
      </c>
      <c r="C102">
        <f t="shared" si="1"/>
        <v>22.106322627870803</v>
      </c>
    </row>
    <row r="103" spans="1:3" x14ac:dyDescent="0.25">
      <c r="A103" s="10">
        <v>25477</v>
      </c>
      <c r="B103" s="7">
        <v>11.699</v>
      </c>
      <c r="C103">
        <f t="shared" si="1"/>
        <v>22.535889545439222</v>
      </c>
    </row>
    <row r="104" spans="1:3" x14ac:dyDescent="0.25">
      <c r="A104" s="10">
        <v>25569</v>
      </c>
      <c r="B104" s="7">
        <v>11.911</v>
      </c>
      <c r="C104">
        <f t="shared" si="1"/>
        <v>22.944267063486329</v>
      </c>
    </row>
    <row r="105" spans="1:3" x14ac:dyDescent="0.25">
      <c r="A105" s="10">
        <v>25659</v>
      </c>
      <c r="B105" s="7">
        <v>12.1</v>
      </c>
      <c r="C105">
        <f t="shared" si="1"/>
        <v>23.308339473443421</v>
      </c>
    </row>
    <row r="106" spans="1:3" x14ac:dyDescent="0.25">
      <c r="A106" s="10">
        <v>25750</v>
      </c>
      <c r="B106" s="7">
        <v>12.298</v>
      </c>
      <c r="C106">
        <f t="shared" si="1"/>
        <v>23.689748664827039</v>
      </c>
    </row>
    <row r="107" spans="1:3" x14ac:dyDescent="0.25">
      <c r="A107" s="10">
        <v>25842</v>
      </c>
      <c r="B107" s="7">
        <v>12.420999999999999</v>
      </c>
      <c r="C107">
        <f t="shared" si="1"/>
        <v>23.926684677656258</v>
      </c>
    </row>
    <row r="108" spans="1:3" x14ac:dyDescent="0.25">
      <c r="A108" s="10">
        <v>25934</v>
      </c>
      <c r="B108" s="7">
        <v>12.677</v>
      </c>
      <c r="C108">
        <f t="shared" si="1"/>
        <v>24.419819793788612</v>
      </c>
    </row>
    <row r="109" spans="1:3" x14ac:dyDescent="0.25">
      <c r="A109" s="10">
        <v>26024</v>
      </c>
      <c r="B109" s="7">
        <v>12.863</v>
      </c>
      <c r="C109">
        <f t="shared" si="1"/>
        <v>24.778113276603531</v>
      </c>
    </row>
    <row r="110" spans="1:3" x14ac:dyDescent="0.25">
      <c r="A110" s="10">
        <v>26115</v>
      </c>
      <c r="B110" s="7">
        <v>13.04</v>
      </c>
      <c r="C110">
        <f t="shared" si="1"/>
        <v>25.119069977991913</v>
      </c>
    </row>
    <row r="111" spans="1:3" x14ac:dyDescent="0.25">
      <c r="A111" s="10">
        <v>26207</v>
      </c>
      <c r="B111" s="7">
        <v>13.129</v>
      </c>
      <c r="C111">
        <f t="shared" si="1"/>
        <v>25.290511483209805</v>
      </c>
    </row>
    <row r="112" spans="1:3" x14ac:dyDescent="0.25">
      <c r="A112" s="10">
        <v>26299</v>
      </c>
      <c r="B112" s="7">
        <v>13.494</v>
      </c>
      <c r="C112">
        <f t="shared" si="1"/>
        <v>25.993614285507892</v>
      </c>
    </row>
    <row r="113" spans="1:3" x14ac:dyDescent="0.25">
      <c r="A113" s="10">
        <v>26390</v>
      </c>
      <c r="B113" s="7">
        <v>13.651999999999999</v>
      </c>
      <c r="C113">
        <f t="shared" si="1"/>
        <v>26.297971114995832</v>
      </c>
    </row>
    <row r="114" spans="1:3" x14ac:dyDescent="0.25">
      <c r="A114" s="10">
        <v>26481</v>
      </c>
      <c r="B114" s="7">
        <v>13.833</v>
      </c>
      <c r="C114">
        <f t="shared" si="1"/>
        <v>26.646633052573787</v>
      </c>
    </row>
    <row r="115" spans="1:3" x14ac:dyDescent="0.25">
      <c r="A115" s="10">
        <v>26573</v>
      </c>
      <c r="B115" s="7">
        <v>14.093999999999999</v>
      </c>
      <c r="C115">
        <f t="shared" si="1"/>
        <v>27.149399713943108</v>
      </c>
    </row>
    <row r="116" spans="1:3" x14ac:dyDescent="0.25">
      <c r="A116" s="10">
        <v>26665</v>
      </c>
      <c r="B116" s="7">
        <v>14.464</v>
      </c>
      <c r="C116">
        <f t="shared" si="1"/>
        <v>27.862134061478155</v>
      </c>
    </row>
    <row r="117" spans="1:3" x14ac:dyDescent="0.25">
      <c r="A117" s="10">
        <v>26755</v>
      </c>
      <c r="B117" s="7">
        <v>14.664999999999999</v>
      </c>
      <c r="C117">
        <f t="shared" si="1"/>
        <v>28.249322180003944</v>
      </c>
    </row>
    <row r="118" spans="1:3" x14ac:dyDescent="0.25">
      <c r="A118" s="10">
        <v>26846</v>
      </c>
      <c r="B118" s="7">
        <v>14.919</v>
      </c>
      <c r="C118">
        <f t="shared" si="1"/>
        <v>28.738604678041519</v>
      </c>
    </row>
    <row r="119" spans="1:3" x14ac:dyDescent="0.25">
      <c r="A119" s="10">
        <v>26938</v>
      </c>
      <c r="B119" s="7">
        <v>15.221</v>
      </c>
      <c r="C119">
        <f t="shared" si="1"/>
        <v>29.320350010353906</v>
      </c>
    </row>
    <row r="120" spans="1:3" x14ac:dyDescent="0.25">
      <c r="A120" s="10">
        <v>27030</v>
      </c>
      <c r="B120" s="7">
        <v>15.568</v>
      </c>
      <c r="C120">
        <f t="shared" si="1"/>
        <v>29.988779249798942</v>
      </c>
    </row>
    <row r="121" spans="1:3" x14ac:dyDescent="0.25">
      <c r="A121" s="10">
        <v>27120</v>
      </c>
      <c r="B121" s="7">
        <v>15.976000000000001</v>
      </c>
      <c r="C121">
        <f t="shared" si="1"/>
        <v>30.774713341134884</v>
      </c>
    </row>
    <row r="122" spans="1:3" x14ac:dyDescent="0.25">
      <c r="A122" s="10">
        <v>27211</v>
      </c>
      <c r="B122" s="7">
        <v>16.45</v>
      </c>
      <c r="C122">
        <f t="shared" si="1"/>
        <v>31.687783829598697</v>
      </c>
    </row>
    <row r="123" spans="1:3" x14ac:dyDescent="0.25">
      <c r="A123" s="10">
        <v>27303</v>
      </c>
      <c r="B123" s="7">
        <v>16.904</v>
      </c>
      <c r="C123">
        <f t="shared" si="1"/>
        <v>32.562328137114676</v>
      </c>
    </row>
    <row r="124" spans="1:3" x14ac:dyDescent="0.25">
      <c r="A124" s="10">
        <v>27395</v>
      </c>
      <c r="B124" s="7">
        <v>17.417999999999999</v>
      </c>
      <c r="C124">
        <f t="shared" si="1"/>
        <v>33.552450987474174</v>
      </c>
    </row>
    <row r="125" spans="1:3" x14ac:dyDescent="0.25">
      <c r="A125" s="10">
        <v>27485</v>
      </c>
      <c r="B125" s="7">
        <v>17.79</v>
      </c>
      <c r="C125">
        <f t="shared" si="1"/>
        <v>34.269037953104004</v>
      </c>
    </row>
    <row r="126" spans="1:3" x14ac:dyDescent="0.25">
      <c r="A126" s="10">
        <v>27576</v>
      </c>
      <c r="B126" s="7">
        <v>18.103000000000002</v>
      </c>
      <c r="C126">
        <f t="shared" si="1"/>
        <v>34.87197268493771</v>
      </c>
    </row>
    <row r="127" spans="1:3" x14ac:dyDescent="0.25">
      <c r="A127" s="10">
        <v>27668</v>
      </c>
      <c r="B127" s="7">
        <v>18.398</v>
      </c>
      <c r="C127">
        <f t="shared" si="1"/>
        <v>35.44023385391835</v>
      </c>
    </row>
    <row r="128" spans="1:3" x14ac:dyDescent="0.25">
      <c r="A128" s="10">
        <v>27760</v>
      </c>
      <c r="B128" s="7">
        <v>18.751000000000001</v>
      </c>
      <c r="C128">
        <f t="shared" si="1"/>
        <v>36.120220947647738</v>
      </c>
    </row>
    <row r="129" spans="1:3" x14ac:dyDescent="0.25">
      <c r="A129" s="10">
        <v>27851</v>
      </c>
      <c r="B129" s="7">
        <v>19.103999999999999</v>
      </c>
      <c r="C129">
        <f t="shared" si="1"/>
        <v>36.800208041377111</v>
      </c>
    </row>
    <row r="130" spans="1:3" x14ac:dyDescent="0.25">
      <c r="A130" s="10">
        <v>27942</v>
      </c>
      <c r="B130" s="7">
        <v>19.504999999999999</v>
      </c>
      <c r="C130">
        <f t="shared" si="1"/>
        <v>37.572657969381311</v>
      </c>
    </row>
    <row r="131" spans="1:3" x14ac:dyDescent="0.25">
      <c r="A131" s="10">
        <v>28034</v>
      </c>
      <c r="B131" s="7">
        <v>19.920999999999999</v>
      </c>
      <c r="C131">
        <f t="shared" si="1"/>
        <v>38.374002533096395</v>
      </c>
    </row>
    <row r="132" spans="1:3" x14ac:dyDescent="0.25">
      <c r="A132" s="10">
        <v>28126</v>
      </c>
      <c r="B132" s="7">
        <v>20.297999999999998</v>
      </c>
      <c r="C132">
        <f t="shared" si="1"/>
        <v>39.100221043963188</v>
      </c>
    </row>
    <row r="133" spans="1:3" x14ac:dyDescent="0.25">
      <c r="A133" s="10">
        <v>28216</v>
      </c>
      <c r="B133" s="7">
        <v>20.71</v>
      </c>
      <c r="C133">
        <f t="shared" si="1"/>
        <v>39.893860371488699</v>
      </c>
    </row>
    <row r="134" spans="1:3" x14ac:dyDescent="0.25">
      <c r="A134" s="10">
        <v>28307</v>
      </c>
      <c r="B134" s="7">
        <v>21.113</v>
      </c>
      <c r="C134">
        <f t="shared" si="1"/>
        <v>40.670162917587682</v>
      </c>
    </row>
    <row r="135" spans="1:3" x14ac:dyDescent="0.25">
      <c r="A135" s="10">
        <v>28399</v>
      </c>
      <c r="B135" s="7">
        <v>21.478000000000002</v>
      </c>
      <c r="C135">
        <f t="shared" si="1"/>
        <v>41.373265719885772</v>
      </c>
    </row>
    <row r="136" spans="1:3" x14ac:dyDescent="0.25">
      <c r="A136" s="10">
        <v>28491</v>
      </c>
      <c r="B136" s="7">
        <v>22.047999999999998</v>
      </c>
      <c r="C136">
        <f t="shared" si="1"/>
        <v>42.471261876899213</v>
      </c>
    </row>
    <row r="137" spans="1:3" x14ac:dyDescent="0.25">
      <c r="A137" s="10">
        <v>28581</v>
      </c>
      <c r="B137" s="7">
        <v>22.425999999999998</v>
      </c>
      <c r="C137">
        <f t="shared" si="1"/>
        <v>43.199406696813398</v>
      </c>
    </row>
    <row r="138" spans="1:3" x14ac:dyDescent="0.25">
      <c r="A138" s="10">
        <v>28672</v>
      </c>
      <c r="B138" s="7">
        <v>22.853999999999999</v>
      </c>
      <c r="C138">
        <f t="shared" si="1"/>
        <v>44.023866969097178</v>
      </c>
    </row>
    <row r="139" spans="1:3" x14ac:dyDescent="0.25">
      <c r="A139" s="10">
        <v>28764</v>
      </c>
      <c r="B139" s="7">
        <v>23.422999999999998</v>
      </c>
      <c r="C139">
        <f t="shared" si="1"/>
        <v>45.119936817063241</v>
      </c>
    </row>
    <row r="140" spans="1:3" x14ac:dyDescent="0.25">
      <c r="A140" s="10">
        <v>28856</v>
      </c>
      <c r="B140" s="7">
        <v>24.024999999999999</v>
      </c>
      <c r="C140">
        <f t="shared" si="1"/>
        <v>46.27957486359324</v>
      </c>
    </row>
    <row r="141" spans="1:3" x14ac:dyDescent="0.25">
      <c r="A141" s="10">
        <v>28946</v>
      </c>
      <c r="B141" s="7">
        <v>24.577000000000002</v>
      </c>
      <c r="C141">
        <f t="shared" ref="C141:C204" si="2">(B141/AVERAGE($B$192:$B$195))*100</f>
        <v>47.342897457753637</v>
      </c>
    </row>
    <row r="142" spans="1:3" x14ac:dyDescent="0.25">
      <c r="A142" s="10">
        <v>29037</v>
      </c>
      <c r="B142" s="7">
        <v>25.122</v>
      </c>
      <c r="C142">
        <f t="shared" si="2"/>
        <v>48.39273588858228</v>
      </c>
    </row>
    <row r="143" spans="1:3" x14ac:dyDescent="0.25">
      <c r="A143" s="10">
        <v>29129</v>
      </c>
      <c r="B143" s="7">
        <v>25.76</v>
      </c>
      <c r="C143">
        <f t="shared" si="2"/>
        <v>49.621721060818388</v>
      </c>
    </row>
    <row r="144" spans="1:3" x14ac:dyDescent="0.25">
      <c r="A144" s="10">
        <v>29221</v>
      </c>
      <c r="B144" s="7">
        <v>26.484999999999999</v>
      </c>
      <c r="C144">
        <f t="shared" si="2"/>
        <v>51.018295120177605</v>
      </c>
    </row>
    <row r="145" spans="1:3" x14ac:dyDescent="0.25">
      <c r="A145" s="10">
        <v>29312</v>
      </c>
      <c r="B145" s="7">
        <v>27.204999999999998</v>
      </c>
      <c r="C145">
        <f t="shared" si="2"/>
        <v>52.405237634299851</v>
      </c>
    </row>
    <row r="146" spans="1:3" x14ac:dyDescent="0.25">
      <c r="A146" s="10">
        <v>29403</v>
      </c>
      <c r="B146" s="7">
        <v>27.899000000000001</v>
      </c>
      <c r="C146">
        <f t="shared" si="2"/>
        <v>53.742096113189916</v>
      </c>
    </row>
    <row r="147" spans="1:3" x14ac:dyDescent="0.25">
      <c r="A147" s="10">
        <v>29495</v>
      </c>
      <c r="B147" s="7">
        <v>28.64</v>
      </c>
      <c r="C147">
        <f t="shared" si="2"/>
        <v>55.169491117307402</v>
      </c>
    </row>
    <row r="148" spans="1:3" x14ac:dyDescent="0.25">
      <c r="A148" s="10">
        <v>29587</v>
      </c>
      <c r="B148" s="7">
        <v>29.361000000000001</v>
      </c>
      <c r="C148">
        <f t="shared" si="2"/>
        <v>56.558359940477054</v>
      </c>
    </row>
    <row r="149" spans="1:3" x14ac:dyDescent="0.25">
      <c r="A149" s="10">
        <v>29677</v>
      </c>
      <c r="B149" s="7">
        <v>29.867999999999999</v>
      </c>
      <c r="C149">
        <f t="shared" si="2"/>
        <v>57.534998627504798</v>
      </c>
    </row>
    <row r="150" spans="1:3" x14ac:dyDescent="0.25">
      <c r="A150" s="10">
        <v>29768</v>
      </c>
      <c r="B150" s="7">
        <v>30.539000000000001</v>
      </c>
      <c r="C150">
        <f t="shared" si="2"/>
        <v>58.827551998304848</v>
      </c>
    </row>
    <row r="151" spans="1:3" x14ac:dyDescent="0.25">
      <c r="A151" s="10">
        <v>29860</v>
      </c>
      <c r="B151" s="7">
        <v>31.045000000000002</v>
      </c>
      <c r="C151">
        <f t="shared" si="2"/>
        <v>59.802264376285208</v>
      </c>
    </row>
    <row r="152" spans="1:3" x14ac:dyDescent="0.25">
      <c r="A152" s="10">
        <v>29952</v>
      </c>
      <c r="B152" s="7">
        <v>31.867999999999999</v>
      </c>
      <c r="C152">
        <f t="shared" si="2"/>
        <v>61.387616722288826</v>
      </c>
    </row>
    <row r="153" spans="1:3" x14ac:dyDescent="0.25">
      <c r="A153" s="10">
        <v>30042</v>
      </c>
      <c r="B153" s="7">
        <v>32.116</v>
      </c>
      <c r="C153">
        <f t="shared" si="2"/>
        <v>61.86534136604206</v>
      </c>
    </row>
    <row r="154" spans="1:3" x14ac:dyDescent="0.25">
      <c r="A154" s="10">
        <v>30133</v>
      </c>
      <c r="B154" s="7">
        <v>32.621000000000002</v>
      </c>
      <c r="C154">
        <f t="shared" si="2"/>
        <v>62.838127434975036</v>
      </c>
    </row>
    <row r="155" spans="1:3" x14ac:dyDescent="0.25">
      <c r="A155" s="10">
        <v>30225</v>
      </c>
      <c r="B155" s="7">
        <v>33.103999999999999</v>
      </c>
      <c r="C155">
        <f t="shared" si="2"/>
        <v>63.768534704865367</v>
      </c>
    </row>
    <row r="156" spans="1:3" x14ac:dyDescent="0.25">
      <c r="A156" s="10">
        <v>30317</v>
      </c>
      <c r="B156" s="7">
        <v>33.436999999999998</v>
      </c>
      <c r="C156">
        <f t="shared" si="2"/>
        <v>64.409995617646914</v>
      </c>
    </row>
    <row r="157" spans="1:3" x14ac:dyDescent="0.25">
      <c r="A157" s="10">
        <v>30407</v>
      </c>
      <c r="B157" s="7">
        <v>33.756999999999998</v>
      </c>
      <c r="C157">
        <f t="shared" si="2"/>
        <v>65.026414512812352</v>
      </c>
    </row>
    <row r="158" spans="1:3" x14ac:dyDescent="0.25">
      <c r="A158" s="10">
        <v>30498</v>
      </c>
      <c r="B158" s="7">
        <v>33.936</v>
      </c>
      <c r="C158">
        <f t="shared" si="2"/>
        <v>65.371223832295527</v>
      </c>
    </row>
    <row r="159" spans="1:3" x14ac:dyDescent="0.25">
      <c r="A159" s="10">
        <v>30590</v>
      </c>
      <c r="B159" s="7">
        <v>34.323999999999998</v>
      </c>
      <c r="C159">
        <f t="shared" si="2"/>
        <v>66.118631742683633</v>
      </c>
    </row>
    <row r="160" spans="1:3" x14ac:dyDescent="0.25">
      <c r="A160" s="10">
        <v>30682</v>
      </c>
      <c r="B160" s="7">
        <v>34.715000000000003</v>
      </c>
      <c r="C160">
        <f t="shared" si="2"/>
        <v>66.871818580213912</v>
      </c>
    </row>
    <row r="161" spans="1:3" x14ac:dyDescent="0.25">
      <c r="A161" s="10">
        <v>30773</v>
      </c>
      <c r="B161" s="7">
        <v>35.08</v>
      </c>
      <c r="C161">
        <f t="shared" si="2"/>
        <v>67.574921382512002</v>
      </c>
    </row>
    <row r="162" spans="1:3" x14ac:dyDescent="0.25">
      <c r="A162" s="10">
        <v>30864</v>
      </c>
      <c r="B162" s="7">
        <v>35.594999999999999</v>
      </c>
      <c r="C162">
        <f t="shared" si="2"/>
        <v>68.566970541918892</v>
      </c>
    </row>
    <row r="163" spans="1:3" x14ac:dyDescent="0.25">
      <c r="A163" s="10">
        <v>30956</v>
      </c>
      <c r="B163" s="7">
        <v>35.881</v>
      </c>
      <c r="C163">
        <f t="shared" si="2"/>
        <v>69.11789492947301</v>
      </c>
    </row>
    <row r="164" spans="1:3" x14ac:dyDescent="0.25">
      <c r="A164" s="10">
        <v>31048</v>
      </c>
      <c r="B164" s="7">
        <v>36.340000000000003</v>
      </c>
      <c r="C164">
        <f t="shared" si="2"/>
        <v>70.002070782225942</v>
      </c>
    </row>
    <row r="165" spans="1:3" x14ac:dyDescent="0.25">
      <c r="A165" s="10">
        <v>31138</v>
      </c>
      <c r="B165" s="7">
        <v>36.686999999999998</v>
      </c>
      <c r="C165">
        <f t="shared" si="2"/>
        <v>70.670500021670961</v>
      </c>
    </row>
    <row r="166" spans="1:3" x14ac:dyDescent="0.25">
      <c r="A166" s="10">
        <v>31229</v>
      </c>
      <c r="B166" s="7">
        <v>37.231000000000002</v>
      </c>
      <c r="C166">
        <f t="shared" si="2"/>
        <v>71.718412143452241</v>
      </c>
    </row>
    <row r="167" spans="1:3" x14ac:dyDescent="0.25">
      <c r="A167" s="10">
        <v>31321</v>
      </c>
      <c r="B167" s="7">
        <v>37.935000000000002</v>
      </c>
      <c r="C167">
        <f t="shared" si="2"/>
        <v>73.074533712816219</v>
      </c>
    </row>
    <row r="168" spans="1:3" x14ac:dyDescent="0.25">
      <c r="A168" s="10">
        <v>31413</v>
      </c>
      <c r="B168" s="7">
        <v>38.478999999999999</v>
      </c>
      <c r="C168">
        <f t="shared" si="2"/>
        <v>74.122445834597471</v>
      </c>
    </row>
    <row r="169" spans="1:3" x14ac:dyDescent="0.25">
      <c r="A169" s="10">
        <v>31503</v>
      </c>
      <c r="B169" s="7">
        <v>38.921999999999997</v>
      </c>
      <c r="C169">
        <f t="shared" si="2"/>
        <v>74.975800742592128</v>
      </c>
    </row>
    <row r="170" spans="1:3" x14ac:dyDescent="0.25">
      <c r="A170" s="10">
        <v>31594</v>
      </c>
      <c r="B170" s="7">
        <v>39.411000000000001</v>
      </c>
      <c r="C170">
        <f t="shared" si="2"/>
        <v>75.917765866766828</v>
      </c>
    </row>
    <row r="171" spans="1:3" x14ac:dyDescent="0.25">
      <c r="A171" s="10">
        <v>31686</v>
      </c>
      <c r="B171" s="7">
        <v>39.942</v>
      </c>
      <c r="C171">
        <f t="shared" si="2"/>
        <v>76.940635970931993</v>
      </c>
    </row>
    <row r="172" spans="1:3" x14ac:dyDescent="0.25">
      <c r="A172" s="10">
        <v>31778</v>
      </c>
      <c r="B172" s="7">
        <v>40.118000000000002</v>
      </c>
      <c r="C172">
        <f t="shared" si="2"/>
        <v>77.279666363272995</v>
      </c>
    </row>
    <row r="173" spans="1:3" x14ac:dyDescent="0.25">
      <c r="A173" s="10">
        <v>31868</v>
      </c>
      <c r="B173" s="7">
        <v>40.417999999999999</v>
      </c>
      <c r="C173">
        <f t="shared" si="2"/>
        <v>77.857559077490592</v>
      </c>
    </row>
    <row r="174" spans="1:3" x14ac:dyDescent="0.25">
      <c r="A174" s="10">
        <v>31959</v>
      </c>
      <c r="B174" s="7">
        <v>40.832000000000001</v>
      </c>
      <c r="C174">
        <f t="shared" si="2"/>
        <v>78.655051023110886</v>
      </c>
    </row>
    <row r="175" spans="1:3" x14ac:dyDescent="0.25">
      <c r="A175" s="10">
        <v>32051</v>
      </c>
      <c r="B175" s="7">
        <v>41.311999999999998</v>
      </c>
      <c r="C175">
        <f t="shared" si="2"/>
        <v>79.57967936585905</v>
      </c>
    </row>
    <row r="176" spans="1:3" x14ac:dyDescent="0.25">
      <c r="A176" s="10">
        <v>32143</v>
      </c>
      <c r="B176" s="7">
        <v>42.029000000000003</v>
      </c>
      <c r="C176">
        <f t="shared" si="2"/>
        <v>80.960842952839144</v>
      </c>
    </row>
    <row r="177" spans="1:3" x14ac:dyDescent="0.25">
      <c r="A177" s="10">
        <v>32234</v>
      </c>
      <c r="B177" s="7">
        <v>42.534999999999997</v>
      </c>
      <c r="C177">
        <f t="shared" si="2"/>
        <v>81.935555330819483</v>
      </c>
    </row>
    <row r="178" spans="1:3" x14ac:dyDescent="0.25">
      <c r="A178" s="10">
        <v>32325</v>
      </c>
      <c r="B178" s="7">
        <v>43.063000000000002</v>
      </c>
      <c r="C178">
        <f t="shared" si="2"/>
        <v>82.952646507842488</v>
      </c>
    </row>
    <row r="179" spans="1:3" x14ac:dyDescent="0.25">
      <c r="A179" s="10">
        <v>32417</v>
      </c>
      <c r="B179" s="7">
        <v>43.386000000000003</v>
      </c>
      <c r="C179">
        <f t="shared" si="2"/>
        <v>83.574844330150114</v>
      </c>
    </row>
    <row r="180" spans="1:3" x14ac:dyDescent="0.25">
      <c r="A180" s="10">
        <v>32509</v>
      </c>
      <c r="B180" s="7">
        <v>43.51</v>
      </c>
      <c r="C180">
        <f t="shared" si="2"/>
        <v>83.81370665202671</v>
      </c>
    </row>
    <row r="181" spans="1:3" x14ac:dyDescent="0.25">
      <c r="A181" s="10">
        <v>32599</v>
      </c>
      <c r="B181" s="7">
        <v>43.691000000000003</v>
      </c>
      <c r="C181">
        <f t="shared" si="2"/>
        <v>84.162368589604668</v>
      </c>
    </row>
    <row r="182" spans="1:3" x14ac:dyDescent="0.25">
      <c r="A182" s="10">
        <v>32690</v>
      </c>
      <c r="B182" s="7">
        <v>44.088000000000001</v>
      </c>
      <c r="C182">
        <f t="shared" si="2"/>
        <v>84.927113281419295</v>
      </c>
    </row>
    <row r="183" spans="1:3" x14ac:dyDescent="0.25">
      <c r="A183" s="10">
        <v>32782</v>
      </c>
      <c r="B183" s="7">
        <v>44.720999999999997</v>
      </c>
      <c r="C183">
        <f t="shared" si="2"/>
        <v>86.146466908418446</v>
      </c>
    </row>
    <row r="184" spans="1:3" x14ac:dyDescent="0.25">
      <c r="A184" s="10">
        <v>32874</v>
      </c>
      <c r="B184" s="7">
        <v>45.587000000000003</v>
      </c>
      <c r="C184">
        <f t="shared" si="2"/>
        <v>87.814650543459933</v>
      </c>
    </row>
    <row r="185" spans="1:3" x14ac:dyDescent="0.25">
      <c r="A185" s="10">
        <v>32964</v>
      </c>
      <c r="B185" s="7">
        <v>46.475999999999999</v>
      </c>
      <c r="C185">
        <f t="shared" si="2"/>
        <v>89.527139286591435</v>
      </c>
    </row>
    <row r="186" spans="1:3" x14ac:dyDescent="0.25">
      <c r="A186" s="10">
        <v>33055</v>
      </c>
      <c r="B186" s="7">
        <v>47.095999999999997</v>
      </c>
      <c r="C186">
        <f t="shared" si="2"/>
        <v>90.721450895974485</v>
      </c>
    </row>
    <row r="187" spans="1:3" x14ac:dyDescent="0.25">
      <c r="A187" s="10">
        <v>33147</v>
      </c>
      <c r="B187" s="7">
        <v>47.457000000000001</v>
      </c>
      <c r="C187">
        <f t="shared" si="2"/>
        <v>91.41684846208301</v>
      </c>
    </row>
    <row r="188" spans="1:3" x14ac:dyDescent="0.25">
      <c r="A188" s="10">
        <v>33239</v>
      </c>
      <c r="B188" s="7">
        <v>47.738</v>
      </c>
      <c r="C188">
        <f t="shared" si="2"/>
        <v>91.958141304400158</v>
      </c>
    </row>
    <row r="189" spans="1:3" x14ac:dyDescent="0.25">
      <c r="A189" s="10">
        <v>33329</v>
      </c>
      <c r="B189" s="7">
        <v>48.652000000000001</v>
      </c>
      <c r="C189">
        <f t="shared" si="2"/>
        <v>93.718787773716471</v>
      </c>
    </row>
    <row r="190" spans="1:3" x14ac:dyDescent="0.25">
      <c r="A190" s="10">
        <v>33420</v>
      </c>
      <c r="B190" s="7">
        <v>49.235999999999997</v>
      </c>
      <c r="C190">
        <f t="shared" si="2"/>
        <v>94.843752257393405</v>
      </c>
    </row>
    <row r="191" spans="1:3" x14ac:dyDescent="0.25">
      <c r="A191" s="10">
        <v>33512</v>
      </c>
      <c r="B191" s="7">
        <v>49.889000000000003</v>
      </c>
      <c r="C191">
        <f t="shared" si="2"/>
        <v>96.101632065340397</v>
      </c>
    </row>
    <row r="192" spans="1:3" x14ac:dyDescent="0.25">
      <c r="A192" s="10">
        <v>33604</v>
      </c>
      <c r="B192" s="7">
        <v>51.19</v>
      </c>
      <c r="C192">
        <f t="shared" si="2"/>
        <v>98.60776013599741</v>
      </c>
    </row>
    <row r="193" spans="1:3" x14ac:dyDescent="0.25">
      <c r="A193" s="10">
        <v>33695</v>
      </c>
      <c r="B193" s="7">
        <v>51.661999999999999</v>
      </c>
      <c r="C193">
        <f t="shared" si="2"/>
        <v>99.516978006366443</v>
      </c>
    </row>
    <row r="194" spans="1:3" x14ac:dyDescent="0.25">
      <c r="A194" s="10">
        <v>33786</v>
      </c>
      <c r="B194" s="7">
        <v>52.256999999999998</v>
      </c>
      <c r="C194">
        <f t="shared" si="2"/>
        <v>100.66313188956468</v>
      </c>
    </row>
    <row r="195" spans="1:3" x14ac:dyDescent="0.25">
      <c r="A195" s="10">
        <v>33878</v>
      </c>
      <c r="B195" s="7">
        <v>52.542000000000002</v>
      </c>
      <c r="C195">
        <f t="shared" si="2"/>
        <v>101.21212996807142</v>
      </c>
    </row>
    <row r="196" spans="1:3" x14ac:dyDescent="0.25">
      <c r="A196" s="10">
        <v>33970</v>
      </c>
      <c r="B196" s="7">
        <v>52.155000000000001</v>
      </c>
      <c r="C196">
        <f t="shared" si="2"/>
        <v>100.46664836673071</v>
      </c>
    </row>
    <row r="197" spans="1:3" x14ac:dyDescent="0.25">
      <c r="A197" s="10">
        <v>34060</v>
      </c>
      <c r="B197" s="7">
        <v>52.536000000000001</v>
      </c>
      <c r="C197">
        <f t="shared" si="2"/>
        <v>101.20057211378708</v>
      </c>
    </row>
    <row r="198" spans="1:3" x14ac:dyDescent="0.25">
      <c r="A198" s="10">
        <v>34151</v>
      </c>
      <c r="B198" s="7">
        <v>52.558999999999997</v>
      </c>
      <c r="C198">
        <f t="shared" si="2"/>
        <v>101.24487722187708</v>
      </c>
    </row>
    <row r="199" spans="1:3" x14ac:dyDescent="0.25">
      <c r="A199" s="10">
        <v>34243</v>
      </c>
      <c r="B199" s="7">
        <v>52.945</v>
      </c>
      <c r="C199">
        <f t="shared" si="2"/>
        <v>101.9884325141704</v>
      </c>
    </row>
    <row r="200" spans="1:3" x14ac:dyDescent="0.25">
      <c r="A200" s="10">
        <v>34335</v>
      </c>
      <c r="B200" s="7">
        <v>52.643000000000001</v>
      </c>
      <c r="C200">
        <f t="shared" si="2"/>
        <v>101.40668718185802</v>
      </c>
    </row>
    <row r="201" spans="1:3" x14ac:dyDescent="0.25">
      <c r="A201" s="10">
        <v>34425</v>
      </c>
      <c r="B201" s="7">
        <v>53.078000000000003</v>
      </c>
      <c r="C201">
        <f t="shared" si="2"/>
        <v>102.24463161747354</v>
      </c>
    </row>
    <row r="202" spans="1:3" x14ac:dyDescent="0.25">
      <c r="A202" s="10">
        <v>34516</v>
      </c>
      <c r="B202" s="7">
        <v>53.063000000000002</v>
      </c>
      <c r="C202">
        <f t="shared" si="2"/>
        <v>102.21573698176267</v>
      </c>
    </row>
    <row r="203" spans="1:3" x14ac:dyDescent="0.25">
      <c r="A203" s="10">
        <v>34608</v>
      </c>
      <c r="B203" s="7">
        <v>53.476999999999997</v>
      </c>
      <c r="C203">
        <f t="shared" si="2"/>
        <v>103.01322892738295</v>
      </c>
    </row>
    <row r="204" spans="1:3" x14ac:dyDescent="0.25">
      <c r="A204" s="10">
        <v>34700</v>
      </c>
      <c r="B204" s="7">
        <v>53.792999999999999</v>
      </c>
      <c r="C204">
        <f t="shared" si="2"/>
        <v>103.62194258635884</v>
      </c>
    </row>
    <row r="205" spans="1:3" x14ac:dyDescent="0.25">
      <c r="A205" s="10">
        <v>34790</v>
      </c>
      <c r="B205" s="7">
        <v>54.234000000000002</v>
      </c>
      <c r="C205">
        <f t="shared" ref="C205:C255" si="3">(B205/AVERAGE($B$192:$B$195))*100</f>
        <v>104.47144487625873</v>
      </c>
    </row>
    <row r="206" spans="1:3" x14ac:dyDescent="0.25">
      <c r="A206" s="10">
        <v>34881</v>
      </c>
      <c r="B206" s="7">
        <v>54.533999999999999</v>
      </c>
      <c r="C206">
        <f t="shared" si="3"/>
        <v>105.04933759047633</v>
      </c>
    </row>
    <row r="207" spans="1:3" x14ac:dyDescent="0.25">
      <c r="A207" s="10">
        <v>34973</v>
      </c>
      <c r="B207" s="7">
        <v>54.978999999999999</v>
      </c>
      <c r="C207">
        <f t="shared" si="3"/>
        <v>105.90654511656577</v>
      </c>
    </row>
    <row r="208" spans="1:3" x14ac:dyDescent="0.25">
      <c r="A208" s="10">
        <v>35065</v>
      </c>
      <c r="B208" s="7">
        <v>55.582999999999998</v>
      </c>
      <c r="C208">
        <f t="shared" si="3"/>
        <v>107.07003578119054</v>
      </c>
    </row>
    <row r="209" spans="1:3" x14ac:dyDescent="0.25">
      <c r="A209" s="10">
        <v>35156</v>
      </c>
      <c r="B209" s="7">
        <v>56.097000000000001</v>
      </c>
      <c r="C209">
        <f t="shared" si="3"/>
        <v>108.06015863155005</v>
      </c>
    </row>
    <row r="210" spans="1:3" x14ac:dyDescent="0.25">
      <c r="A210" s="10">
        <v>35247</v>
      </c>
      <c r="B210" s="7">
        <v>56.527999999999999</v>
      </c>
      <c r="C210">
        <f t="shared" si="3"/>
        <v>108.890397830976</v>
      </c>
    </row>
    <row r="211" spans="1:3" x14ac:dyDescent="0.25">
      <c r="A211" s="10">
        <v>35339</v>
      </c>
      <c r="B211" s="7">
        <v>56.85</v>
      </c>
      <c r="C211">
        <f t="shared" si="3"/>
        <v>109.51066934423623</v>
      </c>
    </row>
    <row r="212" spans="1:3" x14ac:dyDescent="0.25">
      <c r="A212" s="10">
        <v>35431</v>
      </c>
      <c r="B212" s="7">
        <v>57.506</v>
      </c>
      <c r="C212">
        <f t="shared" si="3"/>
        <v>110.77432807932539</v>
      </c>
    </row>
    <row r="213" spans="1:3" x14ac:dyDescent="0.25">
      <c r="A213" s="10">
        <v>35521</v>
      </c>
      <c r="B213" s="7">
        <v>58.030999999999999</v>
      </c>
      <c r="C213">
        <f t="shared" si="3"/>
        <v>111.78564032920622</v>
      </c>
    </row>
    <row r="214" spans="1:3" x14ac:dyDescent="0.25">
      <c r="A214" s="10">
        <v>35612</v>
      </c>
      <c r="B214" s="7">
        <v>58.616</v>
      </c>
      <c r="C214">
        <f t="shared" si="3"/>
        <v>112.91253112193054</v>
      </c>
    </row>
    <row r="215" spans="1:3" x14ac:dyDescent="0.25">
      <c r="A215" s="10">
        <v>35704</v>
      </c>
      <c r="B215" s="7">
        <v>59.677</v>
      </c>
      <c r="C215">
        <f t="shared" si="3"/>
        <v>114.95634502121348</v>
      </c>
    </row>
    <row r="216" spans="1:3" x14ac:dyDescent="0.25">
      <c r="A216" s="10">
        <v>35796</v>
      </c>
      <c r="B216" s="7">
        <v>60.686</v>
      </c>
      <c r="C216">
        <f t="shared" si="3"/>
        <v>116.89999085003203</v>
      </c>
    </row>
    <row r="217" spans="1:3" x14ac:dyDescent="0.25">
      <c r="A217" s="10">
        <v>35886</v>
      </c>
      <c r="B217" s="7">
        <v>61.448999999999998</v>
      </c>
      <c r="C217">
        <f t="shared" si="3"/>
        <v>118.36976465319214</v>
      </c>
    </row>
    <row r="218" spans="1:3" x14ac:dyDescent="0.25">
      <c r="A218" s="10">
        <v>35977</v>
      </c>
      <c r="B218" s="7">
        <v>62.451999999999998</v>
      </c>
      <c r="C218">
        <f t="shared" si="3"/>
        <v>120.30185262772632</v>
      </c>
    </row>
    <row r="219" spans="1:3" x14ac:dyDescent="0.25">
      <c r="A219" s="10">
        <v>36069</v>
      </c>
      <c r="B219" s="7">
        <v>62.802999999999997</v>
      </c>
      <c r="C219">
        <f t="shared" si="3"/>
        <v>120.97798710336092</v>
      </c>
    </row>
    <row r="220" spans="1:3" x14ac:dyDescent="0.25">
      <c r="A220" s="10">
        <v>36161</v>
      </c>
      <c r="B220" s="7">
        <v>63.918999999999997</v>
      </c>
      <c r="C220">
        <f t="shared" si="3"/>
        <v>123.12774800025042</v>
      </c>
    </row>
    <row r="221" spans="1:3" x14ac:dyDescent="0.25">
      <c r="A221" s="10">
        <v>36251</v>
      </c>
      <c r="B221" s="7">
        <v>64.183000000000007</v>
      </c>
      <c r="C221">
        <f t="shared" si="3"/>
        <v>123.63629358876192</v>
      </c>
    </row>
    <row r="222" spans="1:3" x14ac:dyDescent="0.25">
      <c r="A222" s="10">
        <v>36342</v>
      </c>
      <c r="B222" s="7">
        <v>64.745000000000005</v>
      </c>
      <c r="C222">
        <f t="shared" si="3"/>
        <v>124.71887927339623</v>
      </c>
    </row>
    <row r="223" spans="1:3" x14ac:dyDescent="0.25">
      <c r="A223" s="10">
        <v>36434</v>
      </c>
      <c r="B223" s="7">
        <v>66.046999999999997</v>
      </c>
      <c r="C223">
        <f t="shared" si="3"/>
        <v>127.22693365310063</v>
      </c>
    </row>
    <row r="224" spans="1:3" x14ac:dyDescent="0.25">
      <c r="A224" s="10">
        <v>36526</v>
      </c>
      <c r="B224" s="7">
        <v>68.38</v>
      </c>
      <c r="C224">
        <f t="shared" si="3"/>
        <v>131.72101266066619</v>
      </c>
    </row>
    <row r="225" spans="1:3" x14ac:dyDescent="0.25">
      <c r="A225" s="10">
        <v>36617</v>
      </c>
      <c r="B225" s="7">
        <v>68.549000000000007</v>
      </c>
      <c r="C225">
        <f t="shared" si="3"/>
        <v>132.04655888967548</v>
      </c>
    </row>
    <row r="226" spans="1:3" x14ac:dyDescent="0.25">
      <c r="A226" s="10">
        <v>36708</v>
      </c>
      <c r="B226" s="7">
        <v>69.885000000000005</v>
      </c>
      <c r="C226">
        <f t="shared" si="3"/>
        <v>134.6201077769912</v>
      </c>
    </row>
    <row r="227" spans="1:3" x14ac:dyDescent="0.25">
      <c r="A227" s="10">
        <v>36800</v>
      </c>
      <c r="B227" s="7">
        <v>70.275000000000006</v>
      </c>
      <c r="C227">
        <f t="shared" si="3"/>
        <v>135.37136830547411</v>
      </c>
    </row>
    <row r="228" spans="1:3" x14ac:dyDescent="0.25">
      <c r="A228" s="10">
        <v>36892</v>
      </c>
      <c r="B228" s="7">
        <v>71.86</v>
      </c>
      <c r="C228">
        <f t="shared" si="3"/>
        <v>138.42456814559043</v>
      </c>
    </row>
    <row r="229" spans="1:3" x14ac:dyDescent="0.25">
      <c r="A229" s="10">
        <v>36982</v>
      </c>
      <c r="B229" s="7">
        <v>72.150000000000006</v>
      </c>
      <c r="C229">
        <f t="shared" si="3"/>
        <v>138.98319776933411</v>
      </c>
    </row>
    <row r="230" spans="1:3" x14ac:dyDescent="0.25">
      <c r="A230" s="10">
        <v>37073</v>
      </c>
      <c r="B230" s="7">
        <v>72.248999999999995</v>
      </c>
      <c r="C230">
        <f t="shared" si="3"/>
        <v>139.17390236502592</v>
      </c>
    </row>
    <row r="231" spans="1:3" x14ac:dyDescent="0.25">
      <c r="A231" s="10">
        <v>37165</v>
      </c>
      <c r="B231" s="7">
        <v>72.915000000000006</v>
      </c>
      <c r="C231">
        <f t="shared" si="3"/>
        <v>140.45682419058903</v>
      </c>
    </row>
    <row r="232" spans="1:3" x14ac:dyDescent="0.25">
      <c r="A232" s="10">
        <v>37257</v>
      </c>
      <c r="B232" s="7">
        <v>73.245999999999995</v>
      </c>
      <c r="C232">
        <f t="shared" si="3"/>
        <v>141.09443248527575</v>
      </c>
    </row>
    <row r="233" spans="1:3" x14ac:dyDescent="0.25">
      <c r="A233" s="10">
        <v>37347</v>
      </c>
      <c r="B233" s="7">
        <v>73.882999999999996</v>
      </c>
      <c r="C233">
        <f t="shared" si="3"/>
        <v>142.32149134846449</v>
      </c>
    </row>
    <row r="234" spans="1:3" x14ac:dyDescent="0.25">
      <c r="A234" s="10">
        <v>37438</v>
      </c>
      <c r="B234" s="7">
        <v>74.257999999999996</v>
      </c>
      <c r="C234">
        <f t="shared" si="3"/>
        <v>143.04385724123648</v>
      </c>
    </row>
    <row r="235" spans="1:3" x14ac:dyDescent="0.25">
      <c r="A235" s="10">
        <v>37530</v>
      </c>
      <c r="B235" s="7">
        <v>74.453000000000003</v>
      </c>
      <c r="C235">
        <f t="shared" si="3"/>
        <v>143.41948750547795</v>
      </c>
    </row>
    <row r="236" spans="1:3" x14ac:dyDescent="0.25">
      <c r="A236" s="10">
        <v>37622</v>
      </c>
      <c r="B236" s="7">
        <v>74.918000000000006</v>
      </c>
      <c r="C236">
        <f t="shared" si="3"/>
        <v>144.31522121251524</v>
      </c>
    </row>
    <row r="237" spans="1:3" x14ac:dyDescent="0.25">
      <c r="A237" s="10">
        <v>37712</v>
      </c>
      <c r="B237" s="7">
        <v>76.218000000000004</v>
      </c>
      <c r="C237">
        <f t="shared" si="3"/>
        <v>146.81942297412485</v>
      </c>
    </row>
    <row r="238" spans="1:3" x14ac:dyDescent="0.25">
      <c r="A238" s="10">
        <v>37803</v>
      </c>
      <c r="B238" s="7">
        <v>77.346000000000004</v>
      </c>
      <c r="C238">
        <f t="shared" si="3"/>
        <v>148.99229957958303</v>
      </c>
    </row>
    <row r="239" spans="1:3" x14ac:dyDescent="0.25">
      <c r="A239" s="10">
        <v>37895</v>
      </c>
      <c r="B239" s="7">
        <v>78.432000000000002</v>
      </c>
      <c r="C239">
        <f t="shared" si="3"/>
        <v>151.08427120505075</v>
      </c>
    </row>
    <row r="240" spans="1:3" x14ac:dyDescent="0.25">
      <c r="A240" s="10">
        <v>37987</v>
      </c>
      <c r="B240" s="7">
        <v>78.286000000000001</v>
      </c>
      <c r="C240">
        <f t="shared" si="3"/>
        <v>150.80303008413154</v>
      </c>
    </row>
    <row r="241" spans="1:3" x14ac:dyDescent="0.25">
      <c r="A241" s="10">
        <v>38078</v>
      </c>
      <c r="B241" s="7">
        <v>79.802000000000007</v>
      </c>
      <c r="C241">
        <f t="shared" si="3"/>
        <v>153.72331459997787</v>
      </c>
    </row>
    <row r="242" spans="1:3" x14ac:dyDescent="0.25">
      <c r="A242" s="10">
        <v>38169</v>
      </c>
      <c r="B242" s="7">
        <v>81.218000000000004</v>
      </c>
      <c r="C242">
        <f t="shared" si="3"/>
        <v>156.45096821108496</v>
      </c>
    </row>
    <row r="243" spans="1:3" x14ac:dyDescent="0.25">
      <c r="A243" s="10">
        <v>38261</v>
      </c>
      <c r="B243" s="7">
        <v>81.569999999999993</v>
      </c>
      <c r="C243">
        <f t="shared" si="3"/>
        <v>157.1290289957669</v>
      </c>
    </row>
    <row r="244" spans="1:3" x14ac:dyDescent="0.25">
      <c r="A244" s="10">
        <v>38353</v>
      </c>
      <c r="B244" s="7">
        <v>82.138000000000005</v>
      </c>
      <c r="C244">
        <f t="shared" si="3"/>
        <v>158.2231725346856</v>
      </c>
    </row>
    <row r="245" spans="1:3" x14ac:dyDescent="0.25">
      <c r="A245" s="10">
        <v>38443</v>
      </c>
      <c r="B245" s="7">
        <v>82.620999999999995</v>
      </c>
      <c r="C245">
        <f t="shared" si="3"/>
        <v>159.15357980457594</v>
      </c>
    </row>
    <row r="246" spans="1:3" x14ac:dyDescent="0.25">
      <c r="A246" s="10">
        <v>38534</v>
      </c>
      <c r="B246" s="7">
        <v>83.653000000000006</v>
      </c>
      <c r="C246">
        <f t="shared" si="3"/>
        <v>161.14153074148453</v>
      </c>
    </row>
    <row r="247" spans="1:3" x14ac:dyDescent="0.25">
      <c r="A247" s="10">
        <v>38626</v>
      </c>
      <c r="B247" s="7">
        <v>84.174000000000007</v>
      </c>
      <c r="C247">
        <f t="shared" si="3"/>
        <v>162.14513775517577</v>
      </c>
    </row>
    <row r="248" spans="1:3" x14ac:dyDescent="0.25">
      <c r="A248" s="10">
        <v>38718</v>
      </c>
      <c r="B248" s="7">
        <v>85.853999999999999</v>
      </c>
      <c r="C248">
        <f t="shared" si="3"/>
        <v>165.38133695479434</v>
      </c>
    </row>
    <row r="249" spans="1:3" x14ac:dyDescent="0.25">
      <c r="A249" s="10">
        <v>38808</v>
      </c>
      <c r="B249" s="7">
        <v>85.914000000000001</v>
      </c>
      <c r="C249">
        <f t="shared" si="3"/>
        <v>165.49691549763784</v>
      </c>
    </row>
    <row r="250" spans="1:3" x14ac:dyDescent="0.25">
      <c r="A250" s="10">
        <v>38899</v>
      </c>
      <c r="B250" s="7">
        <v>86.049000000000007</v>
      </c>
      <c r="C250">
        <f t="shared" si="3"/>
        <v>165.7569672190358</v>
      </c>
    </row>
    <row r="251" spans="1:3" x14ac:dyDescent="0.25">
      <c r="A251" s="10">
        <v>38991</v>
      </c>
      <c r="B251" s="7">
        <v>87.564999999999998</v>
      </c>
      <c r="C251">
        <f t="shared" si="3"/>
        <v>168.67725173488208</v>
      </c>
    </row>
    <row r="252" spans="1:3" x14ac:dyDescent="0.25">
      <c r="A252" s="10">
        <v>39083</v>
      </c>
      <c r="B252" s="7">
        <v>89.706999999999994</v>
      </c>
      <c r="C252">
        <f t="shared" si="3"/>
        <v>172.80340571439575</v>
      </c>
    </row>
    <row r="253" spans="1:3" x14ac:dyDescent="0.25">
      <c r="A253" s="10">
        <v>39173</v>
      </c>
      <c r="B253" s="7">
        <v>89.656999999999996</v>
      </c>
      <c r="C253">
        <f t="shared" si="3"/>
        <v>172.70709026202618</v>
      </c>
    </row>
    <row r="254" spans="1:3" x14ac:dyDescent="0.25">
      <c r="A254" s="10">
        <v>39264</v>
      </c>
      <c r="B254" s="7">
        <v>90.010999999999996</v>
      </c>
      <c r="C254">
        <f t="shared" si="3"/>
        <v>173.38900366480294</v>
      </c>
    </row>
    <row r="255" spans="1:3" x14ac:dyDescent="0.25">
      <c r="A255" s="10">
        <v>39356</v>
      </c>
      <c r="B255" s="7">
        <v>91</v>
      </c>
      <c r="C255">
        <f t="shared" si="3"/>
        <v>175.29412331267366</v>
      </c>
    </row>
  </sheetData>
  <hyperlinks>
    <hyperlink ref="B9" r:id="rId1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55"/>
  <sheetViews>
    <sheetView workbookViewId="0">
      <selection activeCell="A29" sqref="A29"/>
    </sheetView>
  </sheetViews>
  <sheetFormatPr defaultColWidth="20.7109375" defaultRowHeight="15" x14ac:dyDescent="0.25"/>
  <cols>
    <col min="1" max="1" width="20.7109375" customWidth="1"/>
  </cols>
  <sheetData>
    <row r="1" spans="1:3" x14ac:dyDescent="0.25">
      <c r="A1" t="s">
        <v>34</v>
      </c>
    </row>
    <row r="2" spans="1:3" x14ac:dyDescent="0.25">
      <c r="A2" t="s">
        <v>35</v>
      </c>
    </row>
    <row r="3" spans="1:3" x14ac:dyDescent="0.25">
      <c r="A3" t="s">
        <v>36</v>
      </c>
    </row>
    <row r="4" spans="1:3" x14ac:dyDescent="0.25">
      <c r="A4" t="s">
        <v>37</v>
      </c>
    </row>
    <row r="5" spans="1:3" x14ac:dyDescent="0.25">
      <c r="A5" t="s">
        <v>38</v>
      </c>
    </row>
    <row r="6" spans="1:3" x14ac:dyDescent="0.25">
      <c r="A6" t="s">
        <v>39</v>
      </c>
    </row>
    <row r="8" spans="1:3" x14ac:dyDescent="0.25">
      <c r="A8" t="s">
        <v>9</v>
      </c>
      <c r="B8" t="s">
        <v>40</v>
      </c>
    </row>
    <row r="9" spans="1:3" x14ac:dyDescent="0.25">
      <c r="B9" s="6" t="s">
        <v>43</v>
      </c>
    </row>
    <row r="10" spans="1:3" x14ac:dyDescent="0.25">
      <c r="A10" t="s">
        <v>41</v>
      </c>
    </row>
    <row r="11" spans="1:3" x14ac:dyDescent="0.25">
      <c r="A11" t="s">
        <v>42</v>
      </c>
      <c r="B11" t="s">
        <v>9</v>
      </c>
      <c r="C11" t="s">
        <v>44</v>
      </c>
    </row>
    <row r="12" spans="1:3" x14ac:dyDescent="0.25">
      <c r="A12" s="10">
        <v>17168</v>
      </c>
      <c r="B12" s="7">
        <v>118.157</v>
      </c>
      <c r="C12">
        <f>(B12/AVERAGE($B$192:$B$195))*100</f>
        <v>115.51460344616888</v>
      </c>
    </row>
    <row r="13" spans="1:3" x14ac:dyDescent="0.25">
      <c r="A13" s="10">
        <v>17258</v>
      </c>
      <c r="B13" s="7">
        <v>117.65</v>
      </c>
      <c r="C13">
        <f t="shared" ref="C13:C76" si="0">(B13/AVERAGE($B$192:$B$195))*100</f>
        <v>115.0189417084199</v>
      </c>
    </row>
    <row r="14" spans="1:3" x14ac:dyDescent="0.25">
      <c r="A14" s="10">
        <v>17349</v>
      </c>
      <c r="B14" s="7">
        <v>117.09399999999999</v>
      </c>
      <c r="C14">
        <f t="shared" si="0"/>
        <v>114.47537577905413</v>
      </c>
    </row>
    <row r="15" spans="1:3" x14ac:dyDescent="0.25">
      <c r="A15" s="10">
        <v>17441</v>
      </c>
      <c r="B15" s="7">
        <v>117.30800000000001</v>
      </c>
      <c r="C15">
        <f t="shared" si="0"/>
        <v>114.68459000366616</v>
      </c>
    </row>
    <row r="16" spans="1:3" x14ac:dyDescent="0.25">
      <c r="A16" s="10">
        <v>17533</v>
      </c>
      <c r="B16" s="7">
        <v>117.46599999999999</v>
      </c>
      <c r="C16">
        <f t="shared" si="0"/>
        <v>114.83905658071612</v>
      </c>
    </row>
    <row r="17" spans="1:3" x14ac:dyDescent="0.25">
      <c r="A17" s="10">
        <v>17624</v>
      </c>
      <c r="B17" s="7">
        <v>117.08</v>
      </c>
      <c r="C17">
        <f t="shared" si="0"/>
        <v>114.46168886716363</v>
      </c>
    </row>
    <row r="18" spans="1:3" x14ac:dyDescent="0.25">
      <c r="A18" s="10">
        <v>17715</v>
      </c>
      <c r="B18" s="7">
        <v>116.735</v>
      </c>
      <c r="C18">
        <f t="shared" si="0"/>
        <v>114.12440425271906</v>
      </c>
    </row>
    <row r="19" spans="1:3" x14ac:dyDescent="0.25">
      <c r="A19" s="10">
        <v>17807</v>
      </c>
      <c r="B19" s="7">
        <v>116.312</v>
      </c>
      <c r="C19">
        <f t="shared" si="0"/>
        <v>113.71086398631309</v>
      </c>
    </row>
    <row r="20" spans="1:3" x14ac:dyDescent="0.25">
      <c r="A20" s="10">
        <v>17899</v>
      </c>
      <c r="B20" s="7">
        <v>116.20699999999999</v>
      </c>
      <c r="C20">
        <f t="shared" si="0"/>
        <v>113.6082121471343</v>
      </c>
    </row>
    <row r="21" spans="1:3" x14ac:dyDescent="0.25">
      <c r="A21" s="10">
        <v>17989</v>
      </c>
      <c r="B21" s="7">
        <v>115.742</v>
      </c>
      <c r="C21">
        <f t="shared" si="0"/>
        <v>113.15361114505684</v>
      </c>
    </row>
    <row r="22" spans="1:3" x14ac:dyDescent="0.25">
      <c r="A22" s="10">
        <v>18080</v>
      </c>
      <c r="B22" s="7">
        <v>115.306</v>
      </c>
      <c r="C22">
        <f t="shared" si="0"/>
        <v>112.72736160332397</v>
      </c>
    </row>
    <row r="23" spans="1:3" x14ac:dyDescent="0.25">
      <c r="A23" s="10">
        <v>18172</v>
      </c>
      <c r="B23" s="7">
        <v>115.444</v>
      </c>
      <c r="C23">
        <f t="shared" si="0"/>
        <v>112.86227544910182</v>
      </c>
    </row>
    <row r="24" spans="1:3" x14ac:dyDescent="0.25">
      <c r="A24" s="10">
        <v>18264</v>
      </c>
      <c r="B24" s="7">
        <v>116.02500000000001</v>
      </c>
      <c r="C24">
        <f t="shared" si="0"/>
        <v>113.43028229255776</v>
      </c>
    </row>
    <row r="25" spans="1:3" x14ac:dyDescent="0.25">
      <c r="A25" s="10">
        <v>18354</v>
      </c>
      <c r="B25" s="7">
        <v>116.32299999999999</v>
      </c>
      <c r="C25">
        <f t="shared" si="0"/>
        <v>113.72161798851278</v>
      </c>
    </row>
    <row r="26" spans="1:3" x14ac:dyDescent="0.25">
      <c r="A26" s="10">
        <v>18445</v>
      </c>
      <c r="B26" s="7">
        <v>116.881</v>
      </c>
      <c r="C26">
        <f t="shared" si="0"/>
        <v>114.26713919100575</v>
      </c>
    </row>
    <row r="27" spans="1:3" x14ac:dyDescent="0.25">
      <c r="A27" s="10">
        <v>18537</v>
      </c>
      <c r="B27" s="7">
        <v>117.01300000000001</v>
      </c>
      <c r="C27">
        <f t="shared" si="0"/>
        <v>114.39618721740194</v>
      </c>
    </row>
    <row r="28" spans="1:3" x14ac:dyDescent="0.25">
      <c r="A28" s="10">
        <v>18629</v>
      </c>
      <c r="B28" s="7">
        <v>117.169</v>
      </c>
      <c r="C28">
        <f t="shared" si="0"/>
        <v>114.5486985213247</v>
      </c>
    </row>
    <row r="29" spans="1:3" x14ac:dyDescent="0.25">
      <c r="A29" s="10">
        <v>18719</v>
      </c>
      <c r="B29" s="7">
        <v>117.13800000000001</v>
      </c>
      <c r="C29">
        <f t="shared" si="0"/>
        <v>114.51839178785288</v>
      </c>
    </row>
    <row r="30" spans="1:3" x14ac:dyDescent="0.25">
      <c r="A30" s="10">
        <v>18810</v>
      </c>
      <c r="B30" s="7">
        <v>116.491</v>
      </c>
      <c r="C30">
        <f t="shared" si="0"/>
        <v>113.88586093119883</v>
      </c>
    </row>
    <row r="31" spans="1:3" x14ac:dyDescent="0.25">
      <c r="A31" s="10">
        <v>18902</v>
      </c>
      <c r="B31" s="7">
        <v>116.399</v>
      </c>
      <c r="C31">
        <f t="shared" si="0"/>
        <v>113.79591836734694</v>
      </c>
    </row>
    <row r="32" spans="1:3" x14ac:dyDescent="0.25">
      <c r="A32" s="10">
        <v>18994</v>
      </c>
      <c r="B32" s="7">
        <v>116.94199999999999</v>
      </c>
      <c r="C32">
        <f t="shared" si="0"/>
        <v>114.3267750213858</v>
      </c>
    </row>
    <row r="33" spans="1:3" x14ac:dyDescent="0.25">
      <c r="A33" s="10">
        <v>19085</v>
      </c>
      <c r="B33" s="7">
        <v>116.28400000000001</v>
      </c>
      <c r="C33">
        <f t="shared" si="0"/>
        <v>113.6834901625321</v>
      </c>
    </row>
    <row r="34" spans="1:3" x14ac:dyDescent="0.25">
      <c r="A34" s="10">
        <v>19176</v>
      </c>
      <c r="B34" s="7">
        <v>116.488</v>
      </c>
      <c r="C34">
        <f t="shared" si="0"/>
        <v>113.88292802150801</v>
      </c>
    </row>
    <row r="35" spans="1:3" x14ac:dyDescent="0.25">
      <c r="A35" s="10">
        <v>19268</v>
      </c>
      <c r="B35" s="7">
        <v>116.871</v>
      </c>
      <c r="C35">
        <f t="shared" si="0"/>
        <v>114.25736282536967</v>
      </c>
    </row>
    <row r="36" spans="1:3" x14ac:dyDescent="0.25">
      <c r="A36" s="10">
        <v>19360</v>
      </c>
      <c r="B36" s="7">
        <v>116.866</v>
      </c>
      <c r="C36">
        <f t="shared" si="0"/>
        <v>114.25247464255163</v>
      </c>
    </row>
    <row r="37" spans="1:3" x14ac:dyDescent="0.25">
      <c r="A37" s="10">
        <v>19450</v>
      </c>
      <c r="B37" s="7">
        <v>116.63800000000001</v>
      </c>
      <c r="C37">
        <f t="shared" si="0"/>
        <v>114.02957350604915</v>
      </c>
    </row>
    <row r="38" spans="1:3" x14ac:dyDescent="0.25">
      <c r="A38" s="10">
        <v>19541</v>
      </c>
      <c r="B38" s="7">
        <v>115.687</v>
      </c>
      <c r="C38">
        <f t="shared" si="0"/>
        <v>113.09984113405842</v>
      </c>
    </row>
    <row r="39" spans="1:3" x14ac:dyDescent="0.25">
      <c r="A39" s="10">
        <v>19633</v>
      </c>
      <c r="B39" s="7">
        <v>115.405</v>
      </c>
      <c r="C39">
        <f t="shared" si="0"/>
        <v>112.82414762312112</v>
      </c>
    </row>
    <row r="40" spans="1:3" x14ac:dyDescent="0.25">
      <c r="A40" s="10">
        <v>19725</v>
      </c>
      <c r="B40" s="7">
        <v>115.18899999999999</v>
      </c>
      <c r="C40">
        <f t="shared" si="0"/>
        <v>112.61297812538189</v>
      </c>
    </row>
    <row r="41" spans="1:3" x14ac:dyDescent="0.25">
      <c r="A41" s="10">
        <v>19815</v>
      </c>
      <c r="B41" s="7">
        <v>115.285</v>
      </c>
      <c r="C41">
        <f t="shared" si="0"/>
        <v>112.70683123548821</v>
      </c>
    </row>
    <row r="42" spans="1:3" x14ac:dyDescent="0.25">
      <c r="A42" s="10">
        <v>19906</v>
      </c>
      <c r="B42" s="7">
        <v>115.10599999999999</v>
      </c>
      <c r="C42">
        <f t="shared" si="0"/>
        <v>112.53183429060248</v>
      </c>
    </row>
    <row r="43" spans="1:3" x14ac:dyDescent="0.25">
      <c r="A43" s="10">
        <v>19998</v>
      </c>
      <c r="B43" s="7">
        <v>115.669</v>
      </c>
      <c r="C43">
        <f t="shared" si="0"/>
        <v>113.08224367591349</v>
      </c>
    </row>
    <row r="44" spans="1:3" x14ac:dyDescent="0.25">
      <c r="A44" s="10">
        <v>20090</v>
      </c>
      <c r="B44" s="7">
        <v>116.22</v>
      </c>
      <c r="C44">
        <f t="shared" si="0"/>
        <v>113.62092142246121</v>
      </c>
    </row>
    <row r="45" spans="1:3" x14ac:dyDescent="0.25">
      <c r="A45" s="10">
        <v>20180</v>
      </c>
      <c r="B45" s="7">
        <v>116.407</v>
      </c>
      <c r="C45">
        <f t="shared" si="0"/>
        <v>113.80373945985581</v>
      </c>
    </row>
    <row r="46" spans="1:3" x14ac:dyDescent="0.25">
      <c r="A46" s="10">
        <v>20271</v>
      </c>
      <c r="B46" s="7">
        <v>116.428</v>
      </c>
      <c r="C46">
        <f t="shared" si="0"/>
        <v>113.82426982769157</v>
      </c>
    </row>
    <row r="47" spans="1:3" x14ac:dyDescent="0.25">
      <c r="A47" s="10">
        <v>20363</v>
      </c>
      <c r="B47" s="7">
        <v>116.684</v>
      </c>
      <c r="C47">
        <f t="shared" si="0"/>
        <v>114.07454478797507</v>
      </c>
    </row>
    <row r="48" spans="1:3" x14ac:dyDescent="0.25">
      <c r="A48" s="10">
        <v>20455</v>
      </c>
      <c r="B48" s="7">
        <v>116.28</v>
      </c>
      <c r="C48">
        <f t="shared" si="0"/>
        <v>113.67957961627766</v>
      </c>
    </row>
    <row r="49" spans="1:3" x14ac:dyDescent="0.25">
      <c r="A49" s="10">
        <v>20546</v>
      </c>
      <c r="B49" s="7">
        <v>115.83</v>
      </c>
      <c r="C49">
        <f t="shared" si="0"/>
        <v>113.23964316265429</v>
      </c>
    </row>
    <row r="50" spans="1:3" x14ac:dyDescent="0.25">
      <c r="A50" s="10">
        <v>20637</v>
      </c>
      <c r="B50" s="7">
        <v>115.86499999999999</v>
      </c>
      <c r="C50">
        <f t="shared" si="0"/>
        <v>113.27386044238055</v>
      </c>
    </row>
    <row r="51" spans="1:3" x14ac:dyDescent="0.25">
      <c r="A51" s="10">
        <v>20729</v>
      </c>
      <c r="B51" s="7">
        <v>116.071</v>
      </c>
      <c r="C51">
        <f t="shared" si="0"/>
        <v>113.47525357448369</v>
      </c>
    </row>
    <row r="52" spans="1:3" x14ac:dyDescent="0.25">
      <c r="A52" s="10">
        <v>20821</v>
      </c>
      <c r="B52" s="7">
        <v>115.67700000000001</v>
      </c>
      <c r="C52">
        <f t="shared" si="0"/>
        <v>113.09006476842237</v>
      </c>
    </row>
    <row r="53" spans="1:3" x14ac:dyDescent="0.25">
      <c r="A53" s="10">
        <v>20911</v>
      </c>
      <c r="B53" s="7">
        <v>114.905</v>
      </c>
      <c r="C53">
        <f t="shared" si="0"/>
        <v>112.33532934131738</v>
      </c>
    </row>
    <row r="54" spans="1:3" x14ac:dyDescent="0.25">
      <c r="A54" s="10">
        <v>21002</v>
      </c>
      <c r="B54" s="7">
        <v>114.628</v>
      </c>
      <c r="C54">
        <f t="shared" si="0"/>
        <v>112.06452401319811</v>
      </c>
    </row>
    <row r="55" spans="1:3" x14ac:dyDescent="0.25">
      <c r="A55" s="10">
        <v>21094</v>
      </c>
      <c r="B55" s="7">
        <v>113.599</v>
      </c>
      <c r="C55">
        <f t="shared" si="0"/>
        <v>111.058535989246</v>
      </c>
    </row>
    <row r="56" spans="1:3" x14ac:dyDescent="0.25">
      <c r="A56" s="10">
        <v>21186</v>
      </c>
      <c r="B56" s="7">
        <v>113.407</v>
      </c>
      <c r="C56">
        <f t="shared" si="0"/>
        <v>110.87082976903338</v>
      </c>
    </row>
    <row r="57" spans="1:3" x14ac:dyDescent="0.25">
      <c r="A57" s="10">
        <v>21276</v>
      </c>
      <c r="B57" s="7">
        <v>113.538</v>
      </c>
      <c r="C57">
        <f t="shared" si="0"/>
        <v>110.99890015886595</v>
      </c>
    </row>
    <row r="58" spans="1:3" x14ac:dyDescent="0.25">
      <c r="A58" s="10">
        <v>21367</v>
      </c>
      <c r="B58" s="7">
        <v>114.072</v>
      </c>
      <c r="C58">
        <f t="shared" si="0"/>
        <v>111.52095808383234</v>
      </c>
    </row>
    <row r="59" spans="1:3" x14ac:dyDescent="0.25">
      <c r="A59" s="10">
        <v>21459</v>
      </c>
      <c r="B59" s="7">
        <v>114.63200000000001</v>
      </c>
      <c r="C59">
        <f t="shared" si="0"/>
        <v>112.06843455945254</v>
      </c>
    </row>
    <row r="60" spans="1:3" x14ac:dyDescent="0.25">
      <c r="A60" s="10">
        <v>21551</v>
      </c>
      <c r="B60" s="7">
        <v>115.03400000000001</v>
      </c>
      <c r="C60">
        <f t="shared" si="0"/>
        <v>112.46144445802275</v>
      </c>
    </row>
    <row r="61" spans="1:3" x14ac:dyDescent="0.25">
      <c r="A61" s="10">
        <v>21641</v>
      </c>
      <c r="B61" s="7">
        <v>115.389</v>
      </c>
      <c r="C61">
        <f t="shared" si="0"/>
        <v>112.8085054381034</v>
      </c>
    </row>
    <row r="62" spans="1:3" x14ac:dyDescent="0.25">
      <c r="A62" s="10">
        <v>21732</v>
      </c>
      <c r="B62" s="7">
        <v>115.03</v>
      </c>
      <c r="C62">
        <f t="shared" si="0"/>
        <v>112.45753391176831</v>
      </c>
    </row>
    <row r="63" spans="1:3" x14ac:dyDescent="0.25">
      <c r="A63" s="10">
        <v>21824</v>
      </c>
      <c r="B63" s="7">
        <v>114.754</v>
      </c>
      <c r="C63">
        <f t="shared" si="0"/>
        <v>112.18770622021266</v>
      </c>
    </row>
    <row r="64" spans="1:3" x14ac:dyDescent="0.25">
      <c r="A64" s="10">
        <v>21916</v>
      </c>
      <c r="B64" s="7">
        <v>114.509</v>
      </c>
      <c r="C64">
        <f t="shared" si="0"/>
        <v>111.94818526212882</v>
      </c>
    </row>
    <row r="65" spans="1:3" x14ac:dyDescent="0.25">
      <c r="A65" s="10">
        <v>22007</v>
      </c>
      <c r="B65" s="7">
        <v>114.56399999999999</v>
      </c>
      <c r="C65">
        <f t="shared" si="0"/>
        <v>112.00195527312722</v>
      </c>
    </row>
    <row r="66" spans="1:3" x14ac:dyDescent="0.25">
      <c r="A66" s="10">
        <v>22098</v>
      </c>
      <c r="B66" s="7">
        <v>114.67700000000001</v>
      </c>
      <c r="C66">
        <f t="shared" si="0"/>
        <v>112.11242820481486</v>
      </c>
    </row>
    <row r="67" spans="1:3" x14ac:dyDescent="0.25">
      <c r="A67" s="10">
        <v>22190</v>
      </c>
      <c r="B67" s="7">
        <v>114.197</v>
      </c>
      <c r="C67">
        <f t="shared" si="0"/>
        <v>111.64316265428329</v>
      </c>
    </row>
    <row r="68" spans="1:3" x14ac:dyDescent="0.25">
      <c r="A68" s="10">
        <v>22282</v>
      </c>
      <c r="B68" s="7">
        <v>113.967</v>
      </c>
      <c r="C68">
        <f t="shared" si="0"/>
        <v>111.41830624465356</v>
      </c>
    </row>
    <row r="69" spans="1:3" x14ac:dyDescent="0.25">
      <c r="A69" s="10">
        <v>22372</v>
      </c>
      <c r="B69" s="7">
        <v>113.925</v>
      </c>
      <c r="C69">
        <f t="shared" si="0"/>
        <v>111.37724550898204</v>
      </c>
    </row>
    <row r="70" spans="1:3" x14ac:dyDescent="0.25">
      <c r="A70" s="10">
        <v>22463</v>
      </c>
      <c r="B70" s="7">
        <v>114.09099999999999</v>
      </c>
      <c r="C70">
        <f t="shared" si="0"/>
        <v>111.53953317854088</v>
      </c>
    </row>
    <row r="71" spans="1:3" x14ac:dyDescent="0.25">
      <c r="A71" s="10">
        <v>22555</v>
      </c>
      <c r="B71" s="7">
        <v>114.529</v>
      </c>
      <c r="C71">
        <f t="shared" si="0"/>
        <v>111.96773799340096</v>
      </c>
    </row>
    <row r="72" spans="1:3" x14ac:dyDescent="0.25">
      <c r="A72" s="10">
        <v>22647</v>
      </c>
      <c r="B72" s="7">
        <v>114.239</v>
      </c>
      <c r="C72">
        <f t="shared" si="0"/>
        <v>111.68422338995478</v>
      </c>
    </row>
    <row r="73" spans="1:3" x14ac:dyDescent="0.25">
      <c r="A73" s="10">
        <v>22737</v>
      </c>
      <c r="B73" s="7">
        <v>114.776</v>
      </c>
      <c r="C73">
        <f t="shared" si="0"/>
        <v>112.20921422461201</v>
      </c>
    </row>
    <row r="74" spans="1:3" x14ac:dyDescent="0.25">
      <c r="A74" s="10">
        <v>22828</v>
      </c>
      <c r="B74" s="7">
        <v>114.72499999999999</v>
      </c>
      <c r="C74">
        <f t="shared" si="0"/>
        <v>112.15935475986802</v>
      </c>
    </row>
    <row r="75" spans="1:3" x14ac:dyDescent="0.25">
      <c r="A75" s="10">
        <v>22920</v>
      </c>
      <c r="B75" s="7">
        <v>114.282</v>
      </c>
      <c r="C75">
        <f t="shared" si="0"/>
        <v>111.72626176218992</v>
      </c>
    </row>
    <row r="76" spans="1:3" x14ac:dyDescent="0.25">
      <c r="A76" s="10">
        <v>23012</v>
      </c>
      <c r="B76" s="7">
        <v>114.41</v>
      </c>
      <c r="C76">
        <f t="shared" si="0"/>
        <v>111.85139924233167</v>
      </c>
    </row>
    <row r="77" spans="1:3" x14ac:dyDescent="0.25">
      <c r="A77" s="10">
        <v>23102</v>
      </c>
      <c r="B77" s="7">
        <v>114.642</v>
      </c>
      <c r="C77">
        <f t="shared" ref="C77:C140" si="1">(B77/AVERAGE($B$192:$B$195))*100</f>
        <v>112.07821092508861</v>
      </c>
    </row>
    <row r="78" spans="1:3" x14ac:dyDescent="0.25">
      <c r="A78" s="10">
        <v>23193</v>
      </c>
      <c r="B78" s="7">
        <v>114.33499999999999</v>
      </c>
      <c r="C78">
        <f t="shared" si="1"/>
        <v>111.7780765000611</v>
      </c>
    </row>
    <row r="79" spans="1:3" x14ac:dyDescent="0.25">
      <c r="A79" s="10">
        <v>23285</v>
      </c>
      <c r="B79" s="7">
        <v>114.627</v>
      </c>
      <c r="C79">
        <f t="shared" si="1"/>
        <v>112.06354637663449</v>
      </c>
    </row>
    <row r="80" spans="1:3" x14ac:dyDescent="0.25">
      <c r="A80" s="10">
        <v>23377</v>
      </c>
      <c r="B80" s="7">
        <v>115.849</v>
      </c>
      <c r="C80">
        <f t="shared" si="1"/>
        <v>113.25821825736284</v>
      </c>
    </row>
    <row r="81" spans="1:3" x14ac:dyDescent="0.25">
      <c r="A81" s="10">
        <v>23468</v>
      </c>
      <c r="B81" s="7">
        <v>116.10299999999999</v>
      </c>
      <c r="C81">
        <f t="shared" si="1"/>
        <v>113.50653794451912</v>
      </c>
    </row>
    <row r="82" spans="1:3" x14ac:dyDescent="0.25">
      <c r="A82" s="10">
        <v>23559</v>
      </c>
      <c r="B82" s="7">
        <v>115.85899999999999</v>
      </c>
      <c r="C82">
        <f t="shared" si="1"/>
        <v>113.2679946229989</v>
      </c>
    </row>
    <row r="83" spans="1:3" x14ac:dyDescent="0.25">
      <c r="A83" s="10">
        <v>23651</v>
      </c>
      <c r="B83" s="7">
        <v>116.01</v>
      </c>
      <c r="C83">
        <f t="shared" si="1"/>
        <v>113.41561774410364</v>
      </c>
    </row>
    <row r="84" spans="1:3" x14ac:dyDescent="0.25">
      <c r="A84" s="10">
        <v>23743</v>
      </c>
      <c r="B84" s="7">
        <v>116.664</v>
      </c>
      <c r="C84">
        <f t="shared" si="1"/>
        <v>114.05499205670293</v>
      </c>
    </row>
    <row r="85" spans="1:3" x14ac:dyDescent="0.25">
      <c r="A85" s="10">
        <v>23833</v>
      </c>
      <c r="B85" s="7">
        <v>116.432</v>
      </c>
      <c r="C85">
        <f t="shared" si="1"/>
        <v>113.828180373946</v>
      </c>
    </row>
    <row r="86" spans="1:3" x14ac:dyDescent="0.25">
      <c r="A86" s="10">
        <v>23924</v>
      </c>
      <c r="B86" s="7">
        <v>116.13200000000001</v>
      </c>
      <c r="C86">
        <f t="shared" si="1"/>
        <v>113.53488940486376</v>
      </c>
    </row>
    <row r="87" spans="1:3" x14ac:dyDescent="0.25">
      <c r="A87" s="10">
        <v>24016</v>
      </c>
      <c r="B87" s="7">
        <v>116.185</v>
      </c>
      <c r="C87">
        <f t="shared" si="1"/>
        <v>113.58670414273494</v>
      </c>
    </row>
    <row r="88" spans="1:3" x14ac:dyDescent="0.25">
      <c r="A88" s="10">
        <v>24108</v>
      </c>
      <c r="B88" s="7">
        <v>116.43600000000001</v>
      </c>
      <c r="C88">
        <f t="shared" si="1"/>
        <v>113.83209092020043</v>
      </c>
    </row>
    <row r="89" spans="1:3" x14ac:dyDescent="0.25">
      <c r="A89" s="10">
        <v>24198</v>
      </c>
      <c r="B89" s="7">
        <v>116.095</v>
      </c>
      <c r="C89">
        <f t="shared" si="1"/>
        <v>113.49871685201028</v>
      </c>
    </row>
    <row r="90" spans="1:3" x14ac:dyDescent="0.25">
      <c r="A90" s="10">
        <v>24289</v>
      </c>
      <c r="B90" s="7">
        <v>115.65900000000001</v>
      </c>
      <c r="C90">
        <f t="shared" si="1"/>
        <v>113.07246731027743</v>
      </c>
    </row>
    <row r="91" spans="1:3" x14ac:dyDescent="0.25">
      <c r="A91" s="10">
        <v>24381</v>
      </c>
      <c r="B91" s="7">
        <v>115.127</v>
      </c>
      <c r="C91">
        <f t="shared" si="1"/>
        <v>112.55236465843824</v>
      </c>
    </row>
    <row r="92" spans="1:3" x14ac:dyDescent="0.25">
      <c r="A92" s="10">
        <v>24473</v>
      </c>
      <c r="B92" s="7">
        <v>114.51900000000001</v>
      </c>
      <c r="C92">
        <f t="shared" si="1"/>
        <v>111.95796162776487</v>
      </c>
    </row>
    <row r="93" spans="1:3" x14ac:dyDescent="0.25">
      <c r="A93" s="10">
        <v>24563</v>
      </c>
      <c r="B93" s="7">
        <v>113.78100000000001</v>
      </c>
      <c r="C93">
        <f t="shared" si="1"/>
        <v>111.23646584382256</v>
      </c>
    </row>
    <row r="94" spans="1:3" x14ac:dyDescent="0.25">
      <c r="A94" s="10">
        <v>24654</v>
      </c>
      <c r="B94" s="7">
        <v>113.672</v>
      </c>
      <c r="C94">
        <f t="shared" si="1"/>
        <v>111.12990345838935</v>
      </c>
    </row>
    <row r="95" spans="1:3" x14ac:dyDescent="0.25">
      <c r="A95" s="10">
        <v>24746</v>
      </c>
      <c r="B95" s="7">
        <v>113.619</v>
      </c>
      <c r="C95">
        <f t="shared" si="1"/>
        <v>111.07808872051817</v>
      </c>
    </row>
    <row r="96" spans="1:3" x14ac:dyDescent="0.25">
      <c r="A96" s="10">
        <v>24838</v>
      </c>
      <c r="B96" s="7">
        <v>113.232</v>
      </c>
      <c r="C96">
        <f t="shared" si="1"/>
        <v>110.69974337040205</v>
      </c>
    </row>
    <row r="97" spans="1:3" x14ac:dyDescent="0.25">
      <c r="A97" s="10">
        <v>24929</v>
      </c>
      <c r="B97" s="7">
        <v>113.44</v>
      </c>
      <c r="C97">
        <f t="shared" si="1"/>
        <v>110.90309177563242</v>
      </c>
    </row>
    <row r="98" spans="1:3" x14ac:dyDescent="0.25">
      <c r="A98" s="10">
        <v>25020</v>
      </c>
      <c r="B98" s="7">
        <v>113.428</v>
      </c>
      <c r="C98">
        <f t="shared" si="1"/>
        <v>110.89136013686914</v>
      </c>
    </row>
    <row r="99" spans="1:3" x14ac:dyDescent="0.25">
      <c r="A99" s="10">
        <v>25112</v>
      </c>
      <c r="B99" s="7">
        <v>112.881</v>
      </c>
      <c r="C99">
        <f t="shared" si="1"/>
        <v>110.35659293657582</v>
      </c>
    </row>
    <row r="100" spans="1:3" x14ac:dyDescent="0.25">
      <c r="A100" s="10">
        <v>25204</v>
      </c>
      <c r="B100" s="7">
        <v>112.801</v>
      </c>
      <c r="C100">
        <f t="shared" si="1"/>
        <v>110.27838201148722</v>
      </c>
    </row>
    <row r="101" spans="1:3" x14ac:dyDescent="0.25">
      <c r="A101" s="10">
        <v>25294</v>
      </c>
      <c r="B101" s="7">
        <v>112.642</v>
      </c>
      <c r="C101">
        <f t="shared" si="1"/>
        <v>110.12293779787363</v>
      </c>
    </row>
    <row r="102" spans="1:3" x14ac:dyDescent="0.25">
      <c r="A102" s="10">
        <v>25385</v>
      </c>
      <c r="B102" s="7">
        <v>112.408</v>
      </c>
      <c r="C102">
        <f t="shared" si="1"/>
        <v>109.89417084198949</v>
      </c>
    </row>
    <row r="103" spans="1:3" x14ac:dyDescent="0.25">
      <c r="A103" s="10">
        <v>25477</v>
      </c>
      <c r="B103" s="7">
        <v>111.965</v>
      </c>
      <c r="C103">
        <f t="shared" si="1"/>
        <v>109.46107784431138</v>
      </c>
    </row>
    <row r="104" spans="1:3" x14ac:dyDescent="0.25">
      <c r="A104" s="10">
        <v>25569</v>
      </c>
      <c r="B104" s="7">
        <v>111.479</v>
      </c>
      <c r="C104">
        <f t="shared" si="1"/>
        <v>108.98594647439815</v>
      </c>
    </row>
    <row r="105" spans="1:3" x14ac:dyDescent="0.25">
      <c r="A105" s="10">
        <v>25659</v>
      </c>
      <c r="B105" s="7">
        <v>110.69199999999999</v>
      </c>
      <c r="C105">
        <f t="shared" si="1"/>
        <v>108.21654649883905</v>
      </c>
    </row>
    <row r="106" spans="1:3" x14ac:dyDescent="0.25">
      <c r="A106" s="10">
        <v>25750</v>
      </c>
      <c r="B106" s="7">
        <v>110.169</v>
      </c>
      <c r="C106">
        <f t="shared" si="1"/>
        <v>107.70524257607235</v>
      </c>
    </row>
    <row r="107" spans="1:3" x14ac:dyDescent="0.25">
      <c r="A107" s="10">
        <v>25842</v>
      </c>
      <c r="B107" s="7">
        <v>110.07</v>
      </c>
      <c r="C107">
        <f t="shared" si="1"/>
        <v>107.6084565562752</v>
      </c>
    </row>
    <row r="108" spans="1:3" x14ac:dyDescent="0.25">
      <c r="A108" s="10">
        <v>25934</v>
      </c>
      <c r="B108" s="7">
        <v>110.09399999999999</v>
      </c>
      <c r="C108">
        <f t="shared" si="1"/>
        <v>107.63191983380179</v>
      </c>
    </row>
    <row r="109" spans="1:3" x14ac:dyDescent="0.25">
      <c r="A109" s="10">
        <v>26024</v>
      </c>
      <c r="B109" s="7">
        <v>110.054</v>
      </c>
      <c r="C109">
        <f t="shared" si="1"/>
        <v>107.59281437125749</v>
      </c>
    </row>
    <row r="110" spans="1:3" x14ac:dyDescent="0.25">
      <c r="A110" s="10">
        <v>26115</v>
      </c>
      <c r="B110" s="7">
        <v>109.864</v>
      </c>
      <c r="C110">
        <f t="shared" si="1"/>
        <v>107.40706342417208</v>
      </c>
    </row>
    <row r="111" spans="1:3" x14ac:dyDescent="0.25">
      <c r="A111" s="10">
        <v>26207</v>
      </c>
      <c r="B111" s="7">
        <v>110.258</v>
      </c>
      <c r="C111">
        <f t="shared" si="1"/>
        <v>107.79225223023342</v>
      </c>
    </row>
    <row r="112" spans="1:3" x14ac:dyDescent="0.25">
      <c r="A112" s="10">
        <v>26299</v>
      </c>
      <c r="B112" s="7">
        <v>110.28100000000001</v>
      </c>
      <c r="C112">
        <f t="shared" si="1"/>
        <v>107.8147378711964</v>
      </c>
    </row>
    <row r="113" spans="1:3" x14ac:dyDescent="0.25">
      <c r="A113" s="10">
        <v>26390</v>
      </c>
      <c r="B113" s="7">
        <v>110.258</v>
      </c>
      <c r="C113">
        <f t="shared" si="1"/>
        <v>107.79225223023342</v>
      </c>
    </row>
    <row r="114" spans="1:3" x14ac:dyDescent="0.25">
      <c r="A114" s="10">
        <v>26481</v>
      </c>
      <c r="B114" s="7">
        <v>110.17100000000001</v>
      </c>
      <c r="C114">
        <f t="shared" si="1"/>
        <v>107.70719784919957</v>
      </c>
    </row>
    <row r="115" spans="1:3" x14ac:dyDescent="0.25">
      <c r="A115" s="10">
        <v>26573</v>
      </c>
      <c r="B115" s="7">
        <v>110.026</v>
      </c>
      <c r="C115">
        <f t="shared" si="1"/>
        <v>107.56544054747647</v>
      </c>
    </row>
    <row r="116" spans="1:3" x14ac:dyDescent="0.25">
      <c r="A116" s="10">
        <v>26665</v>
      </c>
      <c r="B116" s="7">
        <v>109.914</v>
      </c>
      <c r="C116">
        <f t="shared" si="1"/>
        <v>107.45594525235245</v>
      </c>
    </row>
    <row r="117" spans="1:3" x14ac:dyDescent="0.25">
      <c r="A117" s="10">
        <v>26755</v>
      </c>
      <c r="B117" s="7">
        <v>109.866</v>
      </c>
      <c r="C117">
        <f t="shared" si="1"/>
        <v>107.40901869729929</v>
      </c>
    </row>
    <row r="118" spans="1:3" x14ac:dyDescent="0.25">
      <c r="A118" s="10">
        <v>26846</v>
      </c>
      <c r="B118" s="7">
        <v>109.87</v>
      </c>
      <c r="C118">
        <f t="shared" si="1"/>
        <v>107.41292924355372</v>
      </c>
    </row>
    <row r="119" spans="1:3" x14ac:dyDescent="0.25">
      <c r="A119" s="10">
        <v>26938</v>
      </c>
      <c r="B119" s="7">
        <v>109.54900000000001</v>
      </c>
      <c r="C119">
        <f t="shared" si="1"/>
        <v>107.09910790663572</v>
      </c>
    </row>
    <row r="120" spans="1:3" x14ac:dyDescent="0.25">
      <c r="A120" s="10">
        <v>27030</v>
      </c>
      <c r="B120" s="7">
        <v>108.761</v>
      </c>
      <c r="C120">
        <f t="shared" si="1"/>
        <v>106.32873029451302</v>
      </c>
    </row>
    <row r="121" spans="1:3" x14ac:dyDescent="0.25">
      <c r="A121" s="10">
        <v>27120</v>
      </c>
      <c r="B121" s="7">
        <v>108.446</v>
      </c>
      <c r="C121">
        <f t="shared" si="1"/>
        <v>106.02077477697667</v>
      </c>
    </row>
    <row r="122" spans="1:3" x14ac:dyDescent="0.25">
      <c r="A122" s="10">
        <v>27211</v>
      </c>
      <c r="B122" s="7">
        <v>108.134</v>
      </c>
      <c r="C122">
        <f t="shared" si="1"/>
        <v>105.71575216913114</v>
      </c>
    </row>
    <row r="123" spans="1:3" x14ac:dyDescent="0.25">
      <c r="A123" s="10">
        <v>27303</v>
      </c>
      <c r="B123" s="7">
        <v>107.407</v>
      </c>
      <c r="C123">
        <f t="shared" si="1"/>
        <v>105.0050103873885</v>
      </c>
    </row>
    <row r="124" spans="1:3" x14ac:dyDescent="0.25">
      <c r="A124" s="10">
        <v>27395</v>
      </c>
      <c r="B124" s="7">
        <v>106.521</v>
      </c>
      <c r="C124">
        <f t="shared" si="1"/>
        <v>104.13882439203226</v>
      </c>
    </row>
    <row r="125" spans="1:3" x14ac:dyDescent="0.25">
      <c r="A125" s="10">
        <v>27485</v>
      </c>
      <c r="B125" s="7">
        <v>106.386</v>
      </c>
      <c r="C125">
        <f t="shared" si="1"/>
        <v>104.00684345594526</v>
      </c>
    </row>
    <row r="126" spans="1:3" x14ac:dyDescent="0.25">
      <c r="A126" s="10">
        <v>27576</v>
      </c>
      <c r="B126" s="7">
        <v>106.586</v>
      </c>
      <c r="C126">
        <f t="shared" si="1"/>
        <v>104.20237076866677</v>
      </c>
    </row>
    <row r="127" spans="1:3" x14ac:dyDescent="0.25">
      <c r="A127" s="10">
        <v>27668</v>
      </c>
      <c r="B127" s="7">
        <v>107.146</v>
      </c>
      <c r="C127">
        <f t="shared" si="1"/>
        <v>104.74984724428695</v>
      </c>
    </row>
    <row r="128" spans="1:3" x14ac:dyDescent="0.25">
      <c r="A128" s="10">
        <v>27760</v>
      </c>
      <c r="B128" s="7">
        <v>107.505</v>
      </c>
      <c r="C128">
        <f t="shared" si="1"/>
        <v>105.10081877062203</v>
      </c>
    </row>
    <row r="129" spans="1:3" x14ac:dyDescent="0.25">
      <c r="A129" s="10">
        <v>27851</v>
      </c>
      <c r="B129" s="7">
        <v>106.758</v>
      </c>
      <c r="C129">
        <f t="shared" si="1"/>
        <v>104.37052425760724</v>
      </c>
    </row>
    <row r="130" spans="1:3" x14ac:dyDescent="0.25">
      <c r="A130" s="10">
        <v>27942</v>
      </c>
      <c r="B130" s="7">
        <v>106.562</v>
      </c>
      <c r="C130">
        <f t="shared" si="1"/>
        <v>104.17890749114018</v>
      </c>
    </row>
    <row r="131" spans="1:3" x14ac:dyDescent="0.25">
      <c r="A131" s="10">
        <v>28034</v>
      </c>
      <c r="B131" s="7">
        <v>106.333</v>
      </c>
      <c r="C131">
        <f t="shared" si="1"/>
        <v>103.95502871807405</v>
      </c>
    </row>
    <row r="132" spans="1:3" x14ac:dyDescent="0.25">
      <c r="A132" s="10">
        <v>28126</v>
      </c>
      <c r="B132" s="7">
        <v>106.191</v>
      </c>
      <c r="C132">
        <f t="shared" si="1"/>
        <v>103.8162043260418</v>
      </c>
    </row>
    <row r="133" spans="1:3" x14ac:dyDescent="0.25">
      <c r="A133" s="10">
        <v>28216</v>
      </c>
      <c r="B133" s="7">
        <v>106.376</v>
      </c>
      <c r="C133">
        <f t="shared" si="1"/>
        <v>103.99706709030919</v>
      </c>
    </row>
    <row r="134" spans="1:3" x14ac:dyDescent="0.25">
      <c r="A134" s="10">
        <v>28307</v>
      </c>
      <c r="B134" s="7">
        <v>106.14400000000001</v>
      </c>
      <c r="C134">
        <f t="shared" si="1"/>
        <v>103.77025540755224</v>
      </c>
    </row>
    <row r="135" spans="1:3" x14ac:dyDescent="0.25">
      <c r="A135" s="10">
        <v>28399</v>
      </c>
      <c r="B135" s="7">
        <v>105.985</v>
      </c>
      <c r="C135">
        <f t="shared" si="1"/>
        <v>103.61481119393865</v>
      </c>
    </row>
    <row r="136" spans="1:3" x14ac:dyDescent="0.25">
      <c r="A136" s="10">
        <v>28491</v>
      </c>
      <c r="B136" s="7">
        <v>105.212</v>
      </c>
      <c r="C136">
        <f t="shared" si="1"/>
        <v>102.85909813027007</v>
      </c>
    </row>
    <row r="137" spans="1:3" x14ac:dyDescent="0.25">
      <c r="A137" s="10">
        <v>28581</v>
      </c>
      <c r="B137" s="7">
        <v>106.179</v>
      </c>
      <c r="C137">
        <f t="shared" si="1"/>
        <v>103.8044726872785</v>
      </c>
    </row>
    <row r="138" spans="1:3" x14ac:dyDescent="0.25">
      <c r="A138" s="10">
        <v>28672</v>
      </c>
      <c r="B138" s="7">
        <v>106.00700000000001</v>
      </c>
      <c r="C138">
        <f t="shared" si="1"/>
        <v>103.63631919833803</v>
      </c>
    </row>
    <row r="139" spans="1:3" x14ac:dyDescent="0.25">
      <c r="A139" s="10">
        <v>28764</v>
      </c>
      <c r="B139" s="7">
        <v>105.88200000000001</v>
      </c>
      <c r="C139">
        <f t="shared" si="1"/>
        <v>103.51411462788708</v>
      </c>
    </row>
    <row r="140" spans="1:3" x14ac:dyDescent="0.25">
      <c r="A140" s="10">
        <v>28856</v>
      </c>
      <c r="B140" s="7">
        <v>105.402</v>
      </c>
      <c r="C140">
        <f t="shared" si="1"/>
        <v>103.04484907735549</v>
      </c>
    </row>
    <row r="141" spans="1:3" x14ac:dyDescent="0.25">
      <c r="A141" s="10">
        <v>28946</v>
      </c>
      <c r="B141" s="7">
        <v>104.804</v>
      </c>
      <c r="C141">
        <f t="shared" ref="C141:C204" si="2">(B141/AVERAGE($B$192:$B$195))*100</f>
        <v>102.46022241231823</v>
      </c>
    </row>
    <row r="142" spans="1:3" x14ac:dyDescent="0.25">
      <c r="A142" s="10">
        <v>29037</v>
      </c>
      <c r="B142" s="7">
        <v>105.131</v>
      </c>
      <c r="C142">
        <f t="shared" si="2"/>
        <v>102.77990956861787</v>
      </c>
    </row>
    <row r="143" spans="1:3" x14ac:dyDescent="0.25">
      <c r="A143" s="10">
        <v>29129</v>
      </c>
      <c r="B143" s="7">
        <v>105.09099999999999</v>
      </c>
      <c r="C143">
        <f t="shared" si="2"/>
        <v>102.74080410607355</v>
      </c>
    </row>
    <row r="144" spans="1:3" x14ac:dyDescent="0.25">
      <c r="A144" s="10">
        <v>29221</v>
      </c>
      <c r="B144" s="7">
        <v>104.524</v>
      </c>
      <c r="C144">
        <f t="shared" si="2"/>
        <v>102.18648417450812</v>
      </c>
    </row>
    <row r="145" spans="1:3" x14ac:dyDescent="0.25">
      <c r="A145" s="10">
        <v>29312</v>
      </c>
      <c r="B145" s="7">
        <v>103.654</v>
      </c>
      <c r="C145">
        <f t="shared" si="2"/>
        <v>101.33594036416962</v>
      </c>
    </row>
    <row r="146" spans="1:3" x14ac:dyDescent="0.25">
      <c r="A146" s="10">
        <v>29403</v>
      </c>
      <c r="B146" s="7">
        <v>103.46299999999999</v>
      </c>
      <c r="C146">
        <f t="shared" si="2"/>
        <v>101.14921178052059</v>
      </c>
    </row>
    <row r="147" spans="1:3" x14ac:dyDescent="0.25">
      <c r="A147" s="10">
        <v>29495</v>
      </c>
      <c r="B147" s="7">
        <v>103.961</v>
      </c>
      <c r="C147">
        <f t="shared" si="2"/>
        <v>101.63607478919712</v>
      </c>
    </row>
    <row r="148" spans="1:3" x14ac:dyDescent="0.25">
      <c r="A148" s="10">
        <v>29587</v>
      </c>
      <c r="B148" s="7">
        <v>104.08</v>
      </c>
      <c r="C148">
        <f t="shared" si="2"/>
        <v>101.7524135402664</v>
      </c>
    </row>
    <row r="149" spans="1:3" x14ac:dyDescent="0.25">
      <c r="A149" s="10">
        <v>29677</v>
      </c>
      <c r="B149" s="7">
        <v>103.66200000000001</v>
      </c>
      <c r="C149">
        <f t="shared" si="2"/>
        <v>101.34376145667849</v>
      </c>
    </row>
    <row r="150" spans="1:3" x14ac:dyDescent="0.25">
      <c r="A150" s="10">
        <v>29768</v>
      </c>
      <c r="B150" s="7">
        <v>103.23699999999999</v>
      </c>
      <c r="C150">
        <f t="shared" si="2"/>
        <v>100.9282659171453</v>
      </c>
    </row>
    <row r="151" spans="1:3" x14ac:dyDescent="0.25">
      <c r="A151" s="10">
        <v>29860</v>
      </c>
      <c r="B151" s="7">
        <v>103.30200000000001</v>
      </c>
      <c r="C151">
        <f t="shared" si="2"/>
        <v>100.9918122937798</v>
      </c>
    </row>
    <row r="152" spans="1:3" x14ac:dyDescent="0.25">
      <c r="A152" s="10">
        <v>29952</v>
      </c>
      <c r="B152" s="7">
        <v>102.333</v>
      </c>
      <c r="C152">
        <f t="shared" si="2"/>
        <v>100.04448246364414</v>
      </c>
    </row>
    <row r="153" spans="1:3" x14ac:dyDescent="0.25">
      <c r="A153" s="10">
        <v>30042</v>
      </c>
      <c r="B153" s="7">
        <v>103.033</v>
      </c>
      <c r="C153">
        <f t="shared" si="2"/>
        <v>100.72882805816938</v>
      </c>
    </row>
    <row r="154" spans="1:3" x14ac:dyDescent="0.25">
      <c r="A154" s="10">
        <v>30133</v>
      </c>
      <c r="B154" s="7">
        <v>103.024</v>
      </c>
      <c r="C154">
        <f t="shared" si="2"/>
        <v>100.72002932909692</v>
      </c>
    </row>
    <row r="155" spans="1:3" x14ac:dyDescent="0.25">
      <c r="A155" s="10">
        <v>30225</v>
      </c>
      <c r="B155" s="7">
        <v>102.922</v>
      </c>
      <c r="C155">
        <f t="shared" si="2"/>
        <v>100.62031039960895</v>
      </c>
    </row>
    <row r="156" spans="1:3" x14ac:dyDescent="0.25">
      <c r="A156" s="10">
        <v>30317</v>
      </c>
      <c r="B156" s="7">
        <v>103.301</v>
      </c>
      <c r="C156">
        <f t="shared" si="2"/>
        <v>100.99083465721618</v>
      </c>
    </row>
    <row r="157" spans="1:3" x14ac:dyDescent="0.25">
      <c r="A157" s="10">
        <v>30407</v>
      </c>
      <c r="B157" s="7">
        <v>103.538</v>
      </c>
      <c r="C157">
        <f t="shared" si="2"/>
        <v>101.22253452279115</v>
      </c>
    </row>
    <row r="158" spans="1:3" x14ac:dyDescent="0.25">
      <c r="A158" s="10">
        <v>30498</v>
      </c>
      <c r="B158" s="7">
        <v>104.29300000000001</v>
      </c>
      <c r="C158">
        <f t="shared" si="2"/>
        <v>101.96065012831481</v>
      </c>
    </row>
    <row r="159" spans="1:3" x14ac:dyDescent="0.25">
      <c r="A159" s="10">
        <v>30590</v>
      </c>
      <c r="B159" s="7">
        <v>104.352</v>
      </c>
      <c r="C159">
        <f t="shared" si="2"/>
        <v>102.01833068556765</v>
      </c>
    </row>
    <row r="160" spans="1:3" x14ac:dyDescent="0.25">
      <c r="A160" s="10">
        <v>30682</v>
      </c>
      <c r="B160" s="7">
        <v>104.706</v>
      </c>
      <c r="C160">
        <f t="shared" si="2"/>
        <v>102.3644140290847</v>
      </c>
    </row>
    <row r="161" spans="1:3" x14ac:dyDescent="0.25">
      <c r="A161" s="10">
        <v>30773</v>
      </c>
      <c r="B161" s="7">
        <v>104.86199999999999</v>
      </c>
      <c r="C161">
        <f t="shared" si="2"/>
        <v>102.51692533300745</v>
      </c>
    </row>
    <row r="162" spans="1:3" x14ac:dyDescent="0.25">
      <c r="A162" s="10">
        <v>30864</v>
      </c>
      <c r="B162" s="7">
        <v>104.467</v>
      </c>
      <c r="C162">
        <f t="shared" si="2"/>
        <v>102.13075889038249</v>
      </c>
    </row>
    <row r="163" spans="1:3" x14ac:dyDescent="0.25">
      <c r="A163" s="10">
        <v>30956</v>
      </c>
      <c r="B163" s="7">
        <v>104.34699999999999</v>
      </c>
      <c r="C163">
        <f t="shared" si="2"/>
        <v>102.0134425027496</v>
      </c>
    </row>
    <row r="164" spans="1:3" x14ac:dyDescent="0.25">
      <c r="A164" s="10">
        <v>31048</v>
      </c>
      <c r="B164" s="7">
        <v>104.39400000000001</v>
      </c>
      <c r="C164">
        <f t="shared" si="2"/>
        <v>102.05939142123917</v>
      </c>
    </row>
    <row r="165" spans="1:3" x14ac:dyDescent="0.25">
      <c r="A165" s="10">
        <v>31138</v>
      </c>
      <c r="B165" s="7">
        <v>104.508</v>
      </c>
      <c r="C165">
        <f t="shared" si="2"/>
        <v>102.1708419894904</v>
      </c>
    </row>
    <row r="166" spans="1:3" x14ac:dyDescent="0.25">
      <c r="A166" s="10">
        <v>31229</v>
      </c>
      <c r="B166" s="7">
        <v>104.3</v>
      </c>
      <c r="C166">
        <f t="shared" si="2"/>
        <v>101.96749358426005</v>
      </c>
    </row>
    <row r="167" spans="1:3" x14ac:dyDescent="0.25">
      <c r="A167" s="10">
        <v>31321</v>
      </c>
      <c r="B167" s="7">
        <v>104.133</v>
      </c>
      <c r="C167">
        <f t="shared" si="2"/>
        <v>101.8042282781376</v>
      </c>
    </row>
    <row r="168" spans="1:3" x14ac:dyDescent="0.25">
      <c r="A168" s="10">
        <v>31413</v>
      </c>
      <c r="B168" s="7">
        <v>103.881</v>
      </c>
      <c r="C168">
        <f t="shared" si="2"/>
        <v>101.55786386410853</v>
      </c>
    </row>
    <row r="169" spans="1:3" x14ac:dyDescent="0.25">
      <c r="A169" s="10">
        <v>31503</v>
      </c>
      <c r="B169" s="7">
        <v>103.27500000000001</v>
      </c>
      <c r="C169">
        <f t="shared" si="2"/>
        <v>100.9654161065624</v>
      </c>
    </row>
    <row r="170" spans="1:3" x14ac:dyDescent="0.25">
      <c r="A170" s="10">
        <v>31594</v>
      </c>
      <c r="B170" s="7">
        <v>102.985</v>
      </c>
      <c r="C170">
        <f t="shared" si="2"/>
        <v>100.68190150311622</v>
      </c>
    </row>
    <row r="171" spans="1:3" x14ac:dyDescent="0.25">
      <c r="A171" s="10">
        <v>31686</v>
      </c>
      <c r="B171" s="7">
        <v>103.11199999999999</v>
      </c>
      <c r="C171">
        <f t="shared" si="2"/>
        <v>100.80606134669436</v>
      </c>
    </row>
    <row r="172" spans="1:3" x14ac:dyDescent="0.25">
      <c r="A172" s="10">
        <v>31778</v>
      </c>
      <c r="B172" s="7">
        <v>103.66800000000001</v>
      </c>
      <c r="C172">
        <f t="shared" si="2"/>
        <v>101.34962727606013</v>
      </c>
    </row>
    <row r="173" spans="1:3" x14ac:dyDescent="0.25">
      <c r="A173" s="10">
        <v>31868</v>
      </c>
      <c r="B173" s="7">
        <v>103.501</v>
      </c>
      <c r="C173">
        <f t="shared" si="2"/>
        <v>101.18636196993769</v>
      </c>
    </row>
    <row r="174" spans="1:3" x14ac:dyDescent="0.25">
      <c r="A174" s="10">
        <v>31959</v>
      </c>
      <c r="B174" s="7">
        <v>103.44799999999999</v>
      </c>
      <c r="C174">
        <f t="shared" si="2"/>
        <v>101.13454723206647</v>
      </c>
    </row>
    <row r="175" spans="1:3" x14ac:dyDescent="0.25">
      <c r="A175" s="10">
        <v>32051</v>
      </c>
      <c r="B175" s="7">
        <v>103.655</v>
      </c>
      <c r="C175">
        <f t="shared" si="2"/>
        <v>101.33691800073323</v>
      </c>
    </row>
    <row r="176" spans="1:3" x14ac:dyDescent="0.25">
      <c r="A176" s="10">
        <v>32143</v>
      </c>
      <c r="B176" s="7">
        <v>103.04300000000001</v>
      </c>
      <c r="C176">
        <f t="shared" si="2"/>
        <v>100.73860442380547</v>
      </c>
    </row>
    <row r="177" spans="1:3" x14ac:dyDescent="0.25">
      <c r="A177" s="10">
        <v>32234</v>
      </c>
      <c r="B177" s="7">
        <v>103.307</v>
      </c>
      <c r="C177">
        <f t="shared" si="2"/>
        <v>100.99670047659784</v>
      </c>
    </row>
    <row r="178" spans="1:3" x14ac:dyDescent="0.25">
      <c r="A178" s="10">
        <v>32325</v>
      </c>
      <c r="B178" s="7">
        <v>103.119</v>
      </c>
      <c r="C178">
        <f t="shared" si="2"/>
        <v>100.81290480263962</v>
      </c>
    </row>
    <row r="179" spans="1:3" x14ac:dyDescent="0.25">
      <c r="A179" s="10">
        <v>32417</v>
      </c>
      <c r="B179" s="7">
        <v>103.521</v>
      </c>
      <c r="C179">
        <f t="shared" si="2"/>
        <v>101.20591470120984</v>
      </c>
    </row>
    <row r="180" spans="1:3" x14ac:dyDescent="0.25">
      <c r="A180" s="10">
        <v>32509</v>
      </c>
      <c r="B180" s="7">
        <v>103.699</v>
      </c>
      <c r="C180">
        <f t="shared" si="2"/>
        <v>101.37993400953195</v>
      </c>
    </row>
    <row r="181" spans="1:3" x14ac:dyDescent="0.25">
      <c r="A181" s="10">
        <v>32599</v>
      </c>
      <c r="B181" s="7">
        <v>103.78100000000001</v>
      </c>
      <c r="C181">
        <f t="shared" si="2"/>
        <v>101.46010020774779</v>
      </c>
    </row>
    <row r="182" spans="1:3" x14ac:dyDescent="0.25">
      <c r="A182" s="10">
        <v>32690</v>
      </c>
      <c r="B182" s="7">
        <v>103.943</v>
      </c>
      <c r="C182">
        <f t="shared" si="2"/>
        <v>101.61847733105218</v>
      </c>
    </row>
    <row r="183" spans="1:3" x14ac:dyDescent="0.25">
      <c r="A183" s="10">
        <v>32782</v>
      </c>
      <c r="B183" s="7">
        <v>103.539</v>
      </c>
      <c r="C183">
        <f t="shared" si="2"/>
        <v>101.22351215935477</v>
      </c>
    </row>
    <row r="184" spans="1:3" x14ac:dyDescent="0.25">
      <c r="A184" s="10">
        <v>32874</v>
      </c>
      <c r="B184" s="7">
        <v>103.265</v>
      </c>
      <c r="C184">
        <f t="shared" si="2"/>
        <v>100.95563974092632</v>
      </c>
    </row>
    <row r="185" spans="1:3" x14ac:dyDescent="0.25">
      <c r="A185" s="10">
        <v>32964</v>
      </c>
      <c r="B185" s="7">
        <v>102.79600000000001</v>
      </c>
      <c r="C185">
        <f t="shared" si="2"/>
        <v>100.49712819259442</v>
      </c>
    </row>
    <row r="186" spans="1:3" x14ac:dyDescent="0.25">
      <c r="A186" s="10">
        <v>33055</v>
      </c>
      <c r="B186" s="7">
        <v>102.511</v>
      </c>
      <c r="C186">
        <f t="shared" si="2"/>
        <v>100.21850177196627</v>
      </c>
    </row>
    <row r="187" spans="1:3" x14ac:dyDescent="0.25">
      <c r="A187" s="10">
        <v>33147</v>
      </c>
      <c r="B187" s="7">
        <v>102.505</v>
      </c>
      <c r="C187">
        <f t="shared" si="2"/>
        <v>100.21263595258463</v>
      </c>
    </row>
    <row r="188" spans="1:3" x14ac:dyDescent="0.25">
      <c r="A188" s="10">
        <v>33239</v>
      </c>
      <c r="B188" s="7">
        <v>102.22799999999999</v>
      </c>
      <c r="C188">
        <f t="shared" si="2"/>
        <v>99.941830624465354</v>
      </c>
    </row>
    <row r="189" spans="1:3" x14ac:dyDescent="0.25">
      <c r="A189" s="10">
        <v>33329</v>
      </c>
      <c r="B189" s="7">
        <v>102.072</v>
      </c>
      <c r="C189">
        <f t="shared" si="2"/>
        <v>99.789319320542589</v>
      </c>
    </row>
    <row r="190" spans="1:3" x14ac:dyDescent="0.25">
      <c r="A190" s="10">
        <v>33420</v>
      </c>
      <c r="B190" s="7">
        <v>102.209</v>
      </c>
      <c r="C190">
        <f t="shared" si="2"/>
        <v>99.92325552975683</v>
      </c>
    </row>
    <row r="191" spans="1:3" x14ac:dyDescent="0.25">
      <c r="A191" s="10">
        <v>33512</v>
      </c>
      <c r="B191" s="7">
        <v>102.17</v>
      </c>
      <c r="C191">
        <f t="shared" si="2"/>
        <v>99.885127703776135</v>
      </c>
    </row>
    <row r="192" spans="1:3" x14ac:dyDescent="0.25">
      <c r="A192" s="10">
        <v>33604</v>
      </c>
      <c r="B192" s="7">
        <v>102.089</v>
      </c>
      <c r="C192">
        <f t="shared" si="2"/>
        <v>99.805939142123918</v>
      </c>
    </row>
    <row r="193" spans="1:3" x14ac:dyDescent="0.25">
      <c r="A193" s="10">
        <v>33695</v>
      </c>
      <c r="B193" s="7">
        <v>102.345</v>
      </c>
      <c r="C193">
        <f t="shared" si="2"/>
        <v>100.05621410240744</v>
      </c>
    </row>
    <row r="194" spans="1:3" x14ac:dyDescent="0.25">
      <c r="A194" s="10">
        <v>33786</v>
      </c>
      <c r="B194" s="7">
        <v>102.276</v>
      </c>
      <c r="C194">
        <f t="shared" si="2"/>
        <v>99.988757179518515</v>
      </c>
    </row>
    <row r="195" spans="1:3" x14ac:dyDescent="0.25">
      <c r="A195" s="10">
        <v>33878</v>
      </c>
      <c r="B195" s="7">
        <v>102.44</v>
      </c>
      <c r="C195">
        <f t="shared" si="2"/>
        <v>100.14908957595014</v>
      </c>
    </row>
    <row r="196" spans="1:3" x14ac:dyDescent="0.25">
      <c r="A196" s="10">
        <v>33970</v>
      </c>
      <c r="B196" s="7">
        <v>102.529</v>
      </c>
      <c r="C196">
        <f t="shared" si="2"/>
        <v>100.23609923011121</v>
      </c>
    </row>
    <row r="197" spans="1:3" x14ac:dyDescent="0.25">
      <c r="A197" s="10">
        <v>34060</v>
      </c>
      <c r="B197" s="7">
        <v>102.875</v>
      </c>
      <c r="C197">
        <f t="shared" si="2"/>
        <v>100.5743614811194</v>
      </c>
    </row>
    <row r="198" spans="1:3" x14ac:dyDescent="0.25">
      <c r="A198" s="10">
        <v>34151</v>
      </c>
      <c r="B198" s="7">
        <v>102.968</v>
      </c>
      <c r="C198">
        <f t="shared" si="2"/>
        <v>100.66528168153491</v>
      </c>
    </row>
    <row r="199" spans="1:3" x14ac:dyDescent="0.25">
      <c r="A199" s="10">
        <v>34243</v>
      </c>
      <c r="B199" s="7">
        <v>103.15</v>
      </c>
      <c r="C199">
        <f t="shared" si="2"/>
        <v>100.84321153611147</v>
      </c>
    </row>
    <row r="200" spans="1:3" x14ac:dyDescent="0.25">
      <c r="A200" s="10">
        <v>34335</v>
      </c>
      <c r="B200" s="7">
        <v>103.012</v>
      </c>
      <c r="C200">
        <f t="shared" si="2"/>
        <v>100.70829769033362</v>
      </c>
    </row>
    <row r="201" spans="1:3" x14ac:dyDescent="0.25">
      <c r="A201" s="10">
        <v>34425</v>
      </c>
      <c r="B201" s="7">
        <v>103.681</v>
      </c>
      <c r="C201">
        <f t="shared" si="2"/>
        <v>101.36233655138702</v>
      </c>
    </row>
    <row r="202" spans="1:3" x14ac:dyDescent="0.25">
      <c r="A202" s="10">
        <v>34516</v>
      </c>
      <c r="B202" s="7">
        <v>103.69499999999999</v>
      </c>
      <c r="C202">
        <f t="shared" si="2"/>
        <v>101.37602346327752</v>
      </c>
    </row>
    <row r="203" spans="1:3" x14ac:dyDescent="0.25">
      <c r="A203" s="10">
        <v>34608</v>
      </c>
      <c r="B203" s="7">
        <v>103.53400000000001</v>
      </c>
      <c r="C203">
        <f t="shared" si="2"/>
        <v>101.21862397653673</v>
      </c>
    </row>
    <row r="204" spans="1:3" x14ac:dyDescent="0.25">
      <c r="A204" s="10">
        <v>34700</v>
      </c>
      <c r="B204" s="7">
        <v>103.105</v>
      </c>
      <c r="C204">
        <f t="shared" si="2"/>
        <v>100.79921789074913</v>
      </c>
    </row>
    <row r="205" spans="1:3" x14ac:dyDescent="0.25">
      <c r="A205" s="10">
        <v>34790</v>
      </c>
      <c r="B205" s="7">
        <v>102.53700000000001</v>
      </c>
      <c r="C205">
        <f t="shared" ref="C205:C255" si="3">(B205/AVERAGE($B$192:$B$195))*100</f>
        <v>100.24392032262008</v>
      </c>
    </row>
    <row r="206" spans="1:3" x14ac:dyDescent="0.25">
      <c r="A206" s="10">
        <v>34881</v>
      </c>
      <c r="B206" s="7">
        <v>103.09</v>
      </c>
      <c r="C206">
        <f t="shared" si="3"/>
        <v>100.78455334229501</v>
      </c>
    </row>
    <row r="207" spans="1:3" x14ac:dyDescent="0.25">
      <c r="A207" s="10">
        <v>34973</v>
      </c>
      <c r="B207" s="7">
        <v>103.051</v>
      </c>
      <c r="C207">
        <f t="shared" si="3"/>
        <v>100.74642551631432</v>
      </c>
    </row>
    <row r="208" spans="1:3" x14ac:dyDescent="0.25">
      <c r="A208" s="10">
        <v>35065</v>
      </c>
      <c r="B208" s="7">
        <v>102.52</v>
      </c>
      <c r="C208">
        <f t="shared" si="3"/>
        <v>100.22730050103874</v>
      </c>
    </row>
    <row r="209" spans="1:3" x14ac:dyDescent="0.25">
      <c r="A209" s="10">
        <v>35156</v>
      </c>
      <c r="B209" s="7">
        <v>102.83799999999999</v>
      </c>
      <c r="C209">
        <f t="shared" si="3"/>
        <v>100.53818892826591</v>
      </c>
    </row>
    <row r="210" spans="1:3" x14ac:dyDescent="0.25">
      <c r="A210" s="10">
        <v>35247</v>
      </c>
      <c r="B210" s="7">
        <v>103.029</v>
      </c>
      <c r="C210">
        <f t="shared" si="3"/>
        <v>100.72491751191495</v>
      </c>
    </row>
    <row r="211" spans="1:3" x14ac:dyDescent="0.25">
      <c r="A211" s="10">
        <v>35339</v>
      </c>
      <c r="B211" s="7">
        <v>103.22499999999999</v>
      </c>
      <c r="C211">
        <f t="shared" si="3"/>
        <v>100.916534278382</v>
      </c>
    </row>
    <row r="212" spans="1:3" x14ac:dyDescent="0.25">
      <c r="A212" s="10">
        <v>35431</v>
      </c>
      <c r="B212" s="7">
        <v>103.30500000000001</v>
      </c>
      <c r="C212">
        <f t="shared" si="3"/>
        <v>100.99474520347063</v>
      </c>
    </row>
    <row r="213" spans="1:3" x14ac:dyDescent="0.25">
      <c r="A213" s="10">
        <v>35521</v>
      </c>
      <c r="B213" s="7">
        <v>103.212</v>
      </c>
      <c r="C213">
        <f t="shared" si="3"/>
        <v>100.90382500305512</v>
      </c>
    </row>
    <row r="214" spans="1:3" x14ac:dyDescent="0.25">
      <c r="A214" s="10">
        <v>35612</v>
      </c>
      <c r="B214" s="7">
        <v>103.316</v>
      </c>
      <c r="C214">
        <f t="shared" si="3"/>
        <v>101.0054992056703</v>
      </c>
    </row>
    <row r="215" spans="1:3" x14ac:dyDescent="0.25">
      <c r="A215" s="10">
        <v>35704</v>
      </c>
      <c r="B215" s="7">
        <v>103.158</v>
      </c>
      <c r="C215">
        <f t="shared" si="3"/>
        <v>100.85103262862032</v>
      </c>
    </row>
    <row r="216" spans="1:3" x14ac:dyDescent="0.25">
      <c r="A216" s="10">
        <v>35796</v>
      </c>
      <c r="B216" s="7">
        <v>103.248</v>
      </c>
      <c r="C216">
        <f t="shared" si="3"/>
        <v>100.939019919345</v>
      </c>
    </row>
    <row r="217" spans="1:3" x14ac:dyDescent="0.25">
      <c r="A217" s="10">
        <v>35886</v>
      </c>
      <c r="B217" s="7">
        <v>103.084</v>
      </c>
      <c r="C217">
        <f t="shared" si="3"/>
        <v>100.77868752291337</v>
      </c>
    </row>
    <row r="218" spans="1:3" x14ac:dyDescent="0.25">
      <c r="A218" s="10">
        <v>35977</v>
      </c>
      <c r="B218" s="7">
        <v>102.754</v>
      </c>
      <c r="C218">
        <f t="shared" si="3"/>
        <v>100.45606745692291</v>
      </c>
    </row>
    <row r="219" spans="1:3" x14ac:dyDescent="0.25">
      <c r="A219" s="10">
        <v>36069</v>
      </c>
      <c r="B219" s="7">
        <v>103.51300000000001</v>
      </c>
      <c r="C219">
        <f t="shared" si="3"/>
        <v>101.19809360870097</v>
      </c>
    </row>
    <row r="220" spans="1:3" x14ac:dyDescent="0.25">
      <c r="A220" s="10">
        <v>36161</v>
      </c>
      <c r="B220" s="7">
        <v>103.15900000000001</v>
      </c>
      <c r="C220">
        <f t="shared" si="3"/>
        <v>100.85201026518394</v>
      </c>
    </row>
    <row r="221" spans="1:3" x14ac:dyDescent="0.25">
      <c r="A221" s="10">
        <v>36251</v>
      </c>
      <c r="B221" s="7">
        <v>103.062</v>
      </c>
      <c r="C221">
        <f t="shared" si="3"/>
        <v>100.75717951851399</v>
      </c>
    </row>
    <row r="222" spans="1:3" x14ac:dyDescent="0.25">
      <c r="A222" s="10">
        <v>36342</v>
      </c>
      <c r="B222" s="7">
        <v>103.145</v>
      </c>
      <c r="C222">
        <f t="shared" si="3"/>
        <v>100.83832335329342</v>
      </c>
    </row>
    <row r="223" spans="1:3" x14ac:dyDescent="0.25">
      <c r="A223" s="10">
        <v>36434</v>
      </c>
      <c r="B223" s="7">
        <v>103.128</v>
      </c>
      <c r="C223">
        <f t="shared" si="3"/>
        <v>100.82170353171209</v>
      </c>
    </row>
    <row r="224" spans="1:3" x14ac:dyDescent="0.25">
      <c r="A224" s="10">
        <v>36526</v>
      </c>
      <c r="B224" s="7">
        <v>102.995</v>
      </c>
      <c r="C224">
        <f t="shared" si="3"/>
        <v>100.69167786875231</v>
      </c>
    </row>
    <row r="225" spans="1:3" x14ac:dyDescent="0.25">
      <c r="A225" s="10">
        <v>36617</v>
      </c>
      <c r="B225" s="7">
        <v>102.834</v>
      </c>
      <c r="C225">
        <f t="shared" si="3"/>
        <v>100.53427838201149</v>
      </c>
    </row>
    <row r="226" spans="1:3" x14ac:dyDescent="0.25">
      <c r="A226" s="10">
        <v>36708</v>
      </c>
      <c r="B226" s="7">
        <v>102.711</v>
      </c>
      <c r="C226">
        <f t="shared" si="3"/>
        <v>100.41402908468777</v>
      </c>
    </row>
    <row r="227" spans="1:3" x14ac:dyDescent="0.25">
      <c r="A227" s="10">
        <v>36800</v>
      </c>
      <c r="B227" s="7">
        <v>102.35299999999999</v>
      </c>
      <c r="C227">
        <f t="shared" si="3"/>
        <v>100.06403519491629</v>
      </c>
    </row>
    <row r="228" spans="1:3" x14ac:dyDescent="0.25">
      <c r="A228" s="10">
        <v>36892</v>
      </c>
      <c r="B228" s="7">
        <v>101.913</v>
      </c>
      <c r="C228">
        <f t="shared" si="3"/>
        <v>99.633875106928997</v>
      </c>
    </row>
    <row r="229" spans="1:3" x14ac:dyDescent="0.25">
      <c r="A229" s="10">
        <v>36982</v>
      </c>
      <c r="B229" s="7">
        <v>101.465</v>
      </c>
      <c r="C229">
        <f t="shared" si="3"/>
        <v>99.195893926432859</v>
      </c>
    </row>
    <row r="230" spans="1:3" x14ac:dyDescent="0.25">
      <c r="A230" s="10">
        <v>37073</v>
      </c>
      <c r="B230" s="7">
        <v>101.13200000000001</v>
      </c>
      <c r="C230">
        <f t="shared" si="3"/>
        <v>98.870340950751569</v>
      </c>
    </row>
    <row r="231" spans="1:3" x14ac:dyDescent="0.25">
      <c r="A231" s="10">
        <v>37165</v>
      </c>
      <c r="B231" s="7">
        <v>100.89400000000001</v>
      </c>
      <c r="C231">
        <f t="shared" si="3"/>
        <v>98.637663448612983</v>
      </c>
    </row>
    <row r="232" spans="1:3" x14ac:dyDescent="0.25">
      <c r="A232" s="10">
        <v>37257</v>
      </c>
      <c r="B232" s="7">
        <v>100.923</v>
      </c>
      <c r="C232">
        <f t="shared" si="3"/>
        <v>98.666014908957607</v>
      </c>
    </row>
    <row r="233" spans="1:3" x14ac:dyDescent="0.25">
      <c r="A233" s="10">
        <v>37347</v>
      </c>
      <c r="B233" s="7">
        <v>101.36</v>
      </c>
      <c r="C233">
        <f t="shared" si="3"/>
        <v>99.093242087254069</v>
      </c>
    </row>
    <row r="234" spans="1:3" x14ac:dyDescent="0.25">
      <c r="A234" s="10">
        <v>37438</v>
      </c>
      <c r="B234" s="7">
        <v>101.14100000000001</v>
      </c>
      <c r="C234">
        <f t="shared" si="3"/>
        <v>98.879139679824036</v>
      </c>
    </row>
    <row r="235" spans="1:3" x14ac:dyDescent="0.25">
      <c r="A235" s="10">
        <v>37530</v>
      </c>
      <c r="B235" s="7">
        <v>101.101</v>
      </c>
      <c r="C235">
        <f t="shared" si="3"/>
        <v>98.840034217279722</v>
      </c>
    </row>
    <row r="236" spans="1:3" x14ac:dyDescent="0.25">
      <c r="A236" s="10">
        <v>37622</v>
      </c>
      <c r="B236" s="7">
        <v>100.642</v>
      </c>
      <c r="C236">
        <f t="shared" si="3"/>
        <v>98.391299034583895</v>
      </c>
    </row>
    <row r="237" spans="1:3" x14ac:dyDescent="0.25">
      <c r="A237" s="10">
        <v>37712</v>
      </c>
      <c r="B237" s="7">
        <v>100.664</v>
      </c>
      <c r="C237">
        <f t="shared" si="3"/>
        <v>98.41280703898326</v>
      </c>
    </row>
    <row r="238" spans="1:3" x14ac:dyDescent="0.25">
      <c r="A238" s="10">
        <v>37803</v>
      </c>
      <c r="B238" s="7">
        <v>100.56100000000001</v>
      </c>
      <c r="C238">
        <f t="shared" si="3"/>
        <v>98.312110472931707</v>
      </c>
    </row>
    <row r="239" spans="1:3" x14ac:dyDescent="0.25">
      <c r="A239" s="10">
        <v>37895</v>
      </c>
      <c r="B239" s="7">
        <v>100.694</v>
      </c>
      <c r="C239">
        <f t="shared" si="3"/>
        <v>98.442136135891488</v>
      </c>
    </row>
    <row r="240" spans="1:3" x14ac:dyDescent="0.25">
      <c r="A240" s="10">
        <v>37987</v>
      </c>
      <c r="B240" s="7">
        <v>100.907</v>
      </c>
      <c r="C240">
        <f t="shared" si="3"/>
        <v>98.650372723939867</v>
      </c>
    </row>
    <row r="241" spans="1:3" x14ac:dyDescent="0.25">
      <c r="A241" s="10">
        <v>38078</v>
      </c>
      <c r="B241" s="7">
        <v>100.41500000000001</v>
      </c>
      <c r="C241">
        <f t="shared" si="3"/>
        <v>98.169375534645013</v>
      </c>
    </row>
    <row r="242" spans="1:3" x14ac:dyDescent="0.25">
      <c r="A242" s="10">
        <v>38169</v>
      </c>
      <c r="B242" s="7">
        <v>100.5</v>
      </c>
      <c r="C242">
        <f t="shared" si="3"/>
        <v>98.252474642551633</v>
      </c>
    </row>
    <row r="243" spans="1:3" x14ac:dyDescent="0.25">
      <c r="A243" s="10">
        <v>38261</v>
      </c>
      <c r="B243" s="7">
        <v>100.506</v>
      </c>
      <c r="C243">
        <f t="shared" si="3"/>
        <v>98.258340461933287</v>
      </c>
    </row>
    <row r="244" spans="1:3" x14ac:dyDescent="0.25">
      <c r="A244" s="10">
        <v>38353</v>
      </c>
      <c r="B244" s="7">
        <v>100.276</v>
      </c>
      <c r="C244">
        <f t="shared" si="3"/>
        <v>98.03348405230355</v>
      </c>
    </row>
    <row r="245" spans="1:3" x14ac:dyDescent="0.25">
      <c r="A245" s="10">
        <v>38443</v>
      </c>
      <c r="B245" s="7">
        <v>100.47499999999999</v>
      </c>
      <c r="C245">
        <f t="shared" si="3"/>
        <v>98.22803372846144</v>
      </c>
    </row>
    <row r="246" spans="1:3" x14ac:dyDescent="0.25">
      <c r="A246" s="10">
        <v>38534</v>
      </c>
      <c r="B246" s="7">
        <v>100.339</v>
      </c>
      <c r="C246">
        <f t="shared" si="3"/>
        <v>98.095075155810832</v>
      </c>
    </row>
    <row r="247" spans="1:3" x14ac:dyDescent="0.25">
      <c r="A247" s="10">
        <v>38626</v>
      </c>
      <c r="B247" s="7">
        <v>100.559</v>
      </c>
      <c r="C247">
        <f t="shared" si="3"/>
        <v>98.31015519980447</v>
      </c>
    </row>
    <row r="248" spans="1:3" x14ac:dyDescent="0.25">
      <c r="A248" s="10">
        <v>38718</v>
      </c>
      <c r="B248" s="7">
        <v>100.667</v>
      </c>
      <c r="C248">
        <f t="shared" si="3"/>
        <v>98.415739948674087</v>
      </c>
    </row>
    <row r="249" spans="1:3" x14ac:dyDescent="0.25">
      <c r="A249" s="10">
        <v>38808</v>
      </c>
      <c r="B249" s="7">
        <v>100.57899999999999</v>
      </c>
      <c r="C249">
        <f t="shared" si="3"/>
        <v>98.329707931076626</v>
      </c>
    </row>
    <row r="250" spans="1:3" x14ac:dyDescent="0.25">
      <c r="A250" s="10">
        <v>38899</v>
      </c>
      <c r="B250" s="7">
        <v>100.87</v>
      </c>
      <c r="C250">
        <f t="shared" si="3"/>
        <v>98.614200171086409</v>
      </c>
    </row>
    <row r="251" spans="1:3" x14ac:dyDescent="0.25">
      <c r="A251" s="10">
        <v>38991</v>
      </c>
      <c r="B251" s="7">
        <v>100.827</v>
      </c>
      <c r="C251">
        <f t="shared" si="3"/>
        <v>98.572161798851283</v>
      </c>
    </row>
    <row r="252" spans="1:3" x14ac:dyDescent="0.25">
      <c r="A252" s="10">
        <v>39083</v>
      </c>
      <c r="B252" s="7">
        <v>100.58499999999999</v>
      </c>
      <c r="C252">
        <f t="shared" si="3"/>
        <v>98.335573750458266</v>
      </c>
    </row>
    <row r="253" spans="1:3" x14ac:dyDescent="0.25">
      <c r="A253" s="10">
        <v>39173</v>
      </c>
      <c r="B253" s="7">
        <v>100.702</v>
      </c>
      <c r="C253">
        <f t="shared" si="3"/>
        <v>98.449957228400336</v>
      </c>
    </row>
    <row r="254" spans="1:3" x14ac:dyDescent="0.25">
      <c r="A254" s="10">
        <v>39264</v>
      </c>
      <c r="B254" s="7">
        <v>100.523</v>
      </c>
      <c r="C254">
        <f t="shared" si="3"/>
        <v>98.274960283514602</v>
      </c>
    </row>
    <row r="255" spans="1:3" x14ac:dyDescent="0.25">
      <c r="A255" s="10">
        <v>39356</v>
      </c>
      <c r="B255" s="7">
        <v>100.291</v>
      </c>
      <c r="C255">
        <f t="shared" si="3"/>
        <v>98.048148600757671</v>
      </c>
    </row>
  </sheetData>
  <hyperlinks>
    <hyperlink ref="B9" r:id="rId1" location="0" display="https://fred.stlouisfed.org/series/PRS85006023 - 0"/>
  </hyperlink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8"/>
  <sheetViews>
    <sheetView workbookViewId="0">
      <selection activeCell="A26" sqref="A26"/>
    </sheetView>
  </sheetViews>
  <sheetFormatPr defaultRowHeight="15" x14ac:dyDescent="0.25"/>
  <cols>
    <col min="1" max="1" width="12.28515625" bestFit="1" customWidth="1"/>
  </cols>
  <sheetData>
    <row r="1" spans="1:3" x14ac:dyDescent="0.25">
      <c r="A1" s="2" t="s">
        <v>18</v>
      </c>
      <c r="C1" t="s">
        <v>19</v>
      </c>
    </row>
    <row r="2" spans="1:3" x14ac:dyDescent="0.25">
      <c r="C2" s="6" t="s">
        <v>20</v>
      </c>
    </row>
    <row r="4" spans="1:3" x14ac:dyDescent="0.25">
      <c r="A4" s="2" t="s">
        <v>21</v>
      </c>
      <c r="C4" t="s">
        <v>22</v>
      </c>
    </row>
    <row r="5" spans="1:3" x14ac:dyDescent="0.25">
      <c r="C5" s="6" t="s">
        <v>23</v>
      </c>
    </row>
    <row r="7" spans="1:3" x14ac:dyDescent="0.25">
      <c r="A7" s="2" t="s">
        <v>3</v>
      </c>
      <c r="C7" t="s">
        <v>24</v>
      </c>
    </row>
    <row r="8" spans="1:3" x14ac:dyDescent="0.25">
      <c r="C8" s="6" t="s">
        <v>25</v>
      </c>
    </row>
    <row r="10" spans="1:3" x14ac:dyDescent="0.25">
      <c r="A10" s="2" t="s">
        <v>4</v>
      </c>
      <c r="C10" t="s">
        <v>26</v>
      </c>
    </row>
    <row r="11" spans="1:3" x14ac:dyDescent="0.25">
      <c r="C11" s="6" t="s">
        <v>27</v>
      </c>
    </row>
    <row r="13" spans="1:3" x14ac:dyDescent="0.25">
      <c r="A13" s="2" t="s">
        <v>5</v>
      </c>
      <c r="C13" t="s">
        <v>28</v>
      </c>
    </row>
    <row r="14" spans="1:3" x14ac:dyDescent="0.25">
      <c r="C14" s="6" t="s">
        <v>29</v>
      </c>
    </row>
    <row r="16" spans="1:3" x14ac:dyDescent="0.25">
      <c r="A16" s="2" t="s">
        <v>7</v>
      </c>
      <c r="C16" t="s">
        <v>30</v>
      </c>
    </row>
    <row r="17" spans="1:3" x14ac:dyDescent="0.25">
      <c r="C17" s="6" t="s">
        <v>31</v>
      </c>
    </row>
    <row r="19" spans="1:3" x14ac:dyDescent="0.25">
      <c r="A19" s="2" t="s">
        <v>8</v>
      </c>
      <c r="C19" t="s">
        <v>32</v>
      </c>
    </row>
    <row r="20" spans="1:3" x14ac:dyDescent="0.25">
      <c r="C20" s="6" t="s">
        <v>33</v>
      </c>
    </row>
    <row r="22" spans="1:3" x14ac:dyDescent="0.25">
      <c r="A22" s="2" t="s">
        <v>9</v>
      </c>
      <c r="C22" t="s">
        <v>40</v>
      </c>
    </row>
    <row r="23" spans="1:3" x14ac:dyDescent="0.25">
      <c r="C23" s="6" t="s">
        <v>43</v>
      </c>
    </row>
    <row r="24" spans="1:3" x14ac:dyDescent="0.25">
      <c r="C24" t="s">
        <v>45</v>
      </c>
    </row>
    <row r="26" spans="1:3" x14ac:dyDescent="0.25">
      <c r="A26" s="2" t="s">
        <v>10</v>
      </c>
      <c r="C26" t="s">
        <v>47</v>
      </c>
    </row>
    <row r="27" spans="1:3" x14ac:dyDescent="0.25">
      <c r="C27" s="6" t="s">
        <v>48</v>
      </c>
    </row>
    <row r="28" spans="1:3" x14ac:dyDescent="0.25">
      <c r="C28" t="s">
        <v>49</v>
      </c>
    </row>
  </sheetData>
  <hyperlinks>
    <hyperlink ref="C2" r:id="rId1"/>
    <hyperlink ref="C5" r:id="rId2"/>
    <hyperlink ref="C8" r:id="rId3"/>
    <hyperlink ref="C11" r:id="rId4"/>
    <hyperlink ref="C14" r:id="rId5" location="0" display="https://fred.stlouisfed.org/series/CE16OV - 0"/>
    <hyperlink ref="C17" r:id="rId6" location="0" display="https://fred.stlouisfed.org/series/FEDFUNDS - 0"/>
    <hyperlink ref="C20" r:id="rId7" location="0" display="https://fred.stlouisfed.org/series/CNP16OV - 0"/>
    <hyperlink ref="C23" r:id="rId8" location="0" display="https://fred.stlouisfed.org/series/PRS85006023 - 0"/>
    <hyperlink ref="C27" r:id="rId9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Dataset</vt:lpstr>
      <vt:lpstr>NFB_CompensationperHour</vt:lpstr>
      <vt:lpstr>NFB_AverageWeeklyHours</vt:lpstr>
      <vt:lpstr>Data Source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Qazi Haque</dc:creator>
  <cp:lastModifiedBy>Qazi Haque</cp:lastModifiedBy>
  <dcterms:created xsi:type="dcterms:W3CDTF">2020-03-24T01:32:01Z</dcterms:created>
  <dcterms:modified xsi:type="dcterms:W3CDTF">2023-01-11T01:19:40Z</dcterms:modified>
</cp:coreProperties>
</file>