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913"/>
  <workbookPr showInkAnnotation="0" autoCompressPictures="0"/>
  <bookViews>
    <workbookView xWindow="0" yWindow="0" windowWidth="30360" windowHeight="18800" tabRatio="500" activeTab="1"/>
  </bookViews>
  <sheets>
    <sheet name="Aggregate" sheetId="1" r:id="rId1"/>
    <sheet name="PCA" sheetId="2" r:id="rId2"/>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B75" i="2" l="1"/>
  <c r="T91" i="2"/>
  <c r="Z75" i="2"/>
  <c r="T90" i="2"/>
  <c r="X75" i="2"/>
  <c r="T89" i="2"/>
  <c r="V75" i="2"/>
  <c r="T88" i="2"/>
  <c r="T75" i="2"/>
  <c r="T87" i="2"/>
  <c r="R75" i="2"/>
  <c r="T86" i="2"/>
  <c r="P75" i="2"/>
  <c r="T85" i="2"/>
  <c r="AB74" i="2"/>
  <c r="S91" i="2"/>
  <c r="Z74" i="2"/>
  <c r="S90" i="2"/>
  <c r="X74" i="2"/>
  <c r="S89" i="2"/>
  <c r="V74" i="2"/>
  <c r="S88" i="2"/>
  <c r="T74" i="2"/>
  <c r="S87" i="2"/>
  <c r="R74" i="2"/>
  <c r="S86" i="2"/>
  <c r="P74" i="2"/>
  <c r="S85" i="2"/>
  <c r="O24" i="1"/>
  <c r="O74" i="2"/>
  <c r="Q74" i="2"/>
  <c r="S74" i="2"/>
  <c r="U74" i="2"/>
  <c r="W74" i="2"/>
  <c r="Y74" i="2"/>
  <c r="AA74" i="2"/>
  <c r="O75" i="2"/>
  <c r="C24" i="1"/>
  <c r="D24" i="1"/>
  <c r="Q75" i="2"/>
  <c r="E24" i="1"/>
  <c r="F24" i="1"/>
  <c r="S75" i="2"/>
  <c r="G24" i="1"/>
  <c r="H24" i="1"/>
  <c r="U75" i="2"/>
  <c r="I24" i="1"/>
  <c r="J24" i="1"/>
  <c r="W75" i="2"/>
  <c r="K24" i="1"/>
  <c r="L24" i="1"/>
  <c r="Y75" i="2"/>
  <c r="M24" i="1"/>
  <c r="N24" i="1"/>
  <c r="AA75" i="2"/>
  <c r="M63" i="2"/>
  <c r="C140" i="2"/>
  <c r="R91" i="2"/>
  <c r="M54" i="2"/>
  <c r="C131" i="2"/>
  <c r="R90" i="2"/>
  <c r="M47" i="2"/>
  <c r="C124" i="2"/>
  <c r="R89" i="2"/>
  <c r="M39" i="2"/>
  <c r="C116" i="2"/>
  <c r="R88" i="2"/>
  <c r="M31" i="2"/>
  <c r="C108" i="2"/>
  <c r="R87" i="2"/>
  <c r="M23" i="2"/>
  <c r="C100" i="2"/>
  <c r="R86" i="2"/>
  <c r="M15" i="2"/>
  <c r="C92" i="2"/>
  <c r="R85" i="2"/>
  <c r="M6" i="2"/>
  <c r="M7" i="2"/>
  <c r="M8" i="2"/>
  <c r="M9" i="2"/>
  <c r="M10" i="2"/>
  <c r="M11" i="2"/>
  <c r="M12" i="2"/>
  <c r="M13" i="2"/>
  <c r="M14" i="2"/>
  <c r="M16" i="2"/>
  <c r="M17" i="2"/>
  <c r="M18" i="2"/>
  <c r="M19" i="2"/>
  <c r="M20" i="2"/>
  <c r="M21" i="2"/>
  <c r="M22" i="2"/>
  <c r="M24" i="2"/>
  <c r="M25" i="2"/>
  <c r="M26" i="2"/>
  <c r="M27" i="2"/>
  <c r="M28" i="2"/>
  <c r="M29" i="2"/>
  <c r="M30" i="2"/>
  <c r="M32" i="2"/>
  <c r="M33" i="2"/>
  <c r="M34" i="2"/>
  <c r="M35" i="2"/>
  <c r="M36" i="2"/>
  <c r="M37" i="2"/>
  <c r="M38" i="2"/>
  <c r="M40" i="2"/>
  <c r="M41" i="2"/>
  <c r="M42" i="2"/>
  <c r="M43" i="2"/>
  <c r="M44" i="2"/>
  <c r="M45" i="2"/>
  <c r="M46" i="2"/>
  <c r="M48" i="2"/>
  <c r="M49" i="2"/>
  <c r="M50" i="2"/>
  <c r="M51" i="2"/>
  <c r="M52" i="2"/>
  <c r="M53" i="2"/>
  <c r="M55" i="2"/>
  <c r="M56" i="2"/>
  <c r="M57" i="2"/>
  <c r="M58" i="2"/>
  <c r="M59" i="2"/>
  <c r="M60" i="2"/>
  <c r="M61" i="2"/>
  <c r="M62" i="2"/>
  <c r="M64" i="2"/>
  <c r="M65" i="2"/>
  <c r="M66" i="2"/>
  <c r="M67" i="2"/>
  <c r="M68" i="2"/>
  <c r="M69" i="2"/>
  <c r="M70" i="2"/>
  <c r="M71" i="2"/>
  <c r="M72" i="2"/>
  <c r="M73" i="2"/>
  <c r="M74" i="2"/>
  <c r="M75" i="2"/>
  <c r="M76" i="2"/>
  <c r="M77" i="2"/>
  <c r="M78" i="2"/>
  <c r="M79" i="2"/>
  <c r="C83" i="2"/>
  <c r="D83" i="2"/>
  <c r="E83" i="2"/>
  <c r="F83" i="2"/>
  <c r="G83" i="2"/>
  <c r="H83" i="2"/>
  <c r="I83" i="2"/>
  <c r="J83" i="2"/>
  <c r="K83" i="2"/>
  <c r="L83" i="2"/>
  <c r="C120" i="2"/>
  <c r="C84" i="2"/>
  <c r="D84" i="2"/>
  <c r="E84" i="2"/>
  <c r="F84" i="2"/>
  <c r="G84" i="2"/>
  <c r="H84" i="2"/>
  <c r="I84" i="2"/>
  <c r="J84" i="2"/>
  <c r="K84" i="2"/>
  <c r="L84" i="2"/>
  <c r="C85" i="2"/>
  <c r="D85" i="2"/>
  <c r="E85" i="2"/>
  <c r="F85" i="2"/>
  <c r="G85" i="2"/>
  <c r="H85" i="2"/>
  <c r="I85" i="2"/>
  <c r="J85" i="2"/>
  <c r="K85" i="2"/>
  <c r="L85" i="2"/>
  <c r="C128" i="2"/>
  <c r="C86" i="2"/>
  <c r="D86" i="2"/>
  <c r="E86" i="2"/>
  <c r="F86" i="2"/>
  <c r="G86" i="2"/>
  <c r="H86" i="2"/>
  <c r="I86" i="2"/>
  <c r="J86" i="2"/>
  <c r="K86" i="2"/>
  <c r="L86" i="2"/>
  <c r="C132" i="2"/>
  <c r="C87" i="2"/>
  <c r="D87" i="2"/>
  <c r="E87" i="2"/>
  <c r="F87" i="2"/>
  <c r="G87" i="2"/>
  <c r="H87" i="2"/>
  <c r="I87" i="2"/>
  <c r="J87" i="2"/>
  <c r="K87" i="2"/>
  <c r="L87" i="2"/>
  <c r="C88" i="2"/>
  <c r="D88" i="2"/>
  <c r="E88" i="2"/>
  <c r="F88" i="2"/>
  <c r="G88" i="2"/>
  <c r="H88" i="2"/>
  <c r="I88" i="2"/>
  <c r="J88" i="2"/>
  <c r="K88" i="2"/>
  <c r="L88" i="2"/>
  <c r="C89" i="2"/>
  <c r="D89" i="2"/>
  <c r="E89" i="2"/>
  <c r="F89" i="2"/>
  <c r="G89" i="2"/>
  <c r="H89" i="2"/>
  <c r="I89" i="2"/>
  <c r="J89" i="2"/>
  <c r="K89" i="2"/>
  <c r="L89" i="2"/>
  <c r="C90" i="2"/>
  <c r="D90" i="2"/>
  <c r="E90" i="2"/>
  <c r="F90" i="2"/>
  <c r="G90" i="2"/>
  <c r="H90" i="2"/>
  <c r="I90" i="2"/>
  <c r="J90" i="2"/>
  <c r="K90" i="2"/>
  <c r="L90" i="2"/>
  <c r="C91" i="2"/>
  <c r="D91" i="2"/>
  <c r="E91" i="2"/>
  <c r="F91" i="2"/>
  <c r="G91" i="2"/>
  <c r="H91" i="2"/>
  <c r="I91" i="2"/>
  <c r="J91" i="2"/>
  <c r="K91" i="2"/>
  <c r="L91" i="2"/>
  <c r="D92" i="2"/>
  <c r="E92" i="2"/>
  <c r="F92" i="2"/>
  <c r="G92" i="2"/>
  <c r="H92" i="2"/>
  <c r="I92" i="2"/>
  <c r="J92" i="2"/>
  <c r="K92" i="2"/>
  <c r="L92" i="2"/>
  <c r="C93" i="2"/>
  <c r="D93" i="2"/>
  <c r="E93" i="2"/>
  <c r="F93" i="2"/>
  <c r="G93" i="2"/>
  <c r="H93" i="2"/>
  <c r="I93" i="2"/>
  <c r="J93" i="2"/>
  <c r="K93" i="2"/>
  <c r="L93" i="2"/>
  <c r="C94" i="2"/>
  <c r="D94" i="2"/>
  <c r="E94" i="2"/>
  <c r="F94" i="2"/>
  <c r="G94" i="2"/>
  <c r="H94" i="2"/>
  <c r="I94" i="2"/>
  <c r="J94" i="2"/>
  <c r="K94" i="2"/>
  <c r="L94" i="2"/>
  <c r="C95" i="2"/>
  <c r="D95" i="2"/>
  <c r="E95" i="2"/>
  <c r="F95" i="2"/>
  <c r="G95" i="2"/>
  <c r="H95" i="2"/>
  <c r="I95" i="2"/>
  <c r="J95" i="2"/>
  <c r="K95" i="2"/>
  <c r="L95" i="2"/>
  <c r="C96" i="2"/>
  <c r="D96" i="2"/>
  <c r="E96" i="2"/>
  <c r="F96" i="2"/>
  <c r="G96" i="2"/>
  <c r="H96" i="2"/>
  <c r="I96" i="2"/>
  <c r="J96" i="2"/>
  <c r="K96" i="2"/>
  <c r="L96" i="2"/>
  <c r="C97" i="2"/>
  <c r="D97" i="2"/>
  <c r="E97" i="2"/>
  <c r="F97" i="2"/>
  <c r="G97" i="2"/>
  <c r="H97" i="2"/>
  <c r="I97" i="2"/>
  <c r="J97" i="2"/>
  <c r="K97" i="2"/>
  <c r="L97" i="2"/>
  <c r="C98" i="2"/>
  <c r="D98" i="2"/>
  <c r="E98" i="2"/>
  <c r="F98" i="2"/>
  <c r="G98" i="2"/>
  <c r="H98" i="2"/>
  <c r="I98" i="2"/>
  <c r="J98" i="2"/>
  <c r="K98" i="2"/>
  <c r="L98" i="2"/>
  <c r="C99" i="2"/>
  <c r="D99" i="2"/>
  <c r="E99" i="2"/>
  <c r="F99" i="2"/>
  <c r="G99" i="2"/>
  <c r="H99" i="2"/>
  <c r="I99" i="2"/>
  <c r="J99" i="2"/>
  <c r="K99" i="2"/>
  <c r="L99" i="2"/>
  <c r="D100" i="2"/>
  <c r="E100" i="2"/>
  <c r="F100" i="2"/>
  <c r="G100" i="2"/>
  <c r="H100" i="2"/>
  <c r="I100" i="2"/>
  <c r="J100" i="2"/>
  <c r="K100" i="2"/>
  <c r="L100" i="2"/>
  <c r="C101" i="2"/>
  <c r="D101" i="2"/>
  <c r="E101" i="2"/>
  <c r="F101" i="2"/>
  <c r="G101" i="2"/>
  <c r="H101" i="2"/>
  <c r="I101" i="2"/>
  <c r="J101" i="2"/>
  <c r="K101" i="2"/>
  <c r="L101" i="2"/>
  <c r="C102" i="2"/>
  <c r="D102" i="2"/>
  <c r="E102" i="2"/>
  <c r="F102" i="2"/>
  <c r="G102" i="2"/>
  <c r="H102" i="2"/>
  <c r="I102" i="2"/>
  <c r="J102" i="2"/>
  <c r="K102" i="2"/>
  <c r="L102" i="2"/>
  <c r="C103" i="2"/>
  <c r="D103" i="2"/>
  <c r="E103" i="2"/>
  <c r="F103" i="2"/>
  <c r="G103" i="2"/>
  <c r="H103" i="2"/>
  <c r="I103" i="2"/>
  <c r="J103" i="2"/>
  <c r="K103" i="2"/>
  <c r="L103" i="2"/>
  <c r="C104" i="2"/>
  <c r="D104" i="2"/>
  <c r="E104" i="2"/>
  <c r="F104" i="2"/>
  <c r="G104" i="2"/>
  <c r="H104" i="2"/>
  <c r="I104" i="2"/>
  <c r="J104" i="2"/>
  <c r="K104" i="2"/>
  <c r="L104" i="2"/>
  <c r="C105" i="2"/>
  <c r="D105" i="2"/>
  <c r="E105" i="2"/>
  <c r="F105" i="2"/>
  <c r="G105" i="2"/>
  <c r="H105" i="2"/>
  <c r="I105" i="2"/>
  <c r="J105" i="2"/>
  <c r="K105" i="2"/>
  <c r="L105" i="2"/>
  <c r="C106" i="2"/>
  <c r="D106" i="2"/>
  <c r="E106" i="2"/>
  <c r="F106" i="2"/>
  <c r="G106" i="2"/>
  <c r="H106" i="2"/>
  <c r="I106" i="2"/>
  <c r="J106" i="2"/>
  <c r="K106" i="2"/>
  <c r="L106" i="2"/>
  <c r="C107" i="2"/>
  <c r="D107" i="2"/>
  <c r="E107" i="2"/>
  <c r="F107" i="2"/>
  <c r="G107" i="2"/>
  <c r="H107" i="2"/>
  <c r="I107" i="2"/>
  <c r="J107" i="2"/>
  <c r="K107" i="2"/>
  <c r="L107" i="2"/>
  <c r="D108" i="2"/>
  <c r="E108" i="2"/>
  <c r="F108" i="2"/>
  <c r="G108" i="2"/>
  <c r="H108" i="2"/>
  <c r="I108" i="2"/>
  <c r="J108" i="2"/>
  <c r="K108" i="2"/>
  <c r="L108" i="2"/>
  <c r="C109" i="2"/>
  <c r="D109" i="2"/>
  <c r="E109" i="2"/>
  <c r="F109" i="2"/>
  <c r="G109" i="2"/>
  <c r="H109" i="2"/>
  <c r="I109" i="2"/>
  <c r="J109" i="2"/>
  <c r="K109" i="2"/>
  <c r="L109" i="2"/>
  <c r="C110" i="2"/>
  <c r="D110" i="2"/>
  <c r="E110" i="2"/>
  <c r="F110" i="2"/>
  <c r="G110" i="2"/>
  <c r="H110" i="2"/>
  <c r="I110" i="2"/>
  <c r="J110" i="2"/>
  <c r="K110" i="2"/>
  <c r="L110" i="2"/>
  <c r="C111" i="2"/>
  <c r="D111" i="2"/>
  <c r="E111" i="2"/>
  <c r="F111" i="2"/>
  <c r="G111" i="2"/>
  <c r="H111" i="2"/>
  <c r="I111" i="2"/>
  <c r="J111" i="2"/>
  <c r="K111" i="2"/>
  <c r="L111" i="2"/>
  <c r="C112" i="2"/>
  <c r="D112" i="2"/>
  <c r="E112" i="2"/>
  <c r="F112" i="2"/>
  <c r="G112" i="2"/>
  <c r="H112" i="2"/>
  <c r="I112" i="2"/>
  <c r="J112" i="2"/>
  <c r="K112" i="2"/>
  <c r="L112" i="2"/>
  <c r="C113" i="2"/>
  <c r="D113" i="2"/>
  <c r="E113" i="2"/>
  <c r="F113" i="2"/>
  <c r="G113" i="2"/>
  <c r="H113" i="2"/>
  <c r="I113" i="2"/>
  <c r="J113" i="2"/>
  <c r="K113" i="2"/>
  <c r="L113" i="2"/>
  <c r="C114" i="2"/>
  <c r="D114" i="2"/>
  <c r="E114" i="2"/>
  <c r="F114" i="2"/>
  <c r="G114" i="2"/>
  <c r="H114" i="2"/>
  <c r="I114" i="2"/>
  <c r="J114" i="2"/>
  <c r="K114" i="2"/>
  <c r="L114" i="2"/>
  <c r="C115" i="2"/>
  <c r="D115" i="2"/>
  <c r="E115" i="2"/>
  <c r="F115" i="2"/>
  <c r="G115" i="2"/>
  <c r="H115" i="2"/>
  <c r="I115" i="2"/>
  <c r="J115" i="2"/>
  <c r="K115" i="2"/>
  <c r="L115" i="2"/>
  <c r="D116" i="2"/>
  <c r="E116" i="2"/>
  <c r="F116" i="2"/>
  <c r="G116" i="2"/>
  <c r="H116" i="2"/>
  <c r="I116" i="2"/>
  <c r="J116" i="2"/>
  <c r="K116" i="2"/>
  <c r="L116" i="2"/>
  <c r="C117" i="2"/>
  <c r="D117" i="2"/>
  <c r="E117" i="2"/>
  <c r="F117" i="2"/>
  <c r="G117" i="2"/>
  <c r="H117" i="2"/>
  <c r="I117" i="2"/>
  <c r="J117" i="2"/>
  <c r="K117" i="2"/>
  <c r="L117" i="2"/>
  <c r="C118" i="2"/>
  <c r="D118" i="2"/>
  <c r="E118" i="2"/>
  <c r="F118" i="2"/>
  <c r="G118" i="2"/>
  <c r="H118" i="2"/>
  <c r="I118" i="2"/>
  <c r="J118" i="2"/>
  <c r="K118" i="2"/>
  <c r="L118" i="2"/>
  <c r="C119" i="2"/>
  <c r="D119" i="2"/>
  <c r="E119" i="2"/>
  <c r="F119" i="2"/>
  <c r="G119" i="2"/>
  <c r="H119" i="2"/>
  <c r="I119" i="2"/>
  <c r="J119" i="2"/>
  <c r="K119" i="2"/>
  <c r="L119" i="2"/>
  <c r="D120" i="2"/>
  <c r="E120" i="2"/>
  <c r="F120" i="2"/>
  <c r="G120" i="2"/>
  <c r="H120" i="2"/>
  <c r="I120" i="2"/>
  <c r="J120" i="2"/>
  <c r="K120" i="2"/>
  <c r="L120" i="2"/>
  <c r="C121" i="2"/>
  <c r="D121" i="2"/>
  <c r="E121" i="2"/>
  <c r="F121" i="2"/>
  <c r="G121" i="2"/>
  <c r="H121" i="2"/>
  <c r="I121" i="2"/>
  <c r="J121" i="2"/>
  <c r="K121" i="2"/>
  <c r="L121" i="2"/>
  <c r="C122" i="2"/>
  <c r="D122" i="2"/>
  <c r="E122" i="2"/>
  <c r="F122" i="2"/>
  <c r="G122" i="2"/>
  <c r="H122" i="2"/>
  <c r="I122" i="2"/>
  <c r="J122" i="2"/>
  <c r="K122" i="2"/>
  <c r="L122" i="2"/>
  <c r="C123" i="2"/>
  <c r="D123" i="2"/>
  <c r="E123" i="2"/>
  <c r="F123" i="2"/>
  <c r="G123" i="2"/>
  <c r="H123" i="2"/>
  <c r="I123" i="2"/>
  <c r="J123" i="2"/>
  <c r="K123" i="2"/>
  <c r="L123" i="2"/>
  <c r="D124" i="2"/>
  <c r="E124" i="2"/>
  <c r="F124" i="2"/>
  <c r="G124" i="2"/>
  <c r="H124" i="2"/>
  <c r="I124" i="2"/>
  <c r="J124" i="2"/>
  <c r="K124" i="2"/>
  <c r="L124" i="2"/>
  <c r="C125" i="2"/>
  <c r="D125" i="2"/>
  <c r="E125" i="2"/>
  <c r="F125" i="2"/>
  <c r="G125" i="2"/>
  <c r="H125" i="2"/>
  <c r="I125" i="2"/>
  <c r="J125" i="2"/>
  <c r="K125" i="2"/>
  <c r="L125" i="2"/>
  <c r="C126" i="2"/>
  <c r="D126" i="2"/>
  <c r="E126" i="2"/>
  <c r="F126" i="2"/>
  <c r="G126" i="2"/>
  <c r="H126" i="2"/>
  <c r="I126" i="2"/>
  <c r="J126" i="2"/>
  <c r="K126" i="2"/>
  <c r="L126" i="2"/>
  <c r="C127" i="2"/>
  <c r="D127" i="2"/>
  <c r="E127" i="2"/>
  <c r="F127" i="2"/>
  <c r="G127" i="2"/>
  <c r="H127" i="2"/>
  <c r="I127" i="2"/>
  <c r="J127" i="2"/>
  <c r="K127" i="2"/>
  <c r="L127" i="2"/>
  <c r="D128" i="2"/>
  <c r="E128" i="2"/>
  <c r="F128" i="2"/>
  <c r="G128" i="2"/>
  <c r="H128" i="2"/>
  <c r="I128" i="2"/>
  <c r="J128" i="2"/>
  <c r="K128" i="2"/>
  <c r="L128" i="2"/>
  <c r="C129" i="2"/>
  <c r="D129" i="2"/>
  <c r="E129" i="2"/>
  <c r="F129" i="2"/>
  <c r="G129" i="2"/>
  <c r="H129" i="2"/>
  <c r="I129" i="2"/>
  <c r="J129" i="2"/>
  <c r="K129" i="2"/>
  <c r="L129" i="2"/>
  <c r="C130" i="2"/>
  <c r="D130" i="2"/>
  <c r="E130" i="2"/>
  <c r="F130" i="2"/>
  <c r="G130" i="2"/>
  <c r="H130" i="2"/>
  <c r="I130" i="2"/>
  <c r="J130" i="2"/>
  <c r="K130" i="2"/>
  <c r="L130" i="2"/>
  <c r="D131" i="2"/>
  <c r="E131" i="2"/>
  <c r="F131" i="2"/>
  <c r="G131" i="2"/>
  <c r="H131" i="2"/>
  <c r="I131" i="2"/>
  <c r="J131" i="2"/>
  <c r="K131" i="2"/>
  <c r="L131" i="2"/>
  <c r="D132" i="2"/>
  <c r="E132" i="2"/>
  <c r="F132" i="2"/>
  <c r="G132" i="2"/>
  <c r="H132" i="2"/>
  <c r="I132" i="2"/>
  <c r="J132" i="2"/>
  <c r="K132" i="2"/>
  <c r="L132" i="2"/>
  <c r="C133" i="2"/>
  <c r="D133" i="2"/>
  <c r="E133" i="2"/>
  <c r="F133" i="2"/>
  <c r="G133" i="2"/>
  <c r="H133" i="2"/>
  <c r="I133" i="2"/>
  <c r="J133" i="2"/>
  <c r="K133" i="2"/>
  <c r="L133" i="2"/>
  <c r="C134" i="2"/>
  <c r="D134" i="2"/>
  <c r="E134" i="2"/>
  <c r="F134" i="2"/>
  <c r="G134" i="2"/>
  <c r="H134" i="2"/>
  <c r="I134" i="2"/>
  <c r="J134" i="2"/>
  <c r="K134" i="2"/>
  <c r="L134" i="2"/>
  <c r="C135" i="2"/>
  <c r="D135" i="2"/>
  <c r="E135" i="2"/>
  <c r="F135" i="2"/>
  <c r="G135" i="2"/>
  <c r="H135" i="2"/>
  <c r="I135" i="2"/>
  <c r="J135" i="2"/>
  <c r="K135" i="2"/>
  <c r="L135" i="2"/>
  <c r="C136" i="2"/>
  <c r="D136" i="2"/>
  <c r="E136" i="2"/>
  <c r="F136" i="2"/>
  <c r="G136" i="2"/>
  <c r="H136" i="2"/>
  <c r="I136" i="2"/>
  <c r="J136" i="2"/>
  <c r="K136" i="2"/>
  <c r="L136" i="2"/>
  <c r="C137" i="2"/>
  <c r="D137" i="2"/>
  <c r="E137" i="2"/>
  <c r="F137" i="2"/>
  <c r="G137" i="2"/>
  <c r="H137" i="2"/>
  <c r="I137" i="2"/>
  <c r="J137" i="2"/>
  <c r="K137" i="2"/>
  <c r="L137" i="2"/>
  <c r="C138" i="2"/>
  <c r="D138" i="2"/>
  <c r="E138" i="2"/>
  <c r="F138" i="2"/>
  <c r="G138" i="2"/>
  <c r="H138" i="2"/>
  <c r="I138" i="2"/>
  <c r="J138" i="2"/>
  <c r="K138" i="2"/>
  <c r="L138" i="2"/>
  <c r="C139" i="2"/>
  <c r="D139" i="2"/>
  <c r="E139" i="2"/>
  <c r="F139" i="2"/>
  <c r="G139" i="2"/>
  <c r="H139" i="2"/>
  <c r="I139" i="2"/>
  <c r="J139" i="2"/>
  <c r="K139" i="2"/>
  <c r="L139" i="2"/>
  <c r="D140" i="2"/>
  <c r="E140" i="2"/>
  <c r="F140" i="2"/>
  <c r="G140" i="2"/>
  <c r="H140" i="2"/>
  <c r="I140" i="2"/>
  <c r="J140" i="2"/>
  <c r="K140" i="2"/>
  <c r="L140" i="2"/>
  <c r="C141" i="2"/>
  <c r="D141" i="2"/>
  <c r="E141" i="2"/>
  <c r="F141" i="2"/>
  <c r="G141" i="2"/>
  <c r="H141" i="2"/>
  <c r="I141" i="2"/>
  <c r="J141" i="2"/>
  <c r="K141" i="2"/>
  <c r="L141" i="2"/>
  <c r="C142" i="2"/>
  <c r="D142" i="2"/>
  <c r="E142" i="2"/>
  <c r="F142" i="2"/>
  <c r="G142" i="2"/>
  <c r="H142" i="2"/>
  <c r="I142" i="2"/>
  <c r="J142" i="2"/>
  <c r="K142" i="2"/>
  <c r="L142" i="2"/>
  <c r="C143" i="2"/>
  <c r="D143" i="2"/>
  <c r="E143" i="2"/>
  <c r="F143" i="2"/>
  <c r="G143" i="2"/>
  <c r="H143" i="2"/>
  <c r="I143" i="2"/>
  <c r="J143" i="2"/>
  <c r="K143" i="2"/>
  <c r="L143" i="2"/>
  <c r="C144" i="2"/>
  <c r="D144" i="2"/>
  <c r="E144" i="2"/>
  <c r="F144" i="2"/>
  <c r="G144" i="2"/>
  <c r="H144" i="2"/>
  <c r="I144" i="2"/>
  <c r="J144" i="2"/>
  <c r="K144" i="2"/>
  <c r="L144" i="2"/>
  <c r="C145" i="2"/>
  <c r="D145" i="2"/>
  <c r="E145" i="2"/>
  <c r="F145" i="2"/>
  <c r="G145" i="2"/>
  <c r="H145" i="2"/>
  <c r="I145" i="2"/>
  <c r="J145" i="2"/>
  <c r="K145" i="2"/>
  <c r="L145" i="2"/>
  <c r="C146" i="2"/>
  <c r="D146" i="2"/>
  <c r="E146" i="2"/>
  <c r="F146" i="2"/>
  <c r="G146" i="2"/>
  <c r="H146" i="2"/>
  <c r="I146" i="2"/>
  <c r="J146" i="2"/>
  <c r="K146" i="2"/>
  <c r="L146" i="2"/>
  <c r="C147" i="2"/>
  <c r="D147" i="2"/>
  <c r="E147" i="2"/>
  <c r="F147" i="2"/>
  <c r="G147" i="2"/>
  <c r="H147" i="2"/>
  <c r="I147" i="2"/>
  <c r="J147" i="2"/>
  <c r="K147" i="2"/>
  <c r="L147" i="2"/>
  <c r="C148" i="2"/>
  <c r="D148" i="2"/>
  <c r="E148" i="2"/>
  <c r="F148" i="2"/>
  <c r="G148" i="2"/>
  <c r="H148" i="2"/>
  <c r="I148" i="2"/>
  <c r="J148" i="2"/>
  <c r="K148" i="2"/>
  <c r="L148" i="2"/>
  <c r="C149" i="2"/>
  <c r="D149" i="2"/>
  <c r="E149" i="2"/>
  <c r="F149" i="2"/>
  <c r="G149" i="2"/>
  <c r="H149" i="2"/>
  <c r="I149" i="2"/>
  <c r="J149" i="2"/>
  <c r="K149" i="2"/>
  <c r="L149" i="2"/>
  <c r="C150" i="2"/>
  <c r="D150" i="2"/>
  <c r="E150" i="2"/>
  <c r="F150" i="2"/>
  <c r="G150" i="2"/>
  <c r="H150" i="2"/>
  <c r="I150" i="2"/>
  <c r="J150" i="2"/>
  <c r="K150" i="2"/>
  <c r="L150" i="2"/>
  <c r="C151" i="2"/>
  <c r="D151" i="2"/>
  <c r="E151" i="2"/>
  <c r="F151" i="2"/>
  <c r="G151" i="2"/>
  <c r="H151" i="2"/>
  <c r="I151" i="2"/>
  <c r="J151" i="2"/>
  <c r="K151" i="2"/>
  <c r="L151" i="2"/>
  <c r="C152" i="2"/>
  <c r="D152" i="2"/>
  <c r="E152" i="2"/>
  <c r="F152" i="2"/>
  <c r="G152" i="2"/>
  <c r="H152" i="2"/>
  <c r="I152" i="2"/>
  <c r="J152" i="2"/>
  <c r="K152" i="2"/>
  <c r="L152" i="2"/>
  <c r="C153" i="2"/>
  <c r="D153" i="2"/>
  <c r="E153" i="2"/>
  <c r="F153" i="2"/>
  <c r="G153" i="2"/>
  <c r="H153" i="2"/>
  <c r="I153" i="2"/>
  <c r="J153" i="2"/>
  <c r="K153" i="2"/>
  <c r="L153" i="2"/>
  <c r="C154" i="2"/>
  <c r="D154" i="2"/>
  <c r="E154" i="2"/>
  <c r="F154" i="2"/>
  <c r="G154" i="2"/>
  <c r="H154" i="2"/>
  <c r="I154" i="2"/>
  <c r="J154" i="2"/>
  <c r="K154" i="2"/>
  <c r="L154" i="2"/>
  <c r="C155" i="2"/>
  <c r="D155" i="2"/>
  <c r="E155" i="2"/>
  <c r="F155" i="2"/>
  <c r="G155" i="2"/>
  <c r="H155" i="2"/>
  <c r="I155" i="2"/>
  <c r="J155" i="2"/>
  <c r="K155" i="2"/>
  <c r="L155" i="2"/>
  <c r="C156" i="2"/>
  <c r="D156" i="2"/>
  <c r="E156" i="2"/>
  <c r="F156" i="2"/>
  <c r="G156" i="2"/>
  <c r="H156" i="2"/>
  <c r="I156" i="2"/>
  <c r="J156" i="2"/>
  <c r="K156" i="2"/>
  <c r="L156" i="2"/>
  <c r="D161" i="2"/>
  <c r="E161" i="2"/>
  <c r="F161" i="2"/>
  <c r="G161" i="2"/>
  <c r="H161" i="2"/>
  <c r="I161" i="2"/>
  <c r="J161" i="2"/>
  <c r="K161" i="2"/>
  <c r="L161" i="2"/>
  <c r="D162" i="2"/>
  <c r="E162" i="2"/>
  <c r="F162" i="2"/>
  <c r="G162" i="2"/>
  <c r="H162" i="2"/>
  <c r="I162" i="2"/>
  <c r="J162" i="2"/>
  <c r="K162" i="2"/>
  <c r="L162" i="2"/>
  <c r="D163" i="2"/>
  <c r="E163" i="2"/>
  <c r="F163" i="2"/>
  <c r="G163" i="2"/>
  <c r="H163" i="2"/>
  <c r="I163" i="2"/>
  <c r="J163" i="2"/>
  <c r="K163" i="2"/>
  <c r="L163" i="2"/>
  <c r="D164" i="2"/>
  <c r="E164" i="2"/>
  <c r="F164" i="2"/>
  <c r="G164" i="2"/>
  <c r="H164" i="2"/>
  <c r="I164" i="2"/>
  <c r="J164" i="2"/>
  <c r="K164" i="2"/>
  <c r="L164" i="2"/>
  <c r="D165" i="2"/>
  <c r="E165" i="2"/>
  <c r="F165" i="2"/>
  <c r="G165" i="2"/>
  <c r="H165" i="2"/>
  <c r="I165" i="2"/>
  <c r="J165" i="2"/>
  <c r="K165" i="2"/>
  <c r="L165" i="2"/>
  <c r="D166" i="2"/>
  <c r="E166" i="2"/>
  <c r="F166" i="2"/>
  <c r="G166" i="2"/>
  <c r="H166" i="2"/>
  <c r="I166" i="2"/>
  <c r="J166" i="2"/>
  <c r="K166" i="2"/>
  <c r="L166" i="2"/>
  <c r="D167" i="2"/>
  <c r="E167" i="2"/>
  <c r="F167" i="2"/>
  <c r="G167" i="2"/>
  <c r="H167" i="2"/>
  <c r="I167" i="2"/>
  <c r="J167" i="2"/>
  <c r="K167" i="2"/>
  <c r="L167" i="2"/>
  <c r="D168" i="2"/>
  <c r="E168" i="2"/>
  <c r="F168" i="2"/>
  <c r="G168" i="2"/>
  <c r="H168" i="2"/>
  <c r="I168" i="2"/>
  <c r="J168" i="2"/>
  <c r="K168" i="2"/>
  <c r="L168" i="2"/>
  <c r="D169" i="2"/>
  <c r="E169" i="2"/>
  <c r="F169" i="2"/>
  <c r="G169" i="2"/>
  <c r="H169" i="2"/>
  <c r="I169" i="2"/>
  <c r="J169" i="2"/>
  <c r="K169" i="2"/>
  <c r="L169" i="2"/>
  <c r="D170" i="2"/>
  <c r="E170" i="2"/>
  <c r="F170" i="2"/>
  <c r="G170" i="2"/>
  <c r="H170" i="2"/>
  <c r="I170" i="2"/>
  <c r="J170" i="2"/>
  <c r="K170" i="2"/>
  <c r="L170" i="2"/>
  <c r="D171" i="2"/>
  <c r="D172" i="2"/>
  <c r="D173" i="2"/>
  <c r="D174" i="2"/>
  <c r="D175" i="2"/>
  <c r="D176" i="2"/>
  <c r="D177" i="2"/>
  <c r="D178" i="2"/>
  <c r="D179" i="2"/>
  <c r="D180" i="2"/>
  <c r="D181" i="2"/>
  <c r="E171" i="2"/>
  <c r="E172" i="2"/>
  <c r="E173" i="2"/>
  <c r="E174" i="2"/>
  <c r="E175" i="2"/>
  <c r="E176" i="2"/>
  <c r="E177" i="2"/>
  <c r="E178" i="2"/>
  <c r="E179" i="2"/>
  <c r="E180" i="2"/>
  <c r="E181" i="2"/>
  <c r="F171" i="2"/>
  <c r="G171" i="2"/>
  <c r="H171" i="2"/>
  <c r="I171" i="2"/>
  <c r="J171" i="2"/>
  <c r="K171" i="2"/>
  <c r="L171" i="2"/>
  <c r="D182" i="2"/>
  <c r="D183" i="2"/>
  <c r="D184" i="2"/>
  <c r="D185" i="2"/>
  <c r="D186" i="2"/>
  <c r="D187" i="2"/>
  <c r="D188" i="2"/>
  <c r="D189" i="2"/>
  <c r="D190" i="2"/>
  <c r="D191" i="2"/>
  <c r="D192" i="2"/>
  <c r="D193" i="2"/>
  <c r="E182" i="2"/>
  <c r="E183" i="2"/>
  <c r="E184" i="2"/>
  <c r="E185" i="2"/>
  <c r="E186" i="2"/>
  <c r="E187" i="2"/>
  <c r="E188" i="2"/>
  <c r="E189" i="2"/>
  <c r="E190" i="2"/>
  <c r="E191" i="2"/>
  <c r="E192" i="2"/>
  <c r="E193" i="2"/>
  <c r="F172" i="2"/>
  <c r="G172" i="2"/>
  <c r="H172" i="2"/>
  <c r="I172" i="2"/>
  <c r="J172" i="2"/>
  <c r="K172" i="2"/>
  <c r="L172" i="2"/>
  <c r="D194" i="2"/>
  <c r="D195" i="2"/>
  <c r="D196" i="2"/>
  <c r="D197" i="2"/>
  <c r="D198" i="2"/>
  <c r="D199" i="2"/>
  <c r="D200" i="2"/>
  <c r="D201" i="2"/>
  <c r="D202" i="2"/>
  <c r="D203" i="2"/>
  <c r="D204" i="2"/>
  <c r="D205" i="2"/>
  <c r="E194" i="2"/>
  <c r="E195" i="2"/>
  <c r="E196" i="2"/>
  <c r="E197" i="2"/>
  <c r="E198" i="2"/>
  <c r="E199" i="2"/>
  <c r="E200" i="2"/>
  <c r="E201" i="2"/>
  <c r="E202" i="2"/>
  <c r="E203" i="2"/>
  <c r="E204" i="2"/>
  <c r="E205" i="2"/>
  <c r="F173" i="2"/>
  <c r="G173" i="2"/>
  <c r="H173" i="2"/>
  <c r="I173" i="2"/>
  <c r="J173" i="2"/>
  <c r="K173" i="2"/>
  <c r="L173" i="2"/>
  <c r="D206" i="2"/>
  <c r="D207" i="2"/>
  <c r="D208" i="2"/>
  <c r="D209" i="2"/>
  <c r="D210" i="2"/>
  <c r="D211" i="2"/>
  <c r="D212" i="2"/>
  <c r="D213" i="2"/>
  <c r="D214" i="2"/>
  <c r="D215" i="2"/>
  <c r="D216" i="2"/>
  <c r="D217" i="2"/>
  <c r="E206" i="2"/>
  <c r="E207" i="2"/>
  <c r="E208" i="2"/>
  <c r="E209" i="2"/>
  <c r="E210" i="2"/>
  <c r="E211" i="2"/>
  <c r="E212" i="2"/>
  <c r="E213" i="2"/>
  <c r="E214" i="2"/>
  <c r="E215" i="2"/>
  <c r="E216" i="2"/>
  <c r="E217" i="2"/>
  <c r="F174" i="2"/>
  <c r="G174" i="2"/>
  <c r="H174" i="2"/>
  <c r="I174" i="2"/>
  <c r="J174" i="2"/>
  <c r="K174" i="2"/>
  <c r="L174" i="2"/>
  <c r="F175" i="2"/>
  <c r="G175" i="2"/>
  <c r="H175" i="2"/>
  <c r="I175" i="2"/>
  <c r="J175" i="2"/>
  <c r="K175" i="2"/>
  <c r="L175" i="2"/>
  <c r="F176" i="2"/>
  <c r="G176" i="2"/>
  <c r="H176" i="2"/>
  <c r="I176" i="2"/>
  <c r="J176" i="2"/>
  <c r="K176" i="2"/>
  <c r="L176" i="2"/>
  <c r="F177" i="2"/>
  <c r="G177" i="2"/>
  <c r="H177" i="2"/>
  <c r="I177" i="2"/>
  <c r="J177" i="2"/>
  <c r="K177" i="2"/>
  <c r="L177" i="2"/>
  <c r="F178" i="2"/>
  <c r="G178" i="2"/>
  <c r="H178" i="2"/>
  <c r="I178" i="2"/>
  <c r="J178" i="2"/>
  <c r="K178" i="2"/>
  <c r="L178" i="2"/>
  <c r="F179" i="2"/>
  <c r="G179" i="2"/>
  <c r="H179" i="2"/>
  <c r="I179" i="2"/>
  <c r="J179" i="2"/>
  <c r="K179" i="2"/>
  <c r="L179" i="2"/>
  <c r="F180" i="2"/>
  <c r="G180" i="2"/>
  <c r="H180" i="2"/>
  <c r="I180" i="2"/>
  <c r="J180" i="2"/>
  <c r="K180" i="2"/>
  <c r="L180" i="2"/>
  <c r="F181" i="2"/>
  <c r="G181" i="2"/>
  <c r="H181" i="2"/>
  <c r="I181" i="2"/>
  <c r="J181" i="2"/>
  <c r="K181" i="2"/>
  <c r="L181" i="2"/>
  <c r="F182" i="2"/>
  <c r="G182" i="2"/>
  <c r="H182" i="2"/>
  <c r="I182" i="2"/>
  <c r="J182" i="2"/>
  <c r="K182" i="2"/>
  <c r="L182" i="2"/>
  <c r="F183" i="2"/>
  <c r="G183" i="2"/>
  <c r="H183" i="2"/>
  <c r="I183" i="2"/>
  <c r="J183" i="2"/>
  <c r="K183" i="2"/>
  <c r="L183" i="2"/>
  <c r="F184" i="2"/>
  <c r="G184" i="2"/>
  <c r="H184" i="2"/>
  <c r="I184" i="2"/>
  <c r="J184" i="2"/>
  <c r="K184" i="2"/>
  <c r="L184" i="2"/>
  <c r="F185" i="2"/>
  <c r="G185" i="2"/>
  <c r="H185" i="2"/>
  <c r="I185" i="2"/>
  <c r="J185" i="2"/>
  <c r="K185" i="2"/>
  <c r="L185" i="2"/>
  <c r="F186" i="2"/>
  <c r="G186" i="2"/>
  <c r="H186" i="2"/>
  <c r="I186" i="2"/>
  <c r="J186" i="2"/>
  <c r="K186" i="2"/>
  <c r="L186" i="2"/>
  <c r="F187" i="2"/>
  <c r="G187" i="2"/>
  <c r="H187" i="2"/>
  <c r="I187" i="2"/>
  <c r="J187" i="2"/>
  <c r="K187" i="2"/>
  <c r="L187" i="2"/>
  <c r="F188" i="2"/>
  <c r="G188" i="2"/>
  <c r="H188" i="2"/>
  <c r="I188" i="2"/>
  <c r="J188" i="2"/>
  <c r="K188" i="2"/>
  <c r="L188" i="2"/>
  <c r="F189" i="2"/>
  <c r="G189" i="2"/>
  <c r="H189" i="2"/>
  <c r="I189" i="2"/>
  <c r="J189" i="2"/>
  <c r="K189" i="2"/>
  <c r="L189" i="2"/>
  <c r="F190" i="2"/>
  <c r="G190" i="2"/>
  <c r="H190" i="2"/>
  <c r="I190" i="2"/>
  <c r="J190" i="2"/>
  <c r="K190" i="2"/>
  <c r="L190" i="2"/>
  <c r="F191" i="2"/>
  <c r="G191" i="2"/>
  <c r="H191" i="2"/>
  <c r="I191" i="2"/>
  <c r="J191" i="2"/>
  <c r="K191" i="2"/>
  <c r="L191" i="2"/>
  <c r="F192" i="2"/>
  <c r="G192" i="2"/>
  <c r="H192" i="2"/>
  <c r="I192" i="2"/>
  <c r="J192" i="2"/>
  <c r="K192" i="2"/>
  <c r="L192" i="2"/>
  <c r="F193" i="2"/>
  <c r="G193" i="2"/>
  <c r="H193" i="2"/>
  <c r="I193" i="2"/>
  <c r="J193" i="2"/>
  <c r="K193" i="2"/>
  <c r="L193" i="2"/>
  <c r="F194" i="2"/>
  <c r="G194" i="2"/>
  <c r="H194" i="2"/>
  <c r="I194" i="2"/>
  <c r="J194" i="2"/>
  <c r="K194" i="2"/>
  <c r="L194" i="2"/>
  <c r="F195" i="2"/>
  <c r="G195" i="2"/>
  <c r="H195" i="2"/>
  <c r="I195" i="2"/>
  <c r="J195" i="2"/>
  <c r="K195" i="2"/>
  <c r="L195" i="2"/>
  <c r="F196" i="2"/>
  <c r="G196" i="2"/>
  <c r="H196" i="2"/>
  <c r="I196" i="2"/>
  <c r="J196" i="2"/>
  <c r="K196" i="2"/>
  <c r="L196" i="2"/>
  <c r="F197" i="2"/>
  <c r="G197" i="2"/>
  <c r="H197" i="2"/>
  <c r="I197" i="2"/>
  <c r="J197" i="2"/>
  <c r="K197" i="2"/>
  <c r="L197" i="2"/>
  <c r="F198" i="2"/>
  <c r="G198" i="2"/>
  <c r="H198" i="2"/>
  <c r="I198" i="2"/>
  <c r="J198" i="2"/>
  <c r="K198" i="2"/>
  <c r="L198" i="2"/>
  <c r="F199" i="2"/>
  <c r="G199" i="2"/>
  <c r="H199" i="2"/>
  <c r="I199" i="2"/>
  <c r="J199" i="2"/>
  <c r="K199" i="2"/>
  <c r="L199" i="2"/>
  <c r="F200" i="2"/>
  <c r="G200" i="2"/>
  <c r="H200" i="2"/>
  <c r="I200" i="2"/>
  <c r="J200" i="2"/>
  <c r="K200" i="2"/>
  <c r="L200" i="2"/>
  <c r="F201" i="2"/>
  <c r="G201" i="2"/>
  <c r="H201" i="2"/>
  <c r="I201" i="2"/>
  <c r="J201" i="2"/>
  <c r="K201" i="2"/>
  <c r="L201" i="2"/>
  <c r="F202" i="2"/>
  <c r="G202" i="2"/>
  <c r="H202" i="2"/>
  <c r="I202" i="2"/>
  <c r="J202" i="2"/>
  <c r="K202" i="2"/>
  <c r="L202" i="2"/>
  <c r="F203" i="2"/>
  <c r="G203" i="2"/>
  <c r="H203" i="2"/>
  <c r="I203" i="2"/>
  <c r="J203" i="2"/>
  <c r="K203" i="2"/>
  <c r="L203" i="2"/>
  <c r="F204" i="2"/>
  <c r="G204" i="2"/>
  <c r="H204" i="2"/>
  <c r="I204" i="2"/>
  <c r="J204" i="2"/>
  <c r="K204" i="2"/>
  <c r="L204" i="2"/>
  <c r="F205" i="2"/>
  <c r="G205" i="2"/>
  <c r="H205" i="2"/>
  <c r="I205" i="2"/>
  <c r="J205" i="2"/>
  <c r="K205" i="2"/>
  <c r="L205" i="2"/>
  <c r="F206" i="2"/>
  <c r="G206" i="2"/>
  <c r="H206" i="2"/>
  <c r="I206" i="2"/>
  <c r="J206" i="2"/>
  <c r="K206" i="2"/>
  <c r="L206" i="2"/>
  <c r="F207" i="2"/>
  <c r="G207" i="2"/>
  <c r="H207" i="2"/>
  <c r="I207" i="2"/>
  <c r="J207" i="2"/>
  <c r="K207" i="2"/>
  <c r="L207" i="2"/>
  <c r="F208" i="2"/>
  <c r="G208" i="2"/>
  <c r="H208" i="2"/>
  <c r="I208" i="2"/>
  <c r="J208" i="2"/>
  <c r="K208" i="2"/>
  <c r="L208" i="2"/>
  <c r="F209" i="2"/>
  <c r="G209" i="2"/>
  <c r="H209" i="2"/>
  <c r="I209" i="2"/>
  <c r="J209" i="2"/>
  <c r="K209" i="2"/>
  <c r="L209" i="2"/>
  <c r="F210" i="2"/>
  <c r="G210" i="2"/>
  <c r="H210" i="2"/>
  <c r="I210" i="2"/>
  <c r="J210" i="2"/>
  <c r="K210" i="2"/>
  <c r="L210" i="2"/>
  <c r="F211" i="2"/>
  <c r="G211" i="2"/>
  <c r="H211" i="2"/>
  <c r="I211" i="2"/>
  <c r="J211" i="2"/>
  <c r="K211" i="2"/>
  <c r="L211" i="2"/>
  <c r="F212" i="2"/>
  <c r="G212" i="2"/>
  <c r="H212" i="2"/>
  <c r="I212" i="2"/>
  <c r="J212" i="2"/>
  <c r="K212" i="2"/>
  <c r="L212" i="2"/>
  <c r="F213" i="2"/>
  <c r="G213" i="2"/>
  <c r="H213" i="2"/>
  <c r="I213" i="2"/>
  <c r="J213" i="2"/>
  <c r="K213" i="2"/>
  <c r="L213" i="2"/>
  <c r="F214" i="2"/>
  <c r="G214" i="2"/>
  <c r="H214" i="2"/>
  <c r="I214" i="2"/>
  <c r="J214" i="2"/>
  <c r="K214" i="2"/>
  <c r="L214" i="2"/>
  <c r="F215" i="2"/>
  <c r="G215" i="2"/>
  <c r="H215" i="2"/>
  <c r="I215" i="2"/>
  <c r="J215" i="2"/>
  <c r="K215" i="2"/>
  <c r="L215" i="2"/>
  <c r="F216" i="2"/>
  <c r="G216" i="2"/>
  <c r="H216" i="2"/>
  <c r="I216" i="2"/>
  <c r="J216" i="2"/>
  <c r="K216" i="2"/>
  <c r="L216" i="2"/>
  <c r="F217" i="2"/>
  <c r="G217" i="2"/>
  <c r="H217" i="2"/>
  <c r="I217" i="2"/>
  <c r="J217" i="2"/>
  <c r="K217" i="2"/>
  <c r="L217" i="2"/>
  <c r="D218" i="2"/>
  <c r="E218" i="2"/>
  <c r="F218" i="2"/>
  <c r="G218" i="2"/>
  <c r="H218" i="2"/>
  <c r="I218" i="2"/>
  <c r="J218" i="2"/>
  <c r="K218" i="2"/>
  <c r="L218" i="2"/>
  <c r="D219" i="2"/>
  <c r="E219" i="2"/>
  <c r="F219" i="2"/>
  <c r="G219" i="2"/>
  <c r="H219" i="2"/>
  <c r="I219" i="2"/>
  <c r="J219" i="2"/>
  <c r="K219" i="2"/>
  <c r="L219" i="2"/>
  <c r="D220" i="2"/>
  <c r="E220" i="2"/>
  <c r="F220" i="2"/>
  <c r="G220" i="2"/>
  <c r="H220" i="2"/>
  <c r="I220" i="2"/>
  <c r="J220" i="2"/>
  <c r="K220" i="2"/>
  <c r="L220" i="2"/>
  <c r="D221" i="2"/>
  <c r="E221" i="2"/>
  <c r="F221" i="2"/>
  <c r="G221" i="2"/>
  <c r="H221" i="2"/>
  <c r="I221" i="2"/>
  <c r="J221" i="2"/>
  <c r="K221" i="2"/>
  <c r="L221" i="2"/>
  <c r="D222" i="2"/>
  <c r="E222" i="2"/>
  <c r="F222" i="2"/>
  <c r="G222" i="2"/>
  <c r="H222" i="2"/>
  <c r="I222" i="2"/>
  <c r="J222" i="2"/>
  <c r="K222" i="2"/>
  <c r="L222" i="2"/>
  <c r="D223" i="2"/>
  <c r="E223" i="2"/>
  <c r="F223" i="2"/>
  <c r="G223" i="2"/>
  <c r="H223" i="2"/>
  <c r="I223" i="2"/>
  <c r="J223" i="2"/>
  <c r="K223" i="2"/>
  <c r="L223" i="2"/>
  <c r="D224" i="2"/>
  <c r="E224" i="2"/>
  <c r="F224" i="2"/>
  <c r="G224" i="2"/>
  <c r="H224" i="2"/>
  <c r="I224" i="2"/>
  <c r="J224" i="2"/>
  <c r="K224" i="2"/>
  <c r="L224" i="2"/>
  <c r="D225" i="2"/>
  <c r="E225" i="2"/>
  <c r="F225" i="2"/>
  <c r="G225" i="2"/>
  <c r="H225" i="2"/>
  <c r="I225" i="2"/>
  <c r="J225" i="2"/>
  <c r="K225" i="2"/>
  <c r="L225" i="2"/>
  <c r="D226" i="2"/>
  <c r="E226" i="2"/>
  <c r="F226" i="2"/>
  <c r="G226" i="2"/>
  <c r="H226" i="2"/>
  <c r="I226" i="2"/>
  <c r="J226" i="2"/>
  <c r="K226" i="2"/>
  <c r="L226" i="2"/>
  <c r="D227" i="2"/>
  <c r="E227" i="2"/>
  <c r="F227" i="2"/>
  <c r="G227" i="2"/>
  <c r="H227" i="2"/>
  <c r="I227" i="2"/>
  <c r="J227" i="2"/>
  <c r="K227" i="2"/>
  <c r="L227" i="2"/>
  <c r="D228" i="2"/>
  <c r="E228" i="2"/>
  <c r="F228" i="2"/>
  <c r="G228" i="2"/>
  <c r="H228" i="2"/>
  <c r="I228" i="2"/>
  <c r="J228" i="2"/>
  <c r="K228" i="2"/>
  <c r="L228" i="2"/>
  <c r="D229" i="2"/>
  <c r="E229" i="2"/>
  <c r="F229" i="2"/>
  <c r="G229" i="2"/>
  <c r="H229" i="2"/>
  <c r="I229" i="2"/>
  <c r="J229" i="2"/>
  <c r="K229" i="2"/>
  <c r="L229" i="2"/>
  <c r="D230" i="2"/>
  <c r="E230" i="2"/>
  <c r="F230" i="2"/>
  <c r="G230" i="2"/>
  <c r="H230" i="2"/>
  <c r="I230" i="2"/>
  <c r="J230" i="2"/>
  <c r="K230" i="2"/>
  <c r="L230" i="2"/>
  <c r="D231" i="2"/>
  <c r="E231" i="2"/>
  <c r="F231" i="2"/>
  <c r="G231" i="2"/>
  <c r="H231" i="2"/>
  <c r="I231" i="2"/>
  <c r="J231" i="2"/>
  <c r="K231" i="2"/>
  <c r="L231" i="2"/>
  <c r="D232" i="2"/>
  <c r="E232" i="2"/>
  <c r="F232" i="2"/>
  <c r="G232" i="2"/>
  <c r="H232" i="2"/>
  <c r="I232" i="2"/>
  <c r="J232" i="2"/>
  <c r="K232" i="2"/>
  <c r="L232" i="2"/>
  <c r="D233" i="2"/>
  <c r="E233" i="2"/>
  <c r="F233" i="2"/>
  <c r="G233" i="2"/>
  <c r="H233" i="2"/>
  <c r="I233" i="2"/>
  <c r="J233" i="2"/>
  <c r="K233" i="2"/>
  <c r="L233" i="2"/>
  <c r="D234" i="2"/>
  <c r="E234" i="2"/>
  <c r="F234" i="2"/>
  <c r="G234" i="2"/>
  <c r="H234" i="2"/>
  <c r="I234" i="2"/>
  <c r="J234" i="2"/>
  <c r="K234" i="2"/>
  <c r="L234" i="2"/>
  <c r="T24" i="1"/>
  <c r="S24" i="1"/>
  <c r="R24" i="1"/>
  <c r="Q24" i="1"/>
  <c r="P24" i="1"/>
</calcChain>
</file>

<file path=xl/sharedStrings.xml><?xml version="1.0" encoding="utf-8"?>
<sst xmlns="http://schemas.openxmlformats.org/spreadsheetml/2006/main" count="644" uniqueCount="140">
  <si>
    <t>FDIC - Statistics on Depository Institutions Report</t>
  </si>
  <si>
    <t>All Institutions - National</t>
  </si>
  <si>
    <t>12/31/1995</t>
  </si>
  <si>
    <t>12/31/1996</t>
  </si>
  <si>
    <t>12/31/1997</t>
  </si>
  <si>
    <t>12/31/1998</t>
  </si>
  <si>
    <t>12/31/1999</t>
  </si>
  <si>
    <t>12/31/2000</t>
  </si>
  <si>
    <t>12/31/2001</t>
  </si>
  <si>
    <t>12/31/2002</t>
  </si>
  <si>
    <t>12/31/2003</t>
  </si>
  <si>
    <t>12/31/2004</t>
  </si>
  <si>
    <t>12/31/2005</t>
  </si>
  <si>
    <t>12/31/2006</t>
  </si>
  <si>
    <t>12/31/2007</t>
  </si>
  <si>
    <t>12/31/2008</t>
  </si>
  <si>
    <t>12/31/2009</t>
  </si>
  <si>
    <t>12/31/2010</t>
  </si>
  <si>
    <t>12/31/2011</t>
  </si>
  <si>
    <t>12/31/2012</t>
  </si>
  <si>
    <t>% of Assets</t>
  </si>
  <si>
    <t xml:space="preserve">Average (W) </t>
  </si>
  <si>
    <t>Number of institutions reporting</t>
  </si>
  <si>
    <t>     Cash and Balances Due</t>
  </si>
  <si>
    <t xml:space="preserve">Balances due from depository institutions in U.S. </t>
  </si>
  <si>
    <t xml:space="preserve">Balances due from foreign banks </t>
  </si>
  <si>
    <r>
      <t>Note:</t>
    </r>
    <r>
      <rPr>
        <sz val="10"/>
        <color rgb="FF000000"/>
        <rFont val="Arial"/>
      </rPr>
      <t xml:space="preserve"> As of March 2001, Call Reporters under $300 million are only required to report the balance of total Cash and Due and not the detailed line items. In addition due to reporting differences, the Cash and Due detail items may not sum to the total for TFR Reporters. </t>
    </r>
  </si>
  <si>
    <t>     Transaction Accounts</t>
  </si>
  <si>
    <t xml:space="preserve">Commercial banks and other depository institutions in the U.S. </t>
  </si>
  <si>
    <t xml:space="preserve">Banks in foreign countries </t>
  </si>
  <si>
    <t xml:space="preserve">Foreign governments and official institutions </t>
  </si>
  <si>
    <r>
      <t>Note:</t>
    </r>
    <r>
      <rPr>
        <sz val="10"/>
        <color rgb="FF000000"/>
        <rFont val="Arial"/>
      </rPr>
      <t xml:space="preserve"> Not available for most TFR Reporters. </t>
    </r>
  </si>
  <si>
    <t>     Nontransaction Accounts</t>
  </si>
  <si>
    <r>
      <t>Note:</t>
    </r>
    <r>
      <rPr>
        <sz val="10"/>
        <color rgb="FF000000"/>
        <rFont val="Arial"/>
      </rPr>
      <t xml:space="preserve"> Because of the significant reporting differences between CALL reporters and TFR Filers, this report may not reconcile for TFR Filers. </t>
    </r>
  </si>
  <si>
    <t>Aggregate Capital Ratio</t>
  </si>
  <si>
    <t>Aggregate Interbank Activity</t>
  </si>
  <si>
    <t>2012 Q4</t>
  </si>
  <si>
    <t>2011 Q1</t>
  </si>
  <si>
    <t>2012 Q3</t>
  </si>
  <si>
    <t>2010 Q4</t>
  </si>
  <si>
    <t>2012 Q2</t>
  </si>
  <si>
    <t>2010 Q3</t>
  </si>
  <si>
    <t>2012 Q1</t>
  </si>
  <si>
    <t>2010 Q2</t>
  </si>
  <si>
    <t>2011 Q4</t>
  </si>
  <si>
    <t>2010 Q1</t>
  </si>
  <si>
    <t>2011 Q3</t>
  </si>
  <si>
    <t>2009 Q4</t>
  </si>
  <si>
    <t>2011 Q2</t>
  </si>
  <si>
    <t>2009 Q3</t>
  </si>
  <si>
    <t>2009 Q2</t>
  </si>
  <si>
    <t>2009 Q1</t>
  </si>
  <si>
    <t>2008 Q4</t>
  </si>
  <si>
    <t>2008 Q3</t>
  </si>
  <si>
    <t>2008 Q2</t>
  </si>
  <si>
    <t>2008 Q1</t>
  </si>
  <si>
    <t>2007 Q4</t>
  </si>
  <si>
    <t>2007 Q3</t>
  </si>
  <si>
    <t>2007 Q2</t>
  </si>
  <si>
    <t>2007 Q1</t>
  </si>
  <si>
    <t>2006 Q4</t>
  </si>
  <si>
    <t>2006 Q3</t>
  </si>
  <si>
    <t>2006 Q2</t>
  </si>
  <si>
    <t>2006 Q1</t>
  </si>
  <si>
    <t>2005 Q4</t>
  </si>
  <si>
    <t>2005 Q3</t>
  </si>
  <si>
    <t>2005 Q2</t>
  </si>
  <si>
    <t>2005 Q1</t>
  </si>
  <si>
    <t>2004 Q4</t>
  </si>
  <si>
    <t>2004 Q3</t>
  </si>
  <si>
    <t>2004 Q2</t>
  </si>
  <si>
    <t>2004 Q1</t>
  </si>
  <si>
    <t>2003 Q4</t>
  </si>
  <si>
    <t>2003 Q3</t>
  </si>
  <si>
    <t>2003 Q2</t>
  </si>
  <si>
    <t>2003 Q1</t>
  </si>
  <si>
    <t>2002 Q4</t>
  </si>
  <si>
    <t>2002 Q3</t>
  </si>
  <si>
    <t>2002 Q2</t>
  </si>
  <si>
    <t>2002 Q1</t>
  </si>
  <si>
    <t>2001 Q4</t>
  </si>
  <si>
    <t>2001 Q3</t>
  </si>
  <si>
    <t>2001 Q2</t>
  </si>
  <si>
    <t>2001 Q1</t>
  </si>
  <si>
    <t>2000 Q4</t>
  </si>
  <si>
    <t>2000 Q3</t>
  </si>
  <si>
    <t>2000 Q2</t>
  </si>
  <si>
    <t>2000 Q1</t>
  </si>
  <si>
    <t>1999 Q4</t>
  </si>
  <si>
    <t>1999 Q3</t>
  </si>
  <si>
    <t>1999 Q2</t>
  </si>
  <si>
    <t>1999 Q1</t>
  </si>
  <si>
    <t>1998 Q4</t>
  </si>
  <si>
    <t>1998 Q3</t>
  </si>
  <si>
    <t>1998 Q2</t>
  </si>
  <si>
    <t>1998 Q1</t>
  </si>
  <si>
    <t>1997 Q4</t>
  </si>
  <si>
    <t>1997 Q3</t>
  </si>
  <si>
    <t>1997 Q2</t>
  </si>
  <si>
    <t>1997 Q1</t>
  </si>
  <si>
    <t>1996 Q4</t>
  </si>
  <si>
    <t>1996 Q3</t>
  </si>
  <si>
    <t>1996 Q2</t>
  </si>
  <si>
    <t>1996 Q1</t>
  </si>
  <si>
    <t>1995 Q4</t>
  </si>
  <si>
    <t>1995 Q3</t>
  </si>
  <si>
    <t>1995 Q2</t>
  </si>
  <si>
    <t>1995 Q1</t>
  </si>
  <si>
    <t>1994 Q4</t>
  </si>
  <si>
    <t>1994 Q3</t>
  </si>
  <si>
    <t>1994 Q2</t>
  </si>
  <si>
    <t>1994 Q1</t>
  </si>
  <si>
    <t>1993 Q4</t>
  </si>
  <si>
    <t>1993 Q3</t>
  </si>
  <si>
    <t>1993 Q2</t>
  </si>
  <si>
    <t>1993 Q1</t>
  </si>
  <si>
    <t>1992 Q4</t>
  </si>
  <si>
    <t>Eigenvalue 10</t>
  </si>
  <si>
    <t>Eigenvalue 9</t>
  </si>
  <si>
    <t>Eigenvalue 8</t>
  </si>
  <si>
    <t>Eigenvalue 7</t>
  </si>
  <si>
    <t>Eigenvalue 6</t>
  </si>
  <si>
    <t>Eigenvalue 5</t>
  </si>
  <si>
    <t>Eigenvalue 4</t>
  </si>
  <si>
    <t>Eigenvalue 3</t>
  </si>
  <si>
    <t>Eigenvalue 2</t>
  </si>
  <si>
    <t>Eigenvalue 1</t>
  </si>
  <si>
    <t>Proportion</t>
  </si>
  <si>
    <t>Sum</t>
  </si>
  <si>
    <t>To</t>
  </si>
  <si>
    <t>From</t>
  </si>
  <si>
    <t>Rolling</t>
  </si>
  <si>
    <t>DepTA</t>
  </si>
  <si>
    <t>PCA - DepTA</t>
  </si>
  <si>
    <t>Start</t>
  </si>
  <si>
    <t>End</t>
  </si>
  <si>
    <t>Cap Ratio</t>
  </si>
  <si>
    <t>Bank Equity Capital</t>
  </si>
  <si>
    <t>Interb Act.</t>
  </si>
  <si>
    <t>Table 3 – Principal component analysis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</si>
</sst>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Calibri"/>
      <family val="2"/>
      <scheme val="minor"/>
    </font>
    <font>
      <sz val="12"/>
      <color theme="1"/>
      <name val="Calibri"/>
      <family val="2"/>
      <scheme val="minor"/>
    </font>
    <font>
      <sz val="13.5"/>
      <color rgb="FF000000"/>
      <name val="Arial"/>
    </font>
    <font>
      <sz val="10"/>
      <color rgb="FF000000"/>
      <name val="Arial"/>
    </font>
    <font>
      <sz val="10"/>
      <color rgb="FF000000"/>
      <name val="Calibri"/>
      <family val="2"/>
      <scheme val="minor"/>
    </font>
    <font>
      <b/>
      <sz val="10"/>
      <color rgb="FF000000"/>
      <name val="Arial"/>
    </font>
    <font>
      <b/>
      <sz val="12"/>
      <color theme="1"/>
      <name val="Calibri"/>
      <family val="2"/>
      <scheme val="minor"/>
    </font>
    <font>
      <sz val="12"/>
      <color rgb="FF000000"/>
      <name val="Calibri"/>
      <family val="2"/>
      <scheme val="minor"/>
    </font>
    <font>
      <i/>
      <sz val="12"/>
      <color theme="1"/>
      <name val="Calibri"/>
      <family val="2"/>
      <scheme val="minor"/>
    </font>
    <font>
      <b/>
      <i/>
      <sz val="12"/>
      <color theme="1"/>
      <name val="Calibri"/>
      <family val="2"/>
      <scheme val="minor"/>
    </font>
    <font>
      <b/>
      <sz val="20"/>
      <color theme="1"/>
      <name val="Calibri"/>
      <family val="2"/>
      <scheme val="minor"/>
    </font>
    <font>
      <u/>
      <sz val="12"/>
      <color theme="10"/>
      <name val="Calibri"/>
      <family val="2"/>
      <scheme val="minor"/>
    </font>
    <font>
      <u/>
      <sz val="12"/>
      <color theme="11"/>
      <name val="Calibri"/>
      <family val="2"/>
      <scheme val="minor"/>
    </font>
    <font>
      <sz val="12"/>
      <name val="Calibri"/>
      <scheme val="minor"/>
    </font>
    <font>
      <b/>
      <sz val="16"/>
      <color theme="1"/>
      <name val="Calibri"/>
      <scheme val="minor"/>
    </font>
  </fonts>
  <fills count="12">
    <fill>
      <patternFill patternType="none"/>
    </fill>
    <fill>
      <patternFill patternType="gray125"/>
    </fill>
    <fill>
      <patternFill patternType="solid">
        <fgColor rgb="FFFFFFFF"/>
        <bgColor indexed="64"/>
      </patternFill>
    </fill>
    <fill>
      <patternFill patternType="solid">
        <fgColor rgb="FFEEEEEE"/>
        <bgColor indexed="64"/>
      </patternFill>
    </fill>
    <fill>
      <patternFill patternType="solid">
        <fgColor rgb="FFF6F6F6"/>
        <bgColor indexed="64"/>
      </patternFill>
    </fill>
    <fill>
      <patternFill patternType="solid">
        <fgColor rgb="FFDDDDDD"/>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CCFFCC"/>
        <bgColor indexed="64"/>
      </patternFill>
    </fill>
    <fill>
      <patternFill patternType="solid">
        <fgColor rgb="FFFF0000"/>
        <bgColor indexed="64"/>
      </patternFill>
    </fill>
  </fills>
  <borders count="8">
    <border>
      <left/>
      <right/>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s>
  <cellStyleXfs count="18">
    <xf numFmtId="0" fontId="0" fillId="0" borderId="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34">
    <xf numFmtId="0" fontId="0" fillId="0" borderId="0" xfId="0"/>
    <xf numFmtId="0" fontId="2" fillId="2" borderId="0" xfId="0" applyFont="1" applyFill="1" applyAlignment="1">
      <alignment vertical="top" wrapText="1"/>
    </xf>
    <xf numFmtId="0" fontId="3" fillId="3" borderId="0" xfId="0" applyFont="1" applyFill="1" applyAlignment="1">
      <alignment horizontal="right" vertical="top" wrapText="1"/>
    </xf>
    <xf numFmtId="0" fontId="4" fillId="2" borderId="0" xfId="0" applyFont="1" applyFill="1"/>
    <xf numFmtId="0" fontId="3" fillId="4" borderId="0" xfId="0" applyFont="1" applyFill="1" applyAlignment="1">
      <alignment wrapText="1"/>
    </xf>
    <xf numFmtId="0" fontId="3" fillId="3" borderId="0" xfId="0" applyFont="1" applyFill="1" applyAlignment="1">
      <alignment horizontal="right" wrapText="1"/>
    </xf>
    <xf numFmtId="0" fontId="5" fillId="5" borderId="0" xfId="0" applyFont="1" applyFill="1" applyAlignment="1">
      <alignment wrapText="1"/>
    </xf>
    <xf numFmtId="0" fontId="3" fillId="4" borderId="0" xfId="0" applyFont="1" applyFill="1" applyAlignment="1">
      <alignment vertical="top" wrapText="1"/>
    </xf>
    <xf numFmtId="10" fontId="3" fillId="4" borderId="0" xfId="0" applyNumberFormat="1" applyFont="1" applyFill="1" applyAlignment="1">
      <alignment horizontal="right" vertical="top" wrapText="1"/>
    </xf>
    <xf numFmtId="10" fontId="0" fillId="0" borderId="0" xfId="1" applyNumberFormat="1" applyFont="1"/>
    <xf numFmtId="0" fontId="0" fillId="0" borderId="0" xfId="0" applyBorder="1"/>
    <xf numFmtId="0" fontId="7" fillId="0" borderId="0" xfId="0" applyFont="1"/>
    <xf numFmtId="10" fontId="0" fillId="6" borderId="0" xfId="1" applyNumberFormat="1" applyFont="1" applyFill="1"/>
    <xf numFmtId="10" fontId="0" fillId="7" borderId="0" xfId="1" applyNumberFormat="1" applyFont="1" applyFill="1"/>
    <xf numFmtId="10" fontId="0" fillId="8" borderId="0" xfId="1" applyNumberFormat="1" applyFont="1" applyFill="1"/>
    <xf numFmtId="10" fontId="0" fillId="0" borderId="0" xfId="0" applyNumberFormat="1"/>
    <xf numFmtId="0" fontId="0" fillId="9" borderId="0" xfId="0" applyFill="1"/>
    <xf numFmtId="10" fontId="0" fillId="9" borderId="0" xfId="1" applyNumberFormat="1" applyFont="1" applyFill="1"/>
    <xf numFmtId="0" fontId="0" fillId="9" borderId="0" xfId="0" applyFill="1" applyBorder="1"/>
    <xf numFmtId="0" fontId="6" fillId="0" borderId="0" xfId="0" applyFont="1" applyAlignment="1">
      <alignment horizontal="center"/>
    </xf>
    <xf numFmtId="0" fontId="0" fillId="0" borderId="1" xfId="0" applyBorder="1"/>
    <xf numFmtId="0" fontId="6"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9" fillId="0" borderId="0" xfId="0" applyFont="1" applyAlignment="1">
      <alignment horizontal="center"/>
    </xf>
    <xf numFmtId="0" fontId="10" fillId="10" borderId="0" xfId="0" applyFont="1" applyFill="1" applyAlignment="1">
      <alignment horizontal="center" vertical="center"/>
    </xf>
    <xf numFmtId="10" fontId="13" fillId="11" borderId="0" xfId="1" applyNumberFormat="1" applyFont="1" applyFill="1"/>
    <xf numFmtId="0" fontId="5" fillId="5" borderId="0" xfId="0" applyFont="1" applyFill="1" applyAlignment="1">
      <alignment horizontal="left" wrapText="1"/>
    </xf>
    <xf numFmtId="10" fontId="0" fillId="0" borderId="0" xfId="0" applyNumberFormat="1" applyAlignment="1">
      <alignment horizontal="center"/>
    </xf>
    <xf numFmtId="10" fontId="0" fillId="0" borderId="5" xfId="1" applyNumberFormat="1" applyFont="1" applyBorder="1" applyAlignment="1">
      <alignment horizontal="center"/>
    </xf>
    <xf numFmtId="0" fontId="0" fillId="0" borderId="5" xfId="0" applyBorder="1" applyAlignment="1">
      <alignment horizontal="center"/>
    </xf>
    <xf numFmtId="0" fontId="0" fillId="0" borderId="7" xfId="0" applyBorder="1" applyAlignment="1">
      <alignment horizontal="center"/>
    </xf>
    <xf numFmtId="10" fontId="0" fillId="0" borderId="6" xfId="0" applyNumberFormat="1" applyBorder="1" applyAlignment="1">
      <alignment horizontal="center"/>
    </xf>
    <xf numFmtId="0" fontId="14" fillId="0" borderId="0" xfId="0" applyFont="1" applyAlignment="1">
      <alignment horizontal="center" vertical="center"/>
    </xf>
  </cellXfs>
  <cellStyles count="18">
    <cellStyle name="Collegamento ipertestuale" xfId="2" builtinId="8" hidden="1"/>
    <cellStyle name="Collegamento ipertestuale" xfId="4" builtinId="8" hidden="1"/>
    <cellStyle name="Collegamento ipertestuale" xfId="6" builtinId="8" hidden="1"/>
    <cellStyle name="Collegamento ipertestuale" xfId="8" builtinId="8" hidden="1"/>
    <cellStyle name="Collegamento ipertestuale" xfId="10" builtinId="8" hidden="1"/>
    <cellStyle name="Collegamento ipertestuale" xfId="12" builtinId="8" hidden="1"/>
    <cellStyle name="Collegamento ipertestuale" xfId="14" builtinId="8" hidden="1"/>
    <cellStyle name="Collegamento ipertestuale" xfId="16" builtinId="8" hidden="1"/>
    <cellStyle name="Collegamento visitato" xfId="3" builtinId="9" hidden="1"/>
    <cellStyle name="Collegamento visitato" xfId="5" builtinId="9" hidden="1"/>
    <cellStyle name="Collegamento visitato" xfId="7" builtinId="9" hidden="1"/>
    <cellStyle name="Collegamento visitato" xfId="9" builtinId="9" hidden="1"/>
    <cellStyle name="Collegamento visitato" xfId="11" builtinId="9" hidden="1"/>
    <cellStyle name="Collegamento visitato" xfId="13" builtinId="9" hidden="1"/>
    <cellStyle name="Collegamento visitato" xfId="15" builtinId="9" hidden="1"/>
    <cellStyle name="Collegamento visitato" xfId="17" builtinId="9" hidden="1"/>
    <cellStyle name="Normale" xfId="0" builtinId="0"/>
    <cellStyle name="Percentuale" xfId="1"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lineChart>
        <c:grouping val="standard"/>
        <c:varyColors val="0"/>
        <c:ser>
          <c:idx val="0"/>
          <c:order val="0"/>
          <c:tx>
            <c:strRef>
              <c:f>Aggregate!$B$24</c:f>
              <c:strCache>
                <c:ptCount val="1"/>
                <c:pt idx="0">
                  <c:v>Aggregate Interbank Activity</c:v>
                </c:pt>
              </c:strCache>
            </c:strRef>
          </c:tx>
          <c:spPr>
            <a:ln>
              <a:solidFill>
                <a:schemeClr val="accent2"/>
              </a:solidFill>
            </a:ln>
          </c:spPr>
          <c:marker>
            <c:symbol val="none"/>
          </c:marker>
          <c:cat>
            <c:numRef>
              <c:f>Aggregate!$C$23:$N$23</c:f>
              <c:numCache>
                <c:formatCode>General</c:formatCode>
                <c:ptCount val="12"/>
                <c:pt idx="0">
                  <c:v>1995.0</c:v>
                </c:pt>
                <c:pt idx="1">
                  <c:v>1996.0</c:v>
                </c:pt>
                <c:pt idx="2">
                  <c:v>1997.0</c:v>
                </c:pt>
                <c:pt idx="3">
                  <c:v>1998.0</c:v>
                </c:pt>
                <c:pt idx="4">
                  <c:v>1999.0</c:v>
                </c:pt>
                <c:pt idx="5">
                  <c:v>2000.0</c:v>
                </c:pt>
                <c:pt idx="6">
                  <c:v>2001.0</c:v>
                </c:pt>
                <c:pt idx="7">
                  <c:v>2002.0</c:v>
                </c:pt>
                <c:pt idx="8">
                  <c:v>2003.0</c:v>
                </c:pt>
                <c:pt idx="9">
                  <c:v>2004.0</c:v>
                </c:pt>
                <c:pt idx="10">
                  <c:v>2005.0</c:v>
                </c:pt>
                <c:pt idx="11">
                  <c:v>2006.0</c:v>
                </c:pt>
              </c:numCache>
            </c:numRef>
          </c:cat>
          <c:val>
            <c:numRef>
              <c:f>Aggregate!$C$24:$N$24</c:f>
              <c:numCache>
                <c:formatCode>0.00%</c:formatCode>
                <c:ptCount val="12"/>
                <c:pt idx="0">
                  <c:v>0.0316</c:v>
                </c:pt>
                <c:pt idx="1">
                  <c:v>0.0366</c:v>
                </c:pt>
                <c:pt idx="2">
                  <c:v>0.0359</c:v>
                </c:pt>
                <c:pt idx="3">
                  <c:v>0.034</c:v>
                </c:pt>
                <c:pt idx="4">
                  <c:v>0.0334</c:v>
                </c:pt>
                <c:pt idx="5">
                  <c:v>0.0309</c:v>
                </c:pt>
                <c:pt idx="6">
                  <c:v>0.0292</c:v>
                </c:pt>
                <c:pt idx="7">
                  <c:v>0.027</c:v>
                </c:pt>
                <c:pt idx="8">
                  <c:v>0.0276</c:v>
                </c:pt>
                <c:pt idx="9">
                  <c:v>0.0273</c:v>
                </c:pt>
                <c:pt idx="10">
                  <c:v>0.0236</c:v>
                </c:pt>
                <c:pt idx="11">
                  <c:v>0.0256</c:v>
                </c:pt>
              </c:numCache>
            </c:numRef>
          </c:val>
          <c:smooth val="0"/>
        </c:ser>
        <c:ser>
          <c:idx val="1"/>
          <c:order val="1"/>
          <c:tx>
            <c:strRef>
              <c:f>Aggregate!$B$21</c:f>
              <c:strCache>
                <c:ptCount val="1"/>
                <c:pt idx="0">
                  <c:v>Aggregate Capital Ratio</c:v>
                </c:pt>
              </c:strCache>
            </c:strRef>
          </c:tx>
          <c:spPr>
            <a:ln>
              <a:solidFill>
                <a:schemeClr val="accent1"/>
              </a:solidFill>
            </a:ln>
          </c:spPr>
          <c:marker>
            <c:symbol val="none"/>
          </c:marker>
          <c:cat>
            <c:numRef>
              <c:f>Aggregate!$C$23:$N$23</c:f>
              <c:numCache>
                <c:formatCode>General</c:formatCode>
                <c:ptCount val="12"/>
                <c:pt idx="0">
                  <c:v>1995.0</c:v>
                </c:pt>
                <c:pt idx="1">
                  <c:v>1996.0</c:v>
                </c:pt>
                <c:pt idx="2">
                  <c:v>1997.0</c:v>
                </c:pt>
                <c:pt idx="3">
                  <c:v>1998.0</c:v>
                </c:pt>
                <c:pt idx="4">
                  <c:v>1999.0</c:v>
                </c:pt>
                <c:pt idx="5">
                  <c:v>2000.0</c:v>
                </c:pt>
                <c:pt idx="6">
                  <c:v>2001.0</c:v>
                </c:pt>
                <c:pt idx="7">
                  <c:v>2002.0</c:v>
                </c:pt>
                <c:pt idx="8">
                  <c:v>2003.0</c:v>
                </c:pt>
                <c:pt idx="9">
                  <c:v>2004.0</c:v>
                </c:pt>
                <c:pt idx="10">
                  <c:v>2005.0</c:v>
                </c:pt>
                <c:pt idx="11">
                  <c:v>2006.0</c:v>
                </c:pt>
              </c:numCache>
            </c:numRef>
          </c:cat>
          <c:val>
            <c:numRef>
              <c:f>Aggregate!$C$21:$N$21</c:f>
              <c:numCache>
                <c:formatCode>0.00%</c:formatCode>
                <c:ptCount val="12"/>
                <c:pt idx="0">
                  <c:v>0.0816</c:v>
                </c:pt>
                <c:pt idx="1">
                  <c:v>0.0822</c:v>
                </c:pt>
                <c:pt idx="2">
                  <c:v>0.0839</c:v>
                </c:pt>
                <c:pt idx="3">
                  <c:v>0.0852</c:v>
                </c:pt>
                <c:pt idx="4">
                  <c:v>0.0835</c:v>
                </c:pt>
                <c:pt idx="5">
                  <c:v>0.0849</c:v>
                </c:pt>
                <c:pt idx="6">
                  <c:v>0.0898</c:v>
                </c:pt>
                <c:pt idx="7">
                  <c:v>0.092</c:v>
                </c:pt>
                <c:pt idx="8">
                  <c:v>0.0915</c:v>
                </c:pt>
                <c:pt idx="9">
                  <c:v>0.1028</c:v>
                </c:pt>
                <c:pt idx="10">
                  <c:v>0.1028</c:v>
                </c:pt>
                <c:pt idx="11">
                  <c:v>0.1052</c:v>
                </c:pt>
              </c:numCache>
            </c:numRef>
          </c:val>
          <c:smooth val="0"/>
        </c:ser>
        <c:dLbls>
          <c:showLegendKey val="0"/>
          <c:showVal val="0"/>
          <c:showCatName val="0"/>
          <c:showSerName val="0"/>
          <c:showPercent val="0"/>
          <c:showBubbleSize val="0"/>
        </c:dLbls>
        <c:marker val="1"/>
        <c:smooth val="0"/>
        <c:axId val="-2117290552"/>
        <c:axId val="-2117287512"/>
      </c:lineChart>
      <c:catAx>
        <c:axId val="-2117290552"/>
        <c:scaling>
          <c:orientation val="minMax"/>
        </c:scaling>
        <c:delete val="0"/>
        <c:axPos val="b"/>
        <c:numFmt formatCode="General" sourceLinked="1"/>
        <c:majorTickMark val="out"/>
        <c:minorTickMark val="none"/>
        <c:tickLblPos val="nextTo"/>
        <c:crossAx val="-2117287512"/>
        <c:crosses val="autoZero"/>
        <c:auto val="1"/>
        <c:lblAlgn val="ctr"/>
        <c:lblOffset val="100"/>
        <c:noMultiLvlLbl val="0"/>
      </c:catAx>
      <c:valAx>
        <c:axId val="-2117287512"/>
        <c:scaling>
          <c:orientation val="minMax"/>
        </c:scaling>
        <c:delete val="0"/>
        <c:axPos val="l"/>
        <c:majorGridlines/>
        <c:numFmt formatCode="0.00%" sourceLinked="1"/>
        <c:majorTickMark val="out"/>
        <c:minorTickMark val="none"/>
        <c:tickLblPos val="nextTo"/>
        <c:crossAx val="-2117290552"/>
        <c:crosses val="autoZero"/>
        <c:crossBetween val="between"/>
      </c:valAx>
    </c:plotArea>
    <c:legend>
      <c:legendPos val="r"/>
      <c:layout/>
      <c:overlay val="0"/>
    </c:legend>
    <c:plotVisOnly val="1"/>
    <c:dispBlanksAs val="gap"/>
    <c:showDLblsOverMax val="0"/>
  </c:chart>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it-IT"/>
              <a:t>PCA - DepTA</a:t>
            </a:r>
          </a:p>
        </c:rich>
      </c:tx>
      <c:layout/>
      <c:overlay val="0"/>
    </c:title>
    <c:autoTitleDeleted val="0"/>
    <c:plotArea>
      <c:layout/>
      <c:areaChart>
        <c:grouping val="stacked"/>
        <c:varyColors val="0"/>
        <c:ser>
          <c:idx val="0"/>
          <c:order val="0"/>
          <c:tx>
            <c:strRef>
              <c:f>PCA!$C$82</c:f>
              <c:strCache>
                <c:ptCount val="1"/>
                <c:pt idx="0">
                  <c:v>Eigenvalue 1</c:v>
                </c:pt>
              </c:strCache>
            </c:strRef>
          </c:tx>
          <c:cat>
            <c:strRef>
              <c:f>PCA!$B$83:$B$156</c:f>
              <c:strCache>
                <c:ptCount val="74"/>
                <c:pt idx="0">
                  <c:v>1994 Q3</c:v>
                </c:pt>
                <c:pt idx="1">
                  <c:v>1994 Q4</c:v>
                </c:pt>
                <c:pt idx="2">
                  <c:v>1995 Q1</c:v>
                </c:pt>
                <c:pt idx="3">
                  <c:v>1995 Q2</c:v>
                </c:pt>
                <c:pt idx="4">
                  <c:v>1995 Q3</c:v>
                </c:pt>
                <c:pt idx="5">
                  <c:v>1995 Q4</c:v>
                </c:pt>
                <c:pt idx="6">
                  <c:v>1996 Q1</c:v>
                </c:pt>
                <c:pt idx="7">
                  <c:v>1996 Q2</c:v>
                </c:pt>
                <c:pt idx="8">
                  <c:v>1996 Q3</c:v>
                </c:pt>
                <c:pt idx="9">
                  <c:v>1996 Q4</c:v>
                </c:pt>
                <c:pt idx="10">
                  <c:v>1997 Q1</c:v>
                </c:pt>
                <c:pt idx="11">
                  <c:v>1997 Q2</c:v>
                </c:pt>
                <c:pt idx="12">
                  <c:v>1997 Q3</c:v>
                </c:pt>
                <c:pt idx="13">
                  <c:v>1997 Q4</c:v>
                </c:pt>
                <c:pt idx="14">
                  <c:v>1998 Q1</c:v>
                </c:pt>
                <c:pt idx="15">
                  <c:v>1998 Q2</c:v>
                </c:pt>
                <c:pt idx="16">
                  <c:v>1998 Q3</c:v>
                </c:pt>
                <c:pt idx="17">
                  <c:v>1998 Q4</c:v>
                </c:pt>
                <c:pt idx="18">
                  <c:v>1999 Q1</c:v>
                </c:pt>
                <c:pt idx="19">
                  <c:v>1999 Q2</c:v>
                </c:pt>
                <c:pt idx="20">
                  <c:v>1999 Q3</c:v>
                </c:pt>
                <c:pt idx="21">
                  <c:v>1999 Q4</c:v>
                </c:pt>
                <c:pt idx="22">
                  <c:v>2000 Q1</c:v>
                </c:pt>
                <c:pt idx="23">
                  <c:v>2000 Q2</c:v>
                </c:pt>
                <c:pt idx="24">
                  <c:v>2000 Q3</c:v>
                </c:pt>
                <c:pt idx="25">
                  <c:v>2000 Q4</c:v>
                </c:pt>
                <c:pt idx="26">
                  <c:v>2001 Q1</c:v>
                </c:pt>
                <c:pt idx="27">
                  <c:v>2001 Q2</c:v>
                </c:pt>
                <c:pt idx="28">
                  <c:v>2001 Q3</c:v>
                </c:pt>
                <c:pt idx="29">
                  <c:v>2001 Q4</c:v>
                </c:pt>
                <c:pt idx="30">
                  <c:v>2002 Q1</c:v>
                </c:pt>
                <c:pt idx="31">
                  <c:v>2002 Q2</c:v>
                </c:pt>
                <c:pt idx="32">
                  <c:v>2002 Q3</c:v>
                </c:pt>
                <c:pt idx="33">
                  <c:v>2002 Q4</c:v>
                </c:pt>
                <c:pt idx="34">
                  <c:v>2003 Q1</c:v>
                </c:pt>
                <c:pt idx="35">
                  <c:v>2003 Q2</c:v>
                </c:pt>
                <c:pt idx="36">
                  <c:v>2003 Q3</c:v>
                </c:pt>
                <c:pt idx="37">
                  <c:v>2003 Q4</c:v>
                </c:pt>
                <c:pt idx="38">
                  <c:v>2004 Q1</c:v>
                </c:pt>
                <c:pt idx="39">
                  <c:v>2004 Q2</c:v>
                </c:pt>
                <c:pt idx="40">
                  <c:v>2004 Q3</c:v>
                </c:pt>
                <c:pt idx="41">
                  <c:v>2004 Q4</c:v>
                </c:pt>
                <c:pt idx="42">
                  <c:v>2005 Q1</c:v>
                </c:pt>
                <c:pt idx="43">
                  <c:v>2005 Q2</c:v>
                </c:pt>
                <c:pt idx="44">
                  <c:v>2005 Q3</c:v>
                </c:pt>
                <c:pt idx="45">
                  <c:v>2005 Q4</c:v>
                </c:pt>
                <c:pt idx="46">
                  <c:v>2006 Q1</c:v>
                </c:pt>
                <c:pt idx="47">
                  <c:v>2006 Q2</c:v>
                </c:pt>
                <c:pt idx="48">
                  <c:v>2006 Q3</c:v>
                </c:pt>
                <c:pt idx="49">
                  <c:v>2006 Q4</c:v>
                </c:pt>
                <c:pt idx="50">
                  <c:v>2007 Q1</c:v>
                </c:pt>
                <c:pt idx="51">
                  <c:v>2007 Q2</c:v>
                </c:pt>
                <c:pt idx="52">
                  <c:v>2007 Q3</c:v>
                </c:pt>
                <c:pt idx="53">
                  <c:v>2007 Q4</c:v>
                </c:pt>
                <c:pt idx="54">
                  <c:v>2008 Q1</c:v>
                </c:pt>
                <c:pt idx="55">
                  <c:v>2008 Q2</c:v>
                </c:pt>
                <c:pt idx="56">
                  <c:v>2008 Q3</c:v>
                </c:pt>
                <c:pt idx="57">
                  <c:v>2008 Q4</c:v>
                </c:pt>
                <c:pt idx="58">
                  <c:v>2009 Q1</c:v>
                </c:pt>
                <c:pt idx="59">
                  <c:v>2009 Q2</c:v>
                </c:pt>
                <c:pt idx="60">
                  <c:v>2009 Q3</c:v>
                </c:pt>
                <c:pt idx="61">
                  <c:v>2009 Q4</c:v>
                </c:pt>
                <c:pt idx="62">
                  <c:v>2010 Q1</c:v>
                </c:pt>
                <c:pt idx="63">
                  <c:v>2010 Q2</c:v>
                </c:pt>
                <c:pt idx="64">
                  <c:v>2010 Q3</c:v>
                </c:pt>
                <c:pt idx="65">
                  <c:v>2010 Q4</c:v>
                </c:pt>
                <c:pt idx="66">
                  <c:v>2011 Q1</c:v>
                </c:pt>
                <c:pt idx="67">
                  <c:v>2011 Q2</c:v>
                </c:pt>
                <c:pt idx="68">
                  <c:v>2011 Q3</c:v>
                </c:pt>
                <c:pt idx="69">
                  <c:v>2011 Q4</c:v>
                </c:pt>
                <c:pt idx="70">
                  <c:v>2012 Q1</c:v>
                </c:pt>
                <c:pt idx="71">
                  <c:v>2012 Q2</c:v>
                </c:pt>
                <c:pt idx="72">
                  <c:v>2012 Q3</c:v>
                </c:pt>
                <c:pt idx="73">
                  <c:v>2012 Q4</c:v>
                </c:pt>
              </c:strCache>
            </c:strRef>
          </c:cat>
          <c:val>
            <c:numRef>
              <c:f>PCA!$C$83:$C$156</c:f>
              <c:numCache>
                <c:formatCode>0.00%</c:formatCode>
                <c:ptCount val="74"/>
                <c:pt idx="0">
                  <c:v>0.432193806386917</c:v>
                </c:pt>
                <c:pt idx="1">
                  <c:v>0.418001216377921</c:v>
                </c:pt>
                <c:pt idx="2">
                  <c:v>0.411857017839111</c:v>
                </c:pt>
                <c:pt idx="3">
                  <c:v>0.403279609074331</c:v>
                </c:pt>
                <c:pt idx="4">
                  <c:v>0.401863834595225</c:v>
                </c:pt>
                <c:pt idx="5">
                  <c:v>0.397827898421733</c:v>
                </c:pt>
                <c:pt idx="6">
                  <c:v>0.397659482740015</c:v>
                </c:pt>
                <c:pt idx="7">
                  <c:v>0.392542373863882</c:v>
                </c:pt>
                <c:pt idx="8">
                  <c:v>0.396020784518903</c:v>
                </c:pt>
                <c:pt idx="9">
                  <c:v>0.394995375016594</c:v>
                </c:pt>
                <c:pt idx="10">
                  <c:v>0.396698067175765</c:v>
                </c:pt>
                <c:pt idx="11">
                  <c:v>0.399831669246417</c:v>
                </c:pt>
                <c:pt idx="12">
                  <c:v>0.414199927719552</c:v>
                </c:pt>
                <c:pt idx="13">
                  <c:v>0.414099277154771</c:v>
                </c:pt>
                <c:pt idx="14">
                  <c:v>0.408266953917545</c:v>
                </c:pt>
                <c:pt idx="15">
                  <c:v>0.411894128519102</c:v>
                </c:pt>
                <c:pt idx="16">
                  <c:v>0.417701761649325</c:v>
                </c:pt>
                <c:pt idx="17">
                  <c:v>0.401078839177112</c:v>
                </c:pt>
                <c:pt idx="18">
                  <c:v>0.391138505586325</c:v>
                </c:pt>
                <c:pt idx="19">
                  <c:v>0.389751925786396</c:v>
                </c:pt>
                <c:pt idx="20">
                  <c:v>0.407550714493986</c:v>
                </c:pt>
                <c:pt idx="21">
                  <c:v>0.425768776028955</c:v>
                </c:pt>
                <c:pt idx="22">
                  <c:v>0.431512276785357</c:v>
                </c:pt>
                <c:pt idx="23">
                  <c:v>0.434670658478335</c:v>
                </c:pt>
                <c:pt idx="24">
                  <c:v>0.434553948598219</c:v>
                </c:pt>
                <c:pt idx="25">
                  <c:v>0.410406434077871</c:v>
                </c:pt>
                <c:pt idx="26">
                  <c:v>0.395904951450237</c:v>
                </c:pt>
                <c:pt idx="27">
                  <c:v>0.377620849365608</c:v>
                </c:pt>
                <c:pt idx="28">
                  <c:v>0.394816409851793</c:v>
                </c:pt>
                <c:pt idx="29">
                  <c:v>0.408113158188773</c:v>
                </c:pt>
                <c:pt idx="30">
                  <c:v>0.42333740938545</c:v>
                </c:pt>
                <c:pt idx="31">
                  <c:v>0.435621963421689</c:v>
                </c:pt>
                <c:pt idx="32">
                  <c:v>0.436798174156083</c:v>
                </c:pt>
                <c:pt idx="33">
                  <c:v>0.436213369269832</c:v>
                </c:pt>
                <c:pt idx="34">
                  <c:v>0.420861349948609</c:v>
                </c:pt>
                <c:pt idx="35">
                  <c:v>0.411095942584418</c:v>
                </c:pt>
                <c:pt idx="36">
                  <c:v>0.41091803942915</c:v>
                </c:pt>
                <c:pt idx="37">
                  <c:v>0.404305353285219</c:v>
                </c:pt>
                <c:pt idx="38">
                  <c:v>0.397479797500084</c:v>
                </c:pt>
                <c:pt idx="39">
                  <c:v>0.406359242804522</c:v>
                </c:pt>
                <c:pt idx="40">
                  <c:v>0.417348165956039</c:v>
                </c:pt>
                <c:pt idx="41">
                  <c:v>0.401503170451664</c:v>
                </c:pt>
                <c:pt idx="42">
                  <c:v>0.389733757994289</c:v>
                </c:pt>
                <c:pt idx="43">
                  <c:v>0.391472249093127</c:v>
                </c:pt>
                <c:pt idx="44">
                  <c:v>0.400324413826888</c:v>
                </c:pt>
                <c:pt idx="45">
                  <c:v>0.406266772515472</c:v>
                </c:pt>
                <c:pt idx="46">
                  <c:v>0.410416263435592</c:v>
                </c:pt>
                <c:pt idx="47">
                  <c:v>0.422957836221499</c:v>
                </c:pt>
                <c:pt idx="48">
                  <c:v>0.436562073237232</c:v>
                </c:pt>
                <c:pt idx="49">
                  <c:v>0.42199793485247</c:v>
                </c:pt>
                <c:pt idx="50">
                  <c:v>0.41024383570678</c:v>
                </c:pt>
                <c:pt idx="51">
                  <c:v>0.393017215265355</c:v>
                </c:pt>
                <c:pt idx="52">
                  <c:v>0.394899836775286</c:v>
                </c:pt>
                <c:pt idx="53">
                  <c:v>0.406835997458572</c:v>
                </c:pt>
                <c:pt idx="54">
                  <c:v>0.418898694923654</c:v>
                </c:pt>
                <c:pt idx="55">
                  <c:v>0.444751435899046</c:v>
                </c:pt>
                <c:pt idx="56">
                  <c:v>0.456082143276571</c:v>
                </c:pt>
                <c:pt idx="57">
                  <c:v>0.437117785446974</c:v>
                </c:pt>
                <c:pt idx="58">
                  <c:v>0.39902525736094</c:v>
                </c:pt>
                <c:pt idx="59">
                  <c:v>0.378900865628567</c:v>
                </c:pt>
                <c:pt idx="60">
                  <c:v>0.404225424912374</c:v>
                </c:pt>
                <c:pt idx="61">
                  <c:v>0.433597755664583</c:v>
                </c:pt>
                <c:pt idx="62">
                  <c:v>0.463621879029796</c:v>
                </c:pt>
                <c:pt idx="63">
                  <c:v>0.477518137192771</c:v>
                </c:pt>
                <c:pt idx="64">
                  <c:v>0.466073386936088</c:v>
                </c:pt>
                <c:pt idx="65">
                  <c:v>0.447193500971383</c:v>
                </c:pt>
                <c:pt idx="66">
                  <c:v>0.441252956076535</c:v>
                </c:pt>
                <c:pt idx="67">
                  <c:v>0.439895863920543</c:v>
                </c:pt>
                <c:pt idx="68">
                  <c:v>0.43709296880166</c:v>
                </c:pt>
                <c:pt idx="69">
                  <c:v>0.424101492672143</c:v>
                </c:pt>
                <c:pt idx="70">
                  <c:v>0.424044342230787</c:v>
                </c:pt>
                <c:pt idx="71">
                  <c:v>0.415765948009463</c:v>
                </c:pt>
                <c:pt idx="72">
                  <c:v>0.414852378917523</c:v>
                </c:pt>
                <c:pt idx="73">
                  <c:v>0.412326219463533</c:v>
                </c:pt>
              </c:numCache>
            </c:numRef>
          </c:val>
        </c:ser>
        <c:ser>
          <c:idx val="1"/>
          <c:order val="1"/>
          <c:tx>
            <c:strRef>
              <c:f>PCA!$D$82</c:f>
              <c:strCache>
                <c:ptCount val="1"/>
                <c:pt idx="0">
                  <c:v>Eigenvalue 2</c:v>
                </c:pt>
              </c:strCache>
            </c:strRef>
          </c:tx>
          <c:cat>
            <c:strRef>
              <c:f>PCA!$B$83:$B$156</c:f>
              <c:strCache>
                <c:ptCount val="74"/>
                <c:pt idx="0">
                  <c:v>1994 Q3</c:v>
                </c:pt>
                <c:pt idx="1">
                  <c:v>1994 Q4</c:v>
                </c:pt>
                <c:pt idx="2">
                  <c:v>1995 Q1</c:v>
                </c:pt>
                <c:pt idx="3">
                  <c:v>1995 Q2</c:v>
                </c:pt>
                <c:pt idx="4">
                  <c:v>1995 Q3</c:v>
                </c:pt>
                <c:pt idx="5">
                  <c:v>1995 Q4</c:v>
                </c:pt>
                <c:pt idx="6">
                  <c:v>1996 Q1</c:v>
                </c:pt>
                <c:pt idx="7">
                  <c:v>1996 Q2</c:v>
                </c:pt>
                <c:pt idx="8">
                  <c:v>1996 Q3</c:v>
                </c:pt>
                <c:pt idx="9">
                  <c:v>1996 Q4</c:v>
                </c:pt>
                <c:pt idx="10">
                  <c:v>1997 Q1</c:v>
                </c:pt>
                <c:pt idx="11">
                  <c:v>1997 Q2</c:v>
                </c:pt>
                <c:pt idx="12">
                  <c:v>1997 Q3</c:v>
                </c:pt>
                <c:pt idx="13">
                  <c:v>1997 Q4</c:v>
                </c:pt>
                <c:pt idx="14">
                  <c:v>1998 Q1</c:v>
                </c:pt>
                <c:pt idx="15">
                  <c:v>1998 Q2</c:v>
                </c:pt>
                <c:pt idx="16">
                  <c:v>1998 Q3</c:v>
                </c:pt>
                <c:pt idx="17">
                  <c:v>1998 Q4</c:v>
                </c:pt>
                <c:pt idx="18">
                  <c:v>1999 Q1</c:v>
                </c:pt>
                <c:pt idx="19">
                  <c:v>1999 Q2</c:v>
                </c:pt>
                <c:pt idx="20">
                  <c:v>1999 Q3</c:v>
                </c:pt>
                <c:pt idx="21">
                  <c:v>1999 Q4</c:v>
                </c:pt>
                <c:pt idx="22">
                  <c:v>2000 Q1</c:v>
                </c:pt>
                <c:pt idx="23">
                  <c:v>2000 Q2</c:v>
                </c:pt>
                <c:pt idx="24">
                  <c:v>2000 Q3</c:v>
                </c:pt>
                <c:pt idx="25">
                  <c:v>2000 Q4</c:v>
                </c:pt>
                <c:pt idx="26">
                  <c:v>2001 Q1</c:v>
                </c:pt>
                <c:pt idx="27">
                  <c:v>2001 Q2</c:v>
                </c:pt>
                <c:pt idx="28">
                  <c:v>2001 Q3</c:v>
                </c:pt>
                <c:pt idx="29">
                  <c:v>2001 Q4</c:v>
                </c:pt>
                <c:pt idx="30">
                  <c:v>2002 Q1</c:v>
                </c:pt>
                <c:pt idx="31">
                  <c:v>2002 Q2</c:v>
                </c:pt>
                <c:pt idx="32">
                  <c:v>2002 Q3</c:v>
                </c:pt>
                <c:pt idx="33">
                  <c:v>2002 Q4</c:v>
                </c:pt>
                <c:pt idx="34">
                  <c:v>2003 Q1</c:v>
                </c:pt>
                <c:pt idx="35">
                  <c:v>2003 Q2</c:v>
                </c:pt>
                <c:pt idx="36">
                  <c:v>2003 Q3</c:v>
                </c:pt>
                <c:pt idx="37">
                  <c:v>2003 Q4</c:v>
                </c:pt>
                <c:pt idx="38">
                  <c:v>2004 Q1</c:v>
                </c:pt>
                <c:pt idx="39">
                  <c:v>2004 Q2</c:v>
                </c:pt>
                <c:pt idx="40">
                  <c:v>2004 Q3</c:v>
                </c:pt>
                <c:pt idx="41">
                  <c:v>2004 Q4</c:v>
                </c:pt>
                <c:pt idx="42">
                  <c:v>2005 Q1</c:v>
                </c:pt>
                <c:pt idx="43">
                  <c:v>2005 Q2</c:v>
                </c:pt>
                <c:pt idx="44">
                  <c:v>2005 Q3</c:v>
                </c:pt>
                <c:pt idx="45">
                  <c:v>2005 Q4</c:v>
                </c:pt>
                <c:pt idx="46">
                  <c:v>2006 Q1</c:v>
                </c:pt>
                <c:pt idx="47">
                  <c:v>2006 Q2</c:v>
                </c:pt>
                <c:pt idx="48">
                  <c:v>2006 Q3</c:v>
                </c:pt>
                <c:pt idx="49">
                  <c:v>2006 Q4</c:v>
                </c:pt>
                <c:pt idx="50">
                  <c:v>2007 Q1</c:v>
                </c:pt>
                <c:pt idx="51">
                  <c:v>2007 Q2</c:v>
                </c:pt>
                <c:pt idx="52">
                  <c:v>2007 Q3</c:v>
                </c:pt>
                <c:pt idx="53">
                  <c:v>2007 Q4</c:v>
                </c:pt>
                <c:pt idx="54">
                  <c:v>2008 Q1</c:v>
                </c:pt>
                <c:pt idx="55">
                  <c:v>2008 Q2</c:v>
                </c:pt>
                <c:pt idx="56">
                  <c:v>2008 Q3</c:v>
                </c:pt>
                <c:pt idx="57">
                  <c:v>2008 Q4</c:v>
                </c:pt>
                <c:pt idx="58">
                  <c:v>2009 Q1</c:v>
                </c:pt>
                <c:pt idx="59">
                  <c:v>2009 Q2</c:v>
                </c:pt>
                <c:pt idx="60">
                  <c:v>2009 Q3</c:v>
                </c:pt>
                <c:pt idx="61">
                  <c:v>2009 Q4</c:v>
                </c:pt>
                <c:pt idx="62">
                  <c:v>2010 Q1</c:v>
                </c:pt>
                <c:pt idx="63">
                  <c:v>2010 Q2</c:v>
                </c:pt>
                <c:pt idx="64">
                  <c:v>2010 Q3</c:v>
                </c:pt>
                <c:pt idx="65">
                  <c:v>2010 Q4</c:v>
                </c:pt>
                <c:pt idx="66">
                  <c:v>2011 Q1</c:v>
                </c:pt>
                <c:pt idx="67">
                  <c:v>2011 Q2</c:v>
                </c:pt>
                <c:pt idx="68">
                  <c:v>2011 Q3</c:v>
                </c:pt>
                <c:pt idx="69">
                  <c:v>2011 Q4</c:v>
                </c:pt>
                <c:pt idx="70">
                  <c:v>2012 Q1</c:v>
                </c:pt>
                <c:pt idx="71">
                  <c:v>2012 Q2</c:v>
                </c:pt>
                <c:pt idx="72">
                  <c:v>2012 Q3</c:v>
                </c:pt>
                <c:pt idx="73">
                  <c:v>2012 Q4</c:v>
                </c:pt>
              </c:strCache>
            </c:strRef>
          </c:cat>
          <c:val>
            <c:numRef>
              <c:f>PCA!$D$83:$D$156</c:f>
              <c:numCache>
                <c:formatCode>0.00%</c:formatCode>
                <c:ptCount val="74"/>
                <c:pt idx="0">
                  <c:v>0.16242783884385</c:v>
                </c:pt>
                <c:pt idx="1">
                  <c:v>0.163793386135884</c:v>
                </c:pt>
                <c:pt idx="2">
                  <c:v>0.158871087176035</c:v>
                </c:pt>
                <c:pt idx="3">
                  <c:v>0.168860477405683</c:v>
                </c:pt>
                <c:pt idx="4">
                  <c:v>0.180040947593637</c:v>
                </c:pt>
                <c:pt idx="5">
                  <c:v>0.17636351699787</c:v>
                </c:pt>
                <c:pt idx="6">
                  <c:v>0.175545751166514</c:v>
                </c:pt>
                <c:pt idx="7">
                  <c:v>0.170380426263751</c:v>
                </c:pt>
                <c:pt idx="8">
                  <c:v>0.174556980656769</c:v>
                </c:pt>
                <c:pt idx="9">
                  <c:v>0.16410179432514</c:v>
                </c:pt>
                <c:pt idx="10">
                  <c:v>0.163041398585142</c:v>
                </c:pt>
                <c:pt idx="11">
                  <c:v>0.163102372143217</c:v>
                </c:pt>
                <c:pt idx="12">
                  <c:v>0.154853747741236</c:v>
                </c:pt>
                <c:pt idx="13">
                  <c:v>0.150750842978714</c:v>
                </c:pt>
                <c:pt idx="14">
                  <c:v>0.159536968912774</c:v>
                </c:pt>
                <c:pt idx="15">
                  <c:v>0.156017957255344</c:v>
                </c:pt>
                <c:pt idx="16">
                  <c:v>0.157035758917233</c:v>
                </c:pt>
                <c:pt idx="17">
                  <c:v>0.161626073258259</c:v>
                </c:pt>
                <c:pt idx="18">
                  <c:v>0.166168627895248</c:v>
                </c:pt>
                <c:pt idx="19">
                  <c:v>0.168790259512912</c:v>
                </c:pt>
                <c:pt idx="20">
                  <c:v>0.167492341140926</c:v>
                </c:pt>
                <c:pt idx="21">
                  <c:v>0.167094249882701</c:v>
                </c:pt>
                <c:pt idx="22">
                  <c:v>0.159945001617785</c:v>
                </c:pt>
                <c:pt idx="23">
                  <c:v>0.162331009894234</c:v>
                </c:pt>
                <c:pt idx="24">
                  <c:v>0.161631953701899</c:v>
                </c:pt>
                <c:pt idx="25">
                  <c:v>0.174703207003577</c:v>
                </c:pt>
                <c:pt idx="26">
                  <c:v>0.202788938743739</c:v>
                </c:pt>
                <c:pt idx="27">
                  <c:v>0.206672191900145</c:v>
                </c:pt>
                <c:pt idx="28">
                  <c:v>0.192685045509754</c:v>
                </c:pt>
                <c:pt idx="29">
                  <c:v>0.184543026074934</c:v>
                </c:pt>
                <c:pt idx="30">
                  <c:v>0.180631419168448</c:v>
                </c:pt>
                <c:pt idx="31">
                  <c:v>0.171461346756422</c:v>
                </c:pt>
                <c:pt idx="32">
                  <c:v>0.171091821898804</c:v>
                </c:pt>
                <c:pt idx="33">
                  <c:v>0.166113503092073</c:v>
                </c:pt>
                <c:pt idx="34">
                  <c:v>0.166821393592278</c:v>
                </c:pt>
                <c:pt idx="35">
                  <c:v>0.166922577206514</c:v>
                </c:pt>
                <c:pt idx="36">
                  <c:v>0.166797353320654</c:v>
                </c:pt>
                <c:pt idx="37">
                  <c:v>0.174019335326639</c:v>
                </c:pt>
                <c:pt idx="38">
                  <c:v>0.179974292133999</c:v>
                </c:pt>
                <c:pt idx="39">
                  <c:v>0.163103389558785</c:v>
                </c:pt>
                <c:pt idx="40">
                  <c:v>0.157784601941869</c:v>
                </c:pt>
                <c:pt idx="41">
                  <c:v>0.166943580778134</c:v>
                </c:pt>
                <c:pt idx="42">
                  <c:v>0.172191894911518</c:v>
                </c:pt>
                <c:pt idx="43">
                  <c:v>0.171589486079555</c:v>
                </c:pt>
                <c:pt idx="44">
                  <c:v>0.175058456873084</c:v>
                </c:pt>
                <c:pt idx="45">
                  <c:v>0.170822129757969</c:v>
                </c:pt>
                <c:pt idx="46">
                  <c:v>0.170472131743244</c:v>
                </c:pt>
                <c:pt idx="47">
                  <c:v>0.168831383207137</c:v>
                </c:pt>
                <c:pt idx="48">
                  <c:v>0.165218414819805</c:v>
                </c:pt>
                <c:pt idx="49">
                  <c:v>0.161361126167426</c:v>
                </c:pt>
                <c:pt idx="50">
                  <c:v>0.172097082847059</c:v>
                </c:pt>
                <c:pt idx="51">
                  <c:v>0.180387692307692</c:v>
                </c:pt>
                <c:pt idx="52">
                  <c:v>0.17998057844487</c:v>
                </c:pt>
                <c:pt idx="53">
                  <c:v>0.179167814198865</c:v>
                </c:pt>
                <c:pt idx="54">
                  <c:v>0.193256938794336</c:v>
                </c:pt>
                <c:pt idx="55">
                  <c:v>0.182235204918483</c:v>
                </c:pt>
                <c:pt idx="56">
                  <c:v>0.170259635936583</c:v>
                </c:pt>
                <c:pt idx="57">
                  <c:v>0.193370314740803</c:v>
                </c:pt>
                <c:pt idx="58">
                  <c:v>0.220495788473643</c:v>
                </c:pt>
                <c:pt idx="59">
                  <c:v>0.233134437718211</c:v>
                </c:pt>
                <c:pt idx="60">
                  <c:v>0.21359578330454</c:v>
                </c:pt>
                <c:pt idx="61">
                  <c:v>0.190927773263128</c:v>
                </c:pt>
                <c:pt idx="62">
                  <c:v>0.167615347377796</c:v>
                </c:pt>
                <c:pt idx="63">
                  <c:v>0.163949175176178</c:v>
                </c:pt>
                <c:pt idx="64">
                  <c:v>0.169676041243364</c:v>
                </c:pt>
                <c:pt idx="65">
                  <c:v>0.164495869591146</c:v>
                </c:pt>
                <c:pt idx="66">
                  <c:v>0.169200869671364</c:v>
                </c:pt>
                <c:pt idx="67">
                  <c:v>0.160736079425325</c:v>
                </c:pt>
                <c:pt idx="68">
                  <c:v>0.161796687228234</c:v>
                </c:pt>
                <c:pt idx="69">
                  <c:v>0.166555078010258</c:v>
                </c:pt>
                <c:pt idx="70">
                  <c:v>0.161734224282483</c:v>
                </c:pt>
                <c:pt idx="71">
                  <c:v>0.153983481181392</c:v>
                </c:pt>
                <c:pt idx="72">
                  <c:v>0.153041967171938</c:v>
                </c:pt>
                <c:pt idx="73">
                  <c:v>0.159943743288017</c:v>
                </c:pt>
              </c:numCache>
            </c:numRef>
          </c:val>
        </c:ser>
        <c:ser>
          <c:idx val="2"/>
          <c:order val="2"/>
          <c:tx>
            <c:strRef>
              <c:f>PCA!$E$82</c:f>
              <c:strCache>
                <c:ptCount val="1"/>
                <c:pt idx="0">
                  <c:v>Eigenvalue 3</c:v>
                </c:pt>
              </c:strCache>
            </c:strRef>
          </c:tx>
          <c:spPr>
            <a:ln w="25400">
              <a:noFill/>
            </a:ln>
          </c:spPr>
          <c:cat>
            <c:strRef>
              <c:f>PCA!$B$83:$B$156</c:f>
              <c:strCache>
                <c:ptCount val="74"/>
                <c:pt idx="0">
                  <c:v>1994 Q3</c:v>
                </c:pt>
                <c:pt idx="1">
                  <c:v>1994 Q4</c:v>
                </c:pt>
                <c:pt idx="2">
                  <c:v>1995 Q1</c:v>
                </c:pt>
                <c:pt idx="3">
                  <c:v>1995 Q2</c:v>
                </c:pt>
                <c:pt idx="4">
                  <c:v>1995 Q3</c:v>
                </c:pt>
                <c:pt idx="5">
                  <c:v>1995 Q4</c:v>
                </c:pt>
                <c:pt idx="6">
                  <c:v>1996 Q1</c:v>
                </c:pt>
                <c:pt idx="7">
                  <c:v>1996 Q2</c:v>
                </c:pt>
                <c:pt idx="8">
                  <c:v>1996 Q3</c:v>
                </c:pt>
                <c:pt idx="9">
                  <c:v>1996 Q4</c:v>
                </c:pt>
                <c:pt idx="10">
                  <c:v>1997 Q1</c:v>
                </c:pt>
                <c:pt idx="11">
                  <c:v>1997 Q2</c:v>
                </c:pt>
                <c:pt idx="12">
                  <c:v>1997 Q3</c:v>
                </c:pt>
                <c:pt idx="13">
                  <c:v>1997 Q4</c:v>
                </c:pt>
                <c:pt idx="14">
                  <c:v>1998 Q1</c:v>
                </c:pt>
                <c:pt idx="15">
                  <c:v>1998 Q2</c:v>
                </c:pt>
                <c:pt idx="16">
                  <c:v>1998 Q3</c:v>
                </c:pt>
                <c:pt idx="17">
                  <c:v>1998 Q4</c:v>
                </c:pt>
                <c:pt idx="18">
                  <c:v>1999 Q1</c:v>
                </c:pt>
                <c:pt idx="19">
                  <c:v>1999 Q2</c:v>
                </c:pt>
                <c:pt idx="20">
                  <c:v>1999 Q3</c:v>
                </c:pt>
                <c:pt idx="21">
                  <c:v>1999 Q4</c:v>
                </c:pt>
                <c:pt idx="22">
                  <c:v>2000 Q1</c:v>
                </c:pt>
                <c:pt idx="23">
                  <c:v>2000 Q2</c:v>
                </c:pt>
                <c:pt idx="24">
                  <c:v>2000 Q3</c:v>
                </c:pt>
                <c:pt idx="25">
                  <c:v>2000 Q4</c:v>
                </c:pt>
                <c:pt idx="26">
                  <c:v>2001 Q1</c:v>
                </c:pt>
                <c:pt idx="27">
                  <c:v>2001 Q2</c:v>
                </c:pt>
                <c:pt idx="28">
                  <c:v>2001 Q3</c:v>
                </c:pt>
                <c:pt idx="29">
                  <c:v>2001 Q4</c:v>
                </c:pt>
                <c:pt idx="30">
                  <c:v>2002 Q1</c:v>
                </c:pt>
                <c:pt idx="31">
                  <c:v>2002 Q2</c:v>
                </c:pt>
                <c:pt idx="32">
                  <c:v>2002 Q3</c:v>
                </c:pt>
                <c:pt idx="33">
                  <c:v>2002 Q4</c:v>
                </c:pt>
                <c:pt idx="34">
                  <c:v>2003 Q1</c:v>
                </c:pt>
                <c:pt idx="35">
                  <c:v>2003 Q2</c:v>
                </c:pt>
                <c:pt idx="36">
                  <c:v>2003 Q3</c:v>
                </c:pt>
                <c:pt idx="37">
                  <c:v>2003 Q4</c:v>
                </c:pt>
                <c:pt idx="38">
                  <c:v>2004 Q1</c:v>
                </c:pt>
                <c:pt idx="39">
                  <c:v>2004 Q2</c:v>
                </c:pt>
                <c:pt idx="40">
                  <c:v>2004 Q3</c:v>
                </c:pt>
                <c:pt idx="41">
                  <c:v>2004 Q4</c:v>
                </c:pt>
                <c:pt idx="42">
                  <c:v>2005 Q1</c:v>
                </c:pt>
                <c:pt idx="43">
                  <c:v>2005 Q2</c:v>
                </c:pt>
                <c:pt idx="44">
                  <c:v>2005 Q3</c:v>
                </c:pt>
                <c:pt idx="45">
                  <c:v>2005 Q4</c:v>
                </c:pt>
                <c:pt idx="46">
                  <c:v>2006 Q1</c:v>
                </c:pt>
                <c:pt idx="47">
                  <c:v>2006 Q2</c:v>
                </c:pt>
                <c:pt idx="48">
                  <c:v>2006 Q3</c:v>
                </c:pt>
                <c:pt idx="49">
                  <c:v>2006 Q4</c:v>
                </c:pt>
                <c:pt idx="50">
                  <c:v>2007 Q1</c:v>
                </c:pt>
                <c:pt idx="51">
                  <c:v>2007 Q2</c:v>
                </c:pt>
                <c:pt idx="52">
                  <c:v>2007 Q3</c:v>
                </c:pt>
                <c:pt idx="53">
                  <c:v>2007 Q4</c:v>
                </c:pt>
                <c:pt idx="54">
                  <c:v>2008 Q1</c:v>
                </c:pt>
                <c:pt idx="55">
                  <c:v>2008 Q2</c:v>
                </c:pt>
                <c:pt idx="56">
                  <c:v>2008 Q3</c:v>
                </c:pt>
                <c:pt idx="57">
                  <c:v>2008 Q4</c:v>
                </c:pt>
                <c:pt idx="58">
                  <c:v>2009 Q1</c:v>
                </c:pt>
                <c:pt idx="59">
                  <c:v>2009 Q2</c:v>
                </c:pt>
                <c:pt idx="60">
                  <c:v>2009 Q3</c:v>
                </c:pt>
                <c:pt idx="61">
                  <c:v>2009 Q4</c:v>
                </c:pt>
                <c:pt idx="62">
                  <c:v>2010 Q1</c:v>
                </c:pt>
                <c:pt idx="63">
                  <c:v>2010 Q2</c:v>
                </c:pt>
                <c:pt idx="64">
                  <c:v>2010 Q3</c:v>
                </c:pt>
                <c:pt idx="65">
                  <c:v>2010 Q4</c:v>
                </c:pt>
                <c:pt idx="66">
                  <c:v>2011 Q1</c:v>
                </c:pt>
                <c:pt idx="67">
                  <c:v>2011 Q2</c:v>
                </c:pt>
                <c:pt idx="68">
                  <c:v>2011 Q3</c:v>
                </c:pt>
                <c:pt idx="69">
                  <c:v>2011 Q4</c:v>
                </c:pt>
                <c:pt idx="70">
                  <c:v>2012 Q1</c:v>
                </c:pt>
                <c:pt idx="71">
                  <c:v>2012 Q2</c:v>
                </c:pt>
                <c:pt idx="72">
                  <c:v>2012 Q3</c:v>
                </c:pt>
                <c:pt idx="73">
                  <c:v>2012 Q4</c:v>
                </c:pt>
              </c:strCache>
            </c:strRef>
          </c:cat>
          <c:val>
            <c:numRef>
              <c:f>PCA!$E$83:$E$156</c:f>
              <c:numCache>
                <c:formatCode>0.00%</c:formatCode>
                <c:ptCount val="74"/>
                <c:pt idx="0">
                  <c:v>0.115222275404108</c:v>
                </c:pt>
                <c:pt idx="1">
                  <c:v>0.125921201796685</c:v>
                </c:pt>
                <c:pt idx="2">
                  <c:v>0.126010037024571</c:v>
                </c:pt>
                <c:pt idx="3">
                  <c:v>0.119661725125674</c:v>
                </c:pt>
                <c:pt idx="4">
                  <c:v>0.133192631862976</c:v>
                </c:pt>
                <c:pt idx="5">
                  <c:v>0.123087030967188</c:v>
                </c:pt>
                <c:pt idx="6">
                  <c:v>0.127004532633448</c:v>
                </c:pt>
                <c:pt idx="7">
                  <c:v>0.126907734502899</c:v>
                </c:pt>
                <c:pt idx="8">
                  <c:v>0.125318751729977</c:v>
                </c:pt>
                <c:pt idx="9">
                  <c:v>0.124515741166099</c:v>
                </c:pt>
                <c:pt idx="10">
                  <c:v>0.121540991250563</c:v>
                </c:pt>
                <c:pt idx="11">
                  <c:v>0.115701323419076</c:v>
                </c:pt>
                <c:pt idx="12">
                  <c:v>0.124473820021684</c:v>
                </c:pt>
                <c:pt idx="13">
                  <c:v>0.117740118951594</c:v>
                </c:pt>
                <c:pt idx="14">
                  <c:v>0.119233269978211</c:v>
                </c:pt>
                <c:pt idx="15">
                  <c:v>0.115992131304769</c:v>
                </c:pt>
                <c:pt idx="16">
                  <c:v>0.124636755055747</c:v>
                </c:pt>
                <c:pt idx="17">
                  <c:v>0.121182278374418</c:v>
                </c:pt>
                <c:pt idx="18">
                  <c:v>0.125933364146065</c:v>
                </c:pt>
                <c:pt idx="19">
                  <c:v>0.123713835282414</c:v>
                </c:pt>
                <c:pt idx="20">
                  <c:v>0.132074208108777</c:v>
                </c:pt>
                <c:pt idx="21">
                  <c:v>0.120275904095967</c:v>
                </c:pt>
                <c:pt idx="22">
                  <c:v>0.12044304572262</c:v>
                </c:pt>
                <c:pt idx="23">
                  <c:v>0.114022572500853</c:v>
                </c:pt>
                <c:pt idx="24">
                  <c:v>0.121449289253467</c:v>
                </c:pt>
                <c:pt idx="25">
                  <c:v>0.121076404642577</c:v>
                </c:pt>
                <c:pt idx="26">
                  <c:v>0.114893384152015</c:v>
                </c:pt>
                <c:pt idx="27">
                  <c:v>0.123725774421666</c:v>
                </c:pt>
                <c:pt idx="28">
                  <c:v>0.127251323134349</c:v>
                </c:pt>
                <c:pt idx="29">
                  <c:v>0.126538357894183</c:v>
                </c:pt>
                <c:pt idx="30">
                  <c:v>0.115494877001691</c:v>
                </c:pt>
                <c:pt idx="31">
                  <c:v>0.120394754744748</c:v>
                </c:pt>
                <c:pt idx="32">
                  <c:v>0.125584713528103</c:v>
                </c:pt>
                <c:pt idx="33">
                  <c:v>0.120730017012904</c:v>
                </c:pt>
                <c:pt idx="34">
                  <c:v>0.12587206371406</c:v>
                </c:pt>
                <c:pt idx="35">
                  <c:v>0.118029565778513</c:v>
                </c:pt>
                <c:pt idx="36">
                  <c:v>0.131419655157533</c:v>
                </c:pt>
                <c:pt idx="37">
                  <c:v>0.128070973666963</c:v>
                </c:pt>
                <c:pt idx="38">
                  <c:v>0.117741564360914</c:v>
                </c:pt>
                <c:pt idx="39">
                  <c:v>0.125937552780108</c:v>
                </c:pt>
                <c:pt idx="40">
                  <c:v>0.125995983697826</c:v>
                </c:pt>
                <c:pt idx="41">
                  <c:v>0.125193683227072</c:v>
                </c:pt>
                <c:pt idx="42">
                  <c:v>0.128091006832456</c:v>
                </c:pt>
                <c:pt idx="43">
                  <c:v>0.116605568162785</c:v>
                </c:pt>
                <c:pt idx="44">
                  <c:v>0.12746691338821</c:v>
                </c:pt>
                <c:pt idx="45">
                  <c:v>0.117234157002635</c:v>
                </c:pt>
                <c:pt idx="46">
                  <c:v>0.12458202921276</c:v>
                </c:pt>
                <c:pt idx="47">
                  <c:v>0.112953672688199</c:v>
                </c:pt>
                <c:pt idx="48">
                  <c:v>0.123407891128484</c:v>
                </c:pt>
                <c:pt idx="49">
                  <c:v>0.118993783502766</c:v>
                </c:pt>
                <c:pt idx="50">
                  <c:v>0.128352870630986</c:v>
                </c:pt>
                <c:pt idx="51">
                  <c:v>0.123352254025045</c:v>
                </c:pt>
                <c:pt idx="52">
                  <c:v>0.13414555740308</c:v>
                </c:pt>
                <c:pt idx="53">
                  <c:v>0.129921332105005</c:v>
                </c:pt>
                <c:pt idx="54">
                  <c:v>0.116332573710726</c:v>
                </c:pt>
                <c:pt idx="55">
                  <c:v>0.114120927171963</c:v>
                </c:pt>
                <c:pt idx="56">
                  <c:v>0.121560017615972</c:v>
                </c:pt>
                <c:pt idx="57">
                  <c:v>0.109275269430027</c:v>
                </c:pt>
                <c:pt idx="58">
                  <c:v>0.113597468487155</c:v>
                </c:pt>
                <c:pt idx="59">
                  <c:v>0.124663854309914</c:v>
                </c:pt>
                <c:pt idx="60">
                  <c:v>0.1214966046441</c:v>
                </c:pt>
                <c:pt idx="61">
                  <c:v>0.113768886550881</c:v>
                </c:pt>
                <c:pt idx="62">
                  <c:v>0.117860429839924</c:v>
                </c:pt>
                <c:pt idx="63">
                  <c:v>0.106713209936427</c:v>
                </c:pt>
                <c:pt idx="64">
                  <c:v>0.119143258545192</c:v>
                </c:pt>
                <c:pt idx="65">
                  <c:v>0.111438127446481</c:v>
                </c:pt>
                <c:pt idx="66">
                  <c:v>0.121514371979043</c:v>
                </c:pt>
                <c:pt idx="67">
                  <c:v>0.126322087174864</c:v>
                </c:pt>
                <c:pt idx="68">
                  <c:v>0.130442623824839</c:v>
                </c:pt>
                <c:pt idx="69">
                  <c:v>0.121481261536749</c:v>
                </c:pt>
                <c:pt idx="70">
                  <c:v>0.121630440085008</c:v>
                </c:pt>
                <c:pt idx="71">
                  <c:v>0.130351839639237</c:v>
                </c:pt>
                <c:pt idx="72">
                  <c:v>0.125103479356124</c:v>
                </c:pt>
                <c:pt idx="73">
                  <c:v>0.122818067934222</c:v>
                </c:pt>
              </c:numCache>
            </c:numRef>
          </c:val>
        </c:ser>
        <c:dLbls>
          <c:showLegendKey val="0"/>
          <c:showVal val="0"/>
          <c:showCatName val="0"/>
          <c:showSerName val="0"/>
          <c:showPercent val="0"/>
          <c:showBubbleSize val="0"/>
        </c:dLbls>
        <c:axId val="-2118168328"/>
        <c:axId val="-2118910280"/>
      </c:areaChart>
      <c:catAx>
        <c:axId val="-2118168328"/>
        <c:scaling>
          <c:orientation val="minMax"/>
        </c:scaling>
        <c:delete val="0"/>
        <c:axPos val="b"/>
        <c:majorTickMark val="out"/>
        <c:minorTickMark val="none"/>
        <c:tickLblPos val="nextTo"/>
        <c:crossAx val="-2118910280"/>
        <c:crosses val="autoZero"/>
        <c:auto val="1"/>
        <c:lblAlgn val="ctr"/>
        <c:lblOffset val="100"/>
        <c:noMultiLvlLbl val="0"/>
      </c:catAx>
      <c:valAx>
        <c:axId val="-2118910280"/>
        <c:scaling>
          <c:orientation val="minMax"/>
        </c:scaling>
        <c:delete val="0"/>
        <c:axPos val="l"/>
        <c:majorGridlines/>
        <c:numFmt formatCode="0.00%" sourceLinked="1"/>
        <c:majorTickMark val="out"/>
        <c:minorTickMark val="none"/>
        <c:tickLblPos val="nextTo"/>
        <c:crossAx val="-2118168328"/>
        <c:crosses val="autoZero"/>
        <c:crossBetween val="midCat"/>
      </c:valAx>
    </c:plotArea>
    <c:legend>
      <c:legendPos val="r"/>
      <c:layout/>
      <c:overlay val="0"/>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12700</xdr:colOff>
      <xdr:row>26</xdr:row>
      <xdr:rowOff>76200</xdr:rowOff>
    </xdr:from>
    <xdr:to>
      <xdr:col>17</xdr:col>
      <xdr:colOff>571500</xdr:colOff>
      <xdr:row>56</xdr:row>
      <xdr:rowOff>6350</xdr:rowOff>
    </xdr:to>
    <xdr:graphicFrame macro="">
      <xdr:nvGraphicFramePr>
        <xdr:cNvPr id="3" name="Gra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3</xdr:row>
      <xdr:rowOff>0</xdr:rowOff>
    </xdr:from>
    <xdr:to>
      <xdr:col>28</xdr:col>
      <xdr:colOff>241300</xdr:colOff>
      <xdr:row>35</xdr:row>
      <xdr:rowOff>19050</xdr:rowOff>
    </xdr:to>
    <xdr:graphicFrame macro="">
      <xdr:nvGraphicFramePr>
        <xdr:cNvPr id="6" name="Grafico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zoomScale="75" zoomScaleNormal="75" zoomScalePageLayoutView="75" workbookViewId="0">
      <selection activeCell="M26" sqref="M26"/>
    </sheetView>
  </sheetViews>
  <sheetFormatPr baseColWidth="10" defaultRowHeight="14" x14ac:dyDescent="0"/>
  <cols>
    <col min="1" max="1" width="16" style="3" customWidth="1"/>
    <col min="2" max="2" width="43.33203125" style="3" bestFit="1" customWidth="1"/>
    <col min="3" max="20" width="11.5" style="3" customWidth="1"/>
    <col min="21" max="16384" width="10.83203125" style="3"/>
  </cols>
  <sheetData>
    <row r="1" spans="1:20" ht="14" customHeight="1">
      <c r="A1" s="1" t="s">
        <v>0</v>
      </c>
      <c r="B1" s="1"/>
      <c r="C1" s="2" t="s">
        <v>1</v>
      </c>
      <c r="D1" s="2" t="s">
        <v>1</v>
      </c>
      <c r="E1" s="2" t="s">
        <v>1</v>
      </c>
      <c r="F1" s="2" t="s">
        <v>1</v>
      </c>
      <c r="G1" s="2" t="s">
        <v>1</v>
      </c>
      <c r="H1" s="2" t="s">
        <v>1</v>
      </c>
      <c r="I1" s="2" t="s">
        <v>1</v>
      </c>
      <c r="J1" s="2" t="s">
        <v>1</v>
      </c>
      <c r="K1" s="2" t="s">
        <v>1</v>
      </c>
      <c r="L1" s="2" t="s">
        <v>1</v>
      </c>
      <c r="M1" s="2" t="s">
        <v>1</v>
      </c>
      <c r="N1" s="2" t="s">
        <v>1</v>
      </c>
      <c r="O1" s="2" t="s">
        <v>1</v>
      </c>
      <c r="P1" s="2" t="s">
        <v>1</v>
      </c>
      <c r="Q1" s="2" t="s">
        <v>1</v>
      </c>
      <c r="R1" s="2" t="s">
        <v>1</v>
      </c>
      <c r="S1" s="2" t="s">
        <v>1</v>
      </c>
      <c r="T1" s="2" t="s">
        <v>1</v>
      </c>
    </row>
    <row r="2" spans="1:20" ht="14" customHeight="1">
      <c r="A2" s="1"/>
      <c r="B2" s="1"/>
      <c r="C2" s="2" t="s">
        <v>2</v>
      </c>
      <c r="D2" s="2" t="s">
        <v>3</v>
      </c>
      <c r="E2" s="2" t="s">
        <v>4</v>
      </c>
      <c r="F2" s="2" t="s">
        <v>5</v>
      </c>
      <c r="G2" s="2" t="s">
        <v>6</v>
      </c>
      <c r="H2" s="2" t="s">
        <v>7</v>
      </c>
      <c r="I2" s="2" t="s">
        <v>8</v>
      </c>
      <c r="J2" s="2" t="s">
        <v>9</v>
      </c>
      <c r="K2" s="2" t="s">
        <v>10</v>
      </c>
      <c r="L2" s="2" t="s">
        <v>11</v>
      </c>
      <c r="M2" s="2" t="s">
        <v>12</v>
      </c>
      <c r="N2" s="2" t="s">
        <v>13</v>
      </c>
      <c r="O2" s="2" t="s">
        <v>14</v>
      </c>
      <c r="P2" s="2" t="s">
        <v>15</v>
      </c>
      <c r="Q2" s="2" t="s">
        <v>16</v>
      </c>
      <c r="R2" s="2" t="s">
        <v>17</v>
      </c>
      <c r="S2" s="2" t="s">
        <v>18</v>
      </c>
      <c r="T2" s="2" t="s">
        <v>19</v>
      </c>
    </row>
    <row r="3" spans="1:20" ht="14" customHeight="1">
      <c r="A3" s="1"/>
      <c r="B3" s="1"/>
      <c r="C3" s="2" t="s">
        <v>20</v>
      </c>
      <c r="D3" s="2" t="s">
        <v>20</v>
      </c>
      <c r="E3" s="2" t="s">
        <v>20</v>
      </c>
      <c r="F3" s="2" t="s">
        <v>20</v>
      </c>
      <c r="G3" s="2" t="s">
        <v>20</v>
      </c>
      <c r="H3" s="2" t="s">
        <v>20</v>
      </c>
      <c r="I3" s="2" t="s">
        <v>20</v>
      </c>
      <c r="J3" s="2" t="s">
        <v>20</v>
      </c>
      <c r="K3" s="2" t="s">
        <v>20</v>
      </c>
      <c r="L3" s="2" t="s">
        <v>20</v>
      </c>
      <c r="M3" s="2" t="s">
        <v>20</v>
      </c>
      <c r="N3" s="2" t="s">
        <v>20</v>
      </c>
      <c r="O3" s="2" t="s">
        <v>20</v>
      </c>
      <c r="P3" s="2" t="s">
        <v>20</v>
      </c>
      <c r="Q3" s="2" t="s">
        <v>20</v>
      </c>
      <c r="R3" s="2" t="s">
        <v>20</v>
      </c>
      <c r="S3" s="2" t="s">
        <v>20</v>
      </c>
      <c r="T3" s="2" t="s">
        <v>20</v>
      </c>
    </row>
    <row r="4" spans="1:20" ht="14" customHeight="1">
      <c r="A4" s="1"/>
      <c r="B4" s="1"/>
      <c r="C4" s="2" t="s">
        <v>21</v>
      </c>
      <c r="D4" s="2" t="s">
        <v>21</v>
      </c>
      <c r="E4" s="2" t="s">
        <v>21</v>
      </c>
      <c r="F4" s="2" t="s">
        <v>21</v>
      </c>
      <c r="G4" s="2" t="s">
        <v>21</v>
      </c>
      <c r="H4" s="2" t="s">
        <v>21</v>
      </c>
      <c r="I4" s="2" t="s">
        <v>21</v>
      </c>
      <c r="J4" s="2" t="s">
        <v>21</v>
      </c>
      <c r="K4" s="2" t="s">
        <v>21</v>
      </c>
      <c r="L4" s="2" t="s">
        <v>21</v>
      </c>
      <c r="M4" s="2" t="s">
        <v>21</v>
      </c>
      <c r="N4" s="2" t="s">
        <v>21</v>
      </c>
      <c r="O4" s="2" t="s">
        <v>21</v>
      </c>
      <c r="P4" s="2" t="s">
        <v>21</v>
      </c>
      <c r="Q4" s="2" t="s">
        <v>21</v>
      </c>
      <c r="R4" s="2" t="s">
        <v>21</v>
      </c>
      <c r="S4" s="2" t="s">
        <v>21</v>
      </c>
      <c r="T4" s="2" t="s">
        <v>21</v>
      </c>
    </row>
    <row r="5" spans="1:20">
      <c r="A5" s="4">
        <v>1</v>
      </c>
      <c r="B5" s="4" t="s">
        <v>22</v>
      </c>
      <c r="C5" s="5">
        <v>11971</v>
      </c>
      <c r="D5" s="5">
        <v>11454</v>
      </c>
      <c r="E5" s="5">
        <v>10923</v>
      </c>
      <c r="F5" s="5">
        <v>10464</v>
      </c>
      <c r="G5" s="5">
        <v>10222</v>
      </c>
      <c r="H5" s="5">
        <v>9904</v>
      </c>
      <c r="I5" s="5">
        <v>9614</v>
      </c>
      <c r="J5" s="5">
        <v>9354</v>
      </c>
      <c r="K5" s="5">
        <v>9181</v>
      </c>
      <c r="L5" s="5">
        <v>8976</v>
      </c>
      <c r="M5" s="5">
        <v>8833</v>
      </c>
      <c r="N5" s="5">
        <v>8680</v>
      </c>
      <c r="O5" s="5">
        <v>8534</v>
      </c>
      <c r="P5" s="5">
        <v>8305</v>
      </c>
      <c r="Q5" s="5">
        <v>8012</v>
      </c>
      <c r="R5" s="5">
        <v>7658</v>
      </c>
      <c r="S5" s="5">
        <v>7357</v>
      </c>
      <c r="T5" s="5">
        <v>7083</v>
      </c>
    </row>
    <row r="6" spans="1:20" ht="14" customHeight="1">
      <c r="A6" s="6" t="s">
        <v>23</v>
      </c>
      <c r="B6" s="6"/>
      <c r="C6" s="6"/>
      <c r="D6" s="6"/>
      <c r="E6" s="6"/>
      <c r="F6" s="6"/>
      <c r="G6" s="6"/>
      <c r="H6" s="6"/>
      <c r="I6" s="6"/>
      <c r="J6" s="6"/>
      <c r="K6" s="6"/>
      <c r="L6" s="6"/>
      <c r="M6" s="6"/>
      <c r="N6" s="6"/>
      <c r="O6" s="6"/>
      <c r="P6" s="6"/>
      <c r="Q6" s="6"/>
      <c r="R6" s="6"/>
      <c r="S6" s="6"/>
      <c r="T6" s="6"/>
    </row>
    <row r="7" spans="1:20">
      <c r="A7" s="7">
        <v>2</v>
      </c>
      <c r="B7" s="7" t="s">
        <v>24</v>
      </c>
      <c r="C7" s="8">
        <v>1.0699999999999999E-2</v>
      </c>
      <c r="D7" s="8">
        <v>1.2800000000000001E-2</v>
      </c>
      <c r="E7" s="8">
        <v>1.34E-2</v>
      </c>
      <c r="F7" s="8">
        <v>1.2200000000000001E-2</v>
      </c>
      <c r="G7" s="8">
        <v>9.7000000000000003E-3</v>
      </c>
      <c r="H7" s="8">
        <v>1.0500000000000001E-2</v>
      </c>
      <c r="I7" s="8">
        <v>9.5999999999999992E-3</v>
      </c>
      <c r="J7" s="8">
        <v>6.7999999999999996E-3</v>
      </c>
      <c r="K7" s="8">
        <v>7.1999999999999998E-3</v>
      </c>
      <c r="L7" s="8">
        <v>6.1000000000000004E-3</v>
      </c>
      <c r="M7" s="8">
        <v>5.5999999999999999E-3</v>
      </c>
      <c r="N7" s="8">
        <v>7.0000000000000001E-3</v>
      </c>
      <c r="O7" s="8">
        <v>5.7999999999999996E-3</v>
      </c>
      <c r="P7" s="8">
        <v>1.03E-2</v>
      </c>
      <c r="Q7" s="8">
        <v>7.7000000000000002E-3</v>
      </c>
      <c r="R7" s="8">
        <v>7.4000000000000003E-3</v>
      </c>
      <c r="S7" s="8">
        <v>1.1299999999999999E-2</v>
      </c>
      <c r="T7" s="8">
        <v>1.0999999999999999E-2</v>
      </c>
    </row>
    <row r="8" spans="1:20">
      <c r="A8" s="7">
        <v>3</v>
      </c>
      <c r="B8" s="7" t="s">
        <v>25</v>
      </c>
      <c r="C8" s="8">
        <v>1.23E-2</v>
      </c>
      <c r="D8" s="8">
        <v>1.32E-2</v>
      </c>
      <c r="E8" s="8">
        <v>1.3599999999999999E-2</v>
      </c>
      <c r="F8" s="8">
        <v>1.2999999999999999E-2</v>
      </c>
      <c r="G8" s="8">
        <v>1.61E-2</v>
      </c>
      <c r="H8" s="8">
        <v>1.2200000000000001E-2</v>
      </c>
      <c r="I8" s="8">
        <v>1.21E-2</v>
      </c>
      <c r="J8" s="8">
        <v>1.2500000000000001E-2</v>
      </c>
      <c r="K8" s="8">
        <v>1.23E-2</v>
      </c>
      <c r="L8" s="8">
        <v>1.32E-2</v>
      </c>
      <c r="M8" s="8">
        <v>1.0200000000000001E-2</v>
      </c>
      <c r="N8" s="8">
        <v>1.04E-2</v>
      </c>
      <c r="O8" s="8">
        <v>1.41E-2</v>
      </c>
      <c r="P8" s="8">
        <v>1.7000000000000001E-2</v>
      </c>
      <c r="Q8" s="8">
        <v>1.44E-2</v>
      </c>
      <c r="R8" s="8">
        <v>1.7299999999999999E-2</v>
      </c>
      <c r="S8" s="8">
        <v>1.8599999999999998E-2</v>
      </c>
      <c r="T8" s="8">
        <v>2.2599999999999999E-2</v>
      </c>
    </row>
    <row r="9" spans="1:20" ht="24" customHeight="1">
      <c r="A9" s="6" t="s">
        <v>26</v>
      </c>
      <c r="B9" s="6"/>
      <c r="C9" s="6"/>
      <c r="D9" s="6"/>
      <c r="E9" s="6"/>
      <c r="F9" s="6"/>
      <c r="G9" s="6"/>
      <c r="H9" s="6"/>
      <c r="I9" s="6"/>
      <c r="J9" s="6"/>
      <c r="K9" s="6"/>
      <c r="L9" s="6"/>
      <c r="M9" s="6"/>
      <c r="N9" s="6"/>
      <c r="O9" s="6"/>
      <c r="P9" s="6"/>
      <c r="Q9" s="6"/>
      <c r="R9" s="6"/>
      <c r="S9" s="6"/>
      <c r="T9" s="6"/>
    </row>
    <row r="10" spans="1:20" ht="14" customHeight="1">
      <c r="A10" s="6" t="s">
        <v>27</v>
      </c>
      <c r="B10" s="6"/>
      <c r="C10" s="6"/>
      <c r="D10" s="6"/>
      <c r="E10" s="6"/>
      <c r="F10" s="6"/>
      <c r="G10" s="6"/>
      <c r="H10" s="6"/>
      <c r="I10" s="6"/>
      <c r="J10" s="6"/>
      <c r="K10" s="6"/>
      <c r="L10" s="6"/>
      <c r="M10" s="6"/>
      <c r="N10" s="6"/>
      <c r="O10" s="6"/>
      <c r="P10" s="6"/>
      <c r="Q10" s="6"/>
      <c r="R10" s="6"/>
      <c r="S10" s="6"/>
      <c r="T10" s="6"/>
    </row>
    <row r="11" spans="1:20" ht="24">
      <c r="A11" s="7">
        <v>4</v>
      </c>
      <c r="B11" s="7" t="s">
        <v>28</v>
      </c>
      <c r="C11" s="8">
        <v>5.4999999999999997E-3</v>
      </c>
      <c r="D11" s="8">
        <v>6.4000000000000003E-3</v>
      </c>
      <c r="E11" s="8">
        <v>4.8999999999999998E-3</v>
      </c>
      <c r="F11" s="8">
        <v>5.0000000000000001E-3</v>
      </c>
      <c r="G11" s="8">
        <v>4.0000000000000001E-3</v>
      </c>
      <c r="H11" s="8">
        <v>4.3E-3</v>
      </c>
      <c r="I11" s="8">
        <v>4.4000000000000003E-3</v>
      </c>
      <c r="J11" s="8">
        <v>4.1999999999999997E-3</v>
      </c>
      <c r="K11" s="8">
        <v>3.8999999999999998E-3</v>
      </c>
      <c r="L11" s="8">
        <v>2.8E-3</v>
      </c>
      <c r="M11" s="8">
        <v>2.8E-3</v>
      </c>
      <c r="N11" s="8">
        <v>2.5999999999999999E-3</v>
      </c>
      <c r="O11" s="8">
        <v>2.3E-3</v>
      </c>
      <c r="P11" s="8">
        <v>2.3999999999999998E-3</v>
      </c>
      <c r="Q11" s="8">
        <v>2.2000000000000001E-3</v>
      </c>
      <c r="R11" s="8">
        <v>2.3999999999999998E-3</v>
      </c>
      <c r="S11" s="8">
        <v>2.8999999999999998E-3</v>
      </c>
      <c r="T11" s="8">
        <v>2.5999999999999999E-3</v>
      </c>
    </row>
    <row r="12" spans="1:20">
      <c r="A12" s="7">
        <v>5</v>
      </c>
      <c r="B12" s="7" t="s">
        <v>29</v>
      </c>
      <c r="C12" s="8">
        <v>1.2999999999999999E-3</v>
      </c>
      <c r="D12" s="8">
        <v>1.2999999999999999E-3</v>
      </c>
      <c r="E12" s="8">
        <v>1.2999999999999999E-3</v>
      </c>
      <c r="F12" s="8">
        <v>1E-3</v>
      </c>
      <c r="G12" s="8">
        <v>1.1000000000000001E-3</v>
      </c>
      <c r="H12" s="8">
        <v>1.1000000000000001E-3</v>
      </c>
      <c r="I12" s="8">
        <v>8.0000000000000004E-4</v>
      </c>
      <c r="J12" s="8">
        <v>8.0000000000000004E-4</v>
      </c>
      <c r="K12" s="8">
        <v>6.9999999999999999E-4</v>
      </c>
      <c r="L12" s="8">
        <v>5.9999999999999995E-4</v>
      </c>
      <c r="M12" s="8">
        <v>5.9999999999999995E-4</v>
      </c>
      <c r="N12" s="8">
        <v>4.0000000000000002E-4</v>
      </c>
      <c r="O12" s="8">
        <v>5.0000000000000001E-4</v>
      </c>
      <c r="P12" s="8">
        <v>5.9999999999999995E-4</v>
      </c>
      <c r="Q12" s="8">
        <v>1E-3</v>
      </c>
      <c r="R12" s="8">
        <v>1.1000000000000001E-3</v>
      </c>
      <c r="S12" s="8">
        <v>1.8E-3</v>
      </c>
      <c r="T12" s="8">
        <v>2.2000000000000001E-3</v>
      </c>
    </row>
    <row r="13" spans="1:20">
      <c r="A13" s="7">
        <v>6</v>
      </c>
      <c r="B13" s="7" t="s">
        <v>30</v>
      </c>
      <c r="C13" s="8">
        <v>2.0000000000000001E-4</v>
      </c>
      <c r="D13" s="8">
        <v>2.0000000000000001E-4</v>
      </c>
      <c r="E13" s="8">
        <v>1E-4</v>
      </c>
      <c r="F13" s="8">
        <v>2.0000000000000001E-4</v>
      </c>
      <c r="G13" s="8">
        <v>1E-4</v>
      </c>
      <c r="H13" s="8">
        <v>1E-4</v>
      </c>
      <c r="I13" s="8">
        <v>1E-4</v>
      </c>
      <c r="J13" s="8">
        <v>1E-4</v>
      </c>
      <c r="K13" s="8">
        <v>0</v>
      </c>
      <c r="L13" s="8">
        <v>1E-4</v>
      </c>
      <c r="M13" s="8">
        <v>0</v>
      </c>
      <c r="N13" s="8">
        <v>1E-4</v>
      </c>
      <c r="O13" s="8">
        <v>1E-4</v>
      </c>
      <c r="P13" s="8">
        <v>2.0000000000000001E-4</v>
      </c>
      <c r="Q13" s="8">
        <v>2.9999999999999997E-4</v>
      </c>
      <c r="R13" s="8">
        <v>1E-4</v>
      </c>
      <c r="S13" s="8">
        <v>4.0000000000000002E-4</v>
      </c>
      <c r="T13" s="8">
        <v>2.9999999999999997E-4</v>
      </c>
    </row>
    <row r="14" spans="1:20" ht="14" customHeight="1">
      <c r="A14" s="6" t="s">
        <v>31</v>
      </c>
      <c r="B14" s="6"/>
      <c r="C14" s="6"/>
      <c r="D14" s="6"/>
      <c r="E14" s="6"/>
      <c r="F14" s="6"/>
      <c r="G14" s="6"/>
      <c r="H14" s="6"/>
      <c r="I14" s="6"/>
      <c r="J14" s="6"/>
      <c r="K14" s="6"/>
      <c r="L14" s="6"/>
      <c r="M14" s="6"/>
      <c r="N14" s="6"/>
      <c r="O14" s="6"/>
      <c r="P14" s="6"/>
      <c r="Q14" s="6"/>
      <c r="R14" s="6"/>
      <c r="S14" s="6"/>
      <c r="T14" s="6"/>
    </row>
    <row r="15" spans="1:20" ht="14" customHeight="1">
      <c r="A15" s="6" t="s">
        <v>32</v>
      </c>
      <c r="B15" s="6"/>
      <c r="C15" s="6"/>
      <c r="D15" s="6"/>
      <c r="E15" s="6"/>
      <c r="F15" s="6"/>
      <c r="G15" s="6"/>
      <c r="H15" s="6"/>
      <c r="I15" s="6"/>
      <c r="J15" s="6"/>
      <c r="K15" s="6"/>
      <c r="L15" s="6"/>
      <c r="M15" s="6"/>
      <c r="N15" s="6"/>
      <c r="O15" s="6"/>
      <c r="P15" s="6"/>
      <c r="Q15" s="6"/>
      <c r="R15" s="6"/>
      <c r="S15" s="6"/>
      <c r="T15" s="6"/>
    </row>
    <row r="16" spans="1:20" ht="24">
      <c r="A16" s="7">
        <v>7</v>
      </c>
      <c r="B16" s="7" t="s">
        <v>28</v>
      </c>
      <c r="C16" s="8">
        <v>1.5E-3</v>
      </c>
      <c r="D16" s="8">
        <v>2.5000000000000001E-3</v>
      </c>
      <c r="E16" s="8">
        <v>2.3999999999999998E-3</v>
      </c>
      <c r="F16" s="8">
        <v>2.3999999999999998E-3</v>
      </c>
      <c r="G16" s="8">
        <v>1.9E-3</v>
      </c>
      <c r="H16" s="8">
        <v>2.2000000000000001E-3</v>
      </c>
      <c r="I16" s="8">
        <v>1.9E-3</v>
      </c>
      <c r="J16" s="8">
        <v>2.2000000000000001E-3</v>
      </c>
      <c r="K16" s="8">
        <v>2.7000000000000001E-3</v>
      </c>
      <c r="L16" s="8">
        <v>3.5000000000000001E-3</v>
      </c>
      <c r="M16" s="8">
        <v>2.7000000000000001E-3</v>
      </c>
      <c r="N16" s="8">
        <v>3.0999999999999999E-3</v>
      </c>
      <c r="O16" s="8">
        <v>2.5000000000000001E-3</v>
      </c>
      <c r="P16" s="8">
        <v>4.1000000000000003E-3</v>
      </c>
      <c r="Q16" s="8">
        <v>4.4000000000000003E-3</v>
      </c>
      <c r="R16" s="8">
        <v>3.7000000000000002E-3</v>
      </c>
      <c r="S16" s="8">
        <v>6.1999999999999998E-3</v>
      </c>
      <c r="T16" s="8">
        <v>7.4999999999999997E-3</v>
      </c>
    </row>
    <row r="17" spans="1:20">
      <c r="A17" s="7">
        <v>8</v>
      </c>
      <c r="B17" s="7" t="s">
        <v>29</v>
      </c>
      <c r="C17" s="8">
        <v>0</v>
      </c>
      <c r="D17" s="8">
        <v>1E-4</v>
      </c>
      <c r="E17" s="8">
        <v>1E-4</v>
      </c>
      <c r="F17" s="8">
        <v>1E-4</v>
      </c>
      <c r="G17" s="8">
        <v>4.0000000000000002E-4</v>
      </c>
      <c r="H17" s="8">
        <v>4.0000000000000002E-4</v>
      </c>
      <c r="I17" s="8">
        <v>2.0000000000000001E-4</v>
      </c>
      <c r="J17" s="8">
        <v>4.0000000000000002E-4</v>
      </c>
      <c r="K17" s="8">
        <v>6.9999999999999999E-4</v>
      </c>
      <c r="L17" s="8">
        <v>1E-3</v>
      </c>
      <c r="M17" s="8">
        <v>1.5E-3</v>
      </c>
      <c r="N17" s="8">
        <v>1.6000000000000001E-3</v>
      </c>
      <c r="O17" s="8">
        <v>1.8E-3</v>
      </c>
      <c r="P17" s="8">
        <v>1.6000000000000001E-3</v>
      </c>
      <c r="Q17" s="8">
        <v>1.5E-3</v>
      </c>
      <c r="R17" s="8">
        <v>1.1999999999999999E-3</v>
      </c>
      <c r="S17" s="8">
        <v>1.4E-3</v>
      </c>
      <c r="T17" s="8">
        <v>1E-3</v>
      </c>
    </row>
    <row r="18" spans="1:20">
      <c r="A18" s="7">
        <v>9</v>
      </c>
      <c r="B18" s="7" t="s">
        <v>30</v>
      </c>
      <c r="C18" s="8">
        <v>1E-4</v>
      </c>
      <c r="D18" s="8">
        <v>1E-4</v>
      </c>
      <c r="E18" s="8">
        <v>1E-4</v>
      </c>
      <c r="F18" s="8">
        <v>1E-4</v>
      </c>
      <c r="G18" s="8">
        <v>1E-4</v>
      </c>
      <c r="H18" s="8">
        <v>1E-4</v>
      </c>
      <c r="I18" s="8">
        <v>1E-4</v>
      </c>
      <c r="J18" s="8">
        <v>0</v>
      </c>
      <c r="K18" s="8">
        <v>1E-4</v>
      </c>
      <c r="L18" s="8">
        <v>0</v>
      </c>
      <c r="M18" s="8">
        <v>2.0000000000000001E-4</v>
      </c>
      <c r="N18" s="8">
        <v>4.0000000000000002E-4</v>
      </c>
      <c r="O18" s="8">
        <v>6.9999999999999999E-4</v>
      </c>
      <c r="P18" s="8">
        <v>4.0000000000000002E-4</v>
      </c>
      <c r="Q18" s="8">
        <v>5.9999999999999995E-4</v>
      </c>
      <c r="R18" s="8">
        <v>5.9999999999999995E-4</v>
      </c>
      <c r="S18" s="8">
        <v>2.9999999999999997E-4</v>
      </c>
      <c r="T18" s="8">
        <v>2.9999999999999997E-4</v>
      </c>
    </row>
    <row r="19" spans="1:20" ht="14" customHeight="1">
      <c r="A19" s="6"/>
      <c r="B19" s="6"/>
      <c r="C19" s="6"/>
      <c r="D19" s="6"/>
      <c r="E19" s="6"/>
      <c r="F19" s="6"/>
      <c r="G19" s="6"/>
      <c r="H19" s="6"/>
      <c r="I19" s="6"/>
      <c r="J19" s="6"/>
      <c r="K19" s="6"/>
      <c r="L19" s="6"/>
      <c r="M19" s="6"/>
      <c r="N19" s="6"/>
      <c r="O19" s="6"/>
      <c r="P19" s="6"/>
      <c r="Q19" s="6"/>
      <c r="R19" s="6"/>
      <c r="S19" s="6"/>
      <c r="T19" s="6"/>
    </row>
    <row r="20" spans="1:20" ht="14" customHeight="1">
      <c r="A20" s="27" t="s">
        <v>137</v>
      </c>
      <c r="B20" s="27"/>
      <c r="C20" s="6"/>
      <c r="D20" s="6"/>
      <c r="E20" s="6"/>
      <c r="F20" s="6"/>
      <c r="G20" s="6"/>
      <c r="H20" s="6"/>
      <c r="I20" s="6"/>
      <c r="J20" s="6"/>
      <c r="K20" s="6"/>
      <c r="L20" s="6"/>
      <c r="M20" s="6"/>
      <c r="N20" s="6"/>
      <c r="O20" s="6"/>
      <c r="P20" s="6"/>
      <c r="Q20" s="6"/>
      <c r="R20" s="6"/>
      <c r="S20" s="6"/>
      <c r="T20" s="6"/>
    </row>
    <row r="21" spans="1:20">
      <c r="A21" s="7">
        <v>10</v>
      </c>
      <c r="B21" s="7" t="s">
        <v>34</v>
      </c>
      <c r="C21" s="8">
        <v>8.1600000000000006E-2</v>
      </c>
      <c r="D21" s="8">
        <v>8.2199999999999995E-2</v>
      </c>
      <c r="E21" s="8">
        <v>8.3900000000000002E-2</v>
      </c>
      <c r="F21" s="8">
        <v>8.5199999999999998E-2</v>
      </c>
      <c r="G21" s="8">
        <v>8.3500000000000005E-2</v>
      </c>
      <c r="H21" s="8">
        <v>8.4900000000000003E-2</v>
      </c>
      <c r="I21" s="8">
        <v>8.9800000000000005E-2</v>
      </c>
      <c r="J21" s="8">
        <v>9.1999999999999998E-2</v>
      </c>
      <c r="K21" s="8">
        <v>9.1499999999999998E-2</v>
      </c>
      <c r="L21" s="8">
        <v>0.1028</v>
      </c>
      <c r="M21" s="8">
        <v>0.1028</v>
      </c>
      <c r="N21" s="8">
        <v>0.1052</v>
      </c>
      <c r="O21" s="8">
        <v>0.10340000000000001</v>
      </c>
      <c r="P21" s="8">
        <v>9.3299999999999994E-2</v>
      </c>
      <c r="Q21" s="8">
        <v>0.10879999999999999</v>
      </c>
      <c r="R21" s="8">
        <v>0.1115</v>
      </c>
      <c r="S21" s="8">
        <v>0.1116</v>
      </c>
      <c r="T21" s="8">
        <v>0.11169999999999999</v>
      </c>
    </row>
    <row r="22" spans="1:20" ht="14" customHeight="1">
      <c r="A22" s="6" t="s">
        <v>33</v>
      </c>
      <c r="B22" s="6"/>
      <c r="C22" s="6"/>
      <c r="D22" s="6"/>
      <c r="E22" s="6"/>
      <c r="F22" s="6"/>
      <c r="G22" s="6"/>
      <c r="H22" s="6"/>
      <c r="I22" s="6"/>
      <c r="J22" s="6"/>
      <c r="K22" s="6"/>
      <c r="L22" s="6"/>
      <c r="M22" s="6"/>
      <c r="N22" s="6"/>
      <c r="O22" s="6"/>
      <c r="P22" s="6"/>
      <c r="Q22" s="6"/>
      <c r="R22" s="6"/>
      <c r="S22" s="6"/>
      <c r="T22" s="6"/>
    </row>
    <row r="23" spans="1:20">
      <c r="C23" s="3">
        <v>1995</v>
      </c>
      <c r="D23" s="3">
        <v>1996</v>
      </c>
      <c r="E23" s="3">
        <v>1997</v>
      </c>
      <c r="F23" s="3">
        <v>1998</v>
      </c>
      <c r="G23" s="3">
        <v>1999</v>
      </c>
      <c r="H23" s="3">
        <v>2000</v>
      </c>
      <c r="I23" s="3">
        <v>2001</v>
      </c>
      <c r="J23" s="3">
        <v>2002</v>
      </c>
      <c r="K23" s="3">
        <v>2003</v>
      </c>
      <c r="L23" s="3">
        <v>2004</v>
      </c>
      <c r="M23" s="3">
        <v>2005</v>
      </c>
      <c r="N23" s="3">
        <v>2006</v>
      </c>
      <c r="O23" s="3">
        <v>2007</v>
      </c>
      <c r="P23" s="3">
        <v>2008</v>
      </c>
      <c r="Q23" s="3">
        <v>2009</v>
      </c>
      <c r="R23" s="3">
        <v>2010</v>
      </c>
      <c r="S23" s="3">
        <v>2011</v>
      </c>
      <c r="T23" s="3">
        <v>2012</v>
      </c>
    </row>
    <row r="24" spans="1:20">
      <c r="A24" s="7"/>
      <c r="B24" s="7" t="s">
        <v>35</v>
      </c>
      <c r="C24" s="8">
        <f>C7+C8+C11+C12+C13+C16+C17+C18</f>
        <v>3.1599999999999996E-2</v>
      </c>
      <c r="D24" s="8">
        <f t="shared" ref="D24:T24" si="0">D7+D8+D11+D12+D13+D16+D17+D18</f>
        <v>3.6600000000000014E-2</v>
      </c>
      <c r="E24" s="8">
        <f t="shared" si="0"/>
        <v>3.5900000000000008E-2</v>
      </c>
      <c r="F24" s="8">
        <f t="shared" si="0"/>
        <v>3.4000000000000009E-2</v>
      </c>
      <c r="G24" s="8">
        <f t="shared" si="0"/>
        <v>3.3399999999999999E-2</v>
      </c>
      <c r="H24" s="8">
        <f t="shared" si="0"/>
        <v>3.0900000000000004E-2</v>
      </c>
      <c r="I24" s="8">
        <f t="shared" si="0"/>
        <v>2.9199999999999993E-2</v>
      </c>
      <c r="J24" s="8">
        <f t="shared" si="0"/>
        <v>2.7E-2</v>
      </c>
      <c r="K24" s="8">
        <f t="shared" si="0"/>
        <v>2.76E-2</v>
      </c>
      <c r="L24" s="8">
        <f t="shared" si="0"/>
        <v>2.7300000000000001E-2</v>
      </c>
      <c r="M24" s="8">
        <f t="shared" si="0"/>
        <v>2.3600000000000003E-2</v>
      </c>
      <c r="N24" s="8">
        <f t="shared" si="0"/>
        <v>2.5599999999999998E-2</v>
      </c>
      <c r="O24" s="8">
        <f t="shared" si="0"/>
        <v>2.7799999999999998E-2</v>
      </c>
      <c r="P24" s="8">
        <f t="shared" si="0"/>
        <v>3.6599999999999994E-2</v>
      </c>
      <c r="Q24" s="8">
        <f t="shared" si="0"/>
        <v>3.210000000000001E-2</v>
      </c>
      <c r="R24" s="8">
        <f t="shared" si="0"/>
        <v>3.3800000000000004E-2</v>
      </c>
      <c r="S24" s="8">
        <f t="shared" si="0"/>
        <v>4.2899999999999994E-2</v>
      </c>
      <c r="T24" s="8">
        <f t="shared" si="0"/>
        <v>4.7500000000000001E-2</v>
      </c>
    </row>
  </sheetData>
  <mergeCells count="1">
    <mergeCell ref="A20:B20"/>
  </mergeCells>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4"/>
  <sheetViews>
    <sheetView tabSelected="1" topLeftCell="A71" zoomScale="75" zoomScaleNormal="75" zoomScalePageLayoutView="75" workbookViewId="0">
      <selection activeCell="I161" sqref="I161"/>
    </sheetView>
  </sheetViews>
  <sheetFormatPr baseColWidth="10" defaultColWidth="11" defaultRowHeight="15" x14ac:dyDescent="0"/>
  <cols>
    <col min="15" max="15" width="27.33203125" customWidth="1"/>
    <col min="23" max="23" width="12.83203125" customWidth="1"/>
  </cols>
  <sheetData>
    <row r="1" spans="1:13">
      <c r="A1" s="25" t="s">
        <v>133</v>
      </c>
      <c r="B1" s="25"/>
      <c r="C1" s="25"/>
    </row>
    <row r="2" spans="1:13">
      <c r="A2" s="25"/>
      <c r="B2" s="25"/>
      <c r="C2" s="25"/>
    </row>
    <row r="4" spans="1:13">
      <c r="A4" s="24" t="s">
        <v>131</v>
      </c>
      <c r="B4" s="24"/>
    </row>
    <row r="5" spans="1:13">
      <c r="A5" s="23" t="s">
        <v>130</v>
      </c>
      <c r="B5" s="22" t="s">
        <v>129</v>
      </c>
      <c r="C5" t="s">
        <v>126</v>
      </c>
      <c r="D5" t="s">
        <v>125</v>
      </c>
      <c r="E5" t="s">
        <v>124</v>
      </c>
      <c r="F5" t="s">
        <v>123</v>
      </c>
      <c r="G5" t="s">
        <v>122</v>
      </c>
      <c r="H5" t="s">
        <v>121</v>
      </c>
      <c r="I5" t="s">
        <v>120</v>
      </c>
      <c r="J5" t="s">
        <v>119</v>
      </c>
      <c r="K5" t="s">
        <v>118</v>
      </c>
      <c r="L5" t="s">
        <v>117</v>
      </c>
      <c r="M5" s="21" t="s">
        <v>128</v>
      </c>
    </row>
    <row r="6" spans="1:13">
      <c r="A6" s="10" t="s">
        <v>116</v>
      </c>
      <c r="B6" s="10" t="s">
        <v>109</v>
      </c>
      <c r="C6">
        <v>1271.5142000000001</v>
      </c>
      <c r="D6">
        <v>477.86270999999999</v>
      </c>
      <c r="E6">
        <v>338.98394000000002</v>
      </c>
      <c r="F6">
        <v>287.37700000000001</v>
      </c>
      <c r="G6">
        <v>232.82346999999999</v>
      </c>
      <c r="H6">
        <v>185.51319000000001</v>
      </c>
      <c r="I6">
        <v>147.92554000000001</v>
      </c>
      <c r="J6">
        <v>0</v>
      </c>
      <c r="K6">
        <v>0</v>
      </c>
      <c r="L6">
        <v>0</v>
      </c>
      <c r="M6" s="20">
        <f>SUM(C6:L6)</f>
        <v>2942.0000500000001</v>
      </c>
    </row>
    <row r="7" spans="1:13">
      <c r="A7" s="10" t="s">
        <v>115</v>
      </c>
      <c r="B7" s="10" t="s">
        <v>108</v>
      </c>
      <c r="C7">
        <v>1278.6657</v>
      </c>
      <c r="D7">
        <v>501.04396000000003</v>
      </c>
      <c r="E7">
        <v>385.19295</v>
      </c>
      <c r="F7">
        <v>311.21231</v>
      </c>
      <c r="G7">
        <v>222.38213999999999</v>
      </c>
      <c r="H7">
        <v>203.67247</v>
      </c>
      <c r="I7">
        <v>156.83042</v>
      </c>
      <c r="J7">
        <v>0</v>
      </c>
      <c r="K7">
        <v>0</v>
      </c>
      <c r="L7">
        <v>0</v>
      </c>
      <c r="M7" s="20">
        <f>SUM(C7:L7)</f>
        <v>3058.9999500000004</v>
      </c>
    </row>
    <row r="8" spans="1:13">
      <c r="A8" s="10" t="s">
        <v>114</v>
      </c>
      <c r="B8" s="10" t="s">
        <v>107</v>
      </c>
      <c r="C8">
        <v>1223.6271999999999</v>
      </c>
      <c r="D8">
        <v>472.00599999999997</v>
      </c>
      <c r="E8">
        <v>374.37581999999998</v>
      </c>
      <c r="F8">
        <v>307.14888000000002</v>
      </c>
      <c r="G8">
        <v>235.43260000000001</v>
      </c>
      <c r="H8">
        <v>186.30636000000001</v>
      </c>
      <c r="I8">
        <v>172.10314</v>
      </c>
      <c r="J8">
        <v>0</v>
      </c>
      <c r="K8">
        <v>0</v>
      </c>
      <c r="L8">
        <v>0</v>
      </c>
      <c r="M8" s="20">
        <f>SUM(C8:L8)</f>
        <v>2971</v>
      </c>
    </row>
    <row r="9" spans="1:13">
      <c r="A9" s="10" t="s">
        <v>113</v>
      </c>
      <c r="B9" s="10" t="s">
        <v>106</v>
      </c>
      <c r="C9">
        <v>1192.4978000000001</v>
      </c>
      <c r="D9">
        <v>499.32042999999999</v>
      </c>
      <c r="E9">
        <v>353.83972</v>
      </c>
      <c r="F9">
        <v>315.31272999999999</v>
      </c>
      <c r="G9">
        <v>233.81300999999999</v>
      </c>
      <c r="H9">
        <v>192.81496999999999</v>
      </c>
      <c r="I9">
        <v>169.40133</v>
      </c>
      <c r="J9">
        <v>0</v>
      </c>
      <c r="K9">
        <v>0</v>
      </c>
      <c r="L9">
        <v>0</v>
      </c>
      <c r="M9" s="20">
        <f>SUM(C9:L9)</f>
        <v>2956.9999899999998</v>
      </c>
    </row>
    <row r="10" spans="1:13">
      <c r="A10" s="10" t="s">
        <v>112</v>
      </c>
      <c r="B10" s="10" t="s">
        <v>105</v>
      </c>
      <c r="C10">
        <v>1185.4983</v>
      </c>
      <c r="D10">
        <v>531.12079000000006</v>
      </c>
      <c r="E10">
        <v>392.91825999999998</v>
      </c>
      <c r="F10">
        <v>290.12652000000003</v>
      </c>
      <c r="G10">
        <v>205.34110000000001</v>
      </c>
      <c r="H10">
        <v>194.92591999999999</v>
      </c>
      <c r="I10">
        <v>150.06908000000001</v>
      </c>
      <c r="J10">
        <v>0</v>
      </c>
      <c r="K10">
        <v>0</v>
      </c>
      <c r="L10">
        <v>0</v>
      </c>
      <c r="M10" s="20">
        <f>SUM(C10:L10)</f>
        <v>2949.9999700000008</v>
      </c>
    </row>
    <row r="11" spans="1:13">
      <c r="A11" s="10" t="s">
        <v>111</v>
      </c>
      <c r="B11" s="10" t="s">
        <v>104</v>
      </c>
      <c r="C11">
        <v>1206.6120000000001</v>
      </c>
      <c r="D11">
        <v>534.91053999999997</v>
      </c>
      <c r="E11">
        <v>373.32296000000002</v>
      </c>
      <c r="F11">
        <v>343.83152000000001</v>
      </c>
      <c r="G11">
        <v>221.62126000000001</v>
      </c>
      <c r="H11">
        <v>204.20330999999999</v>
      </c>
      <c r="I11">
        <v>148.49836999999999</v>
      </c>
      <c r="J11">
        <v>0</v>
      </c>
      <c r="K11">
        <v>0</v>
      </c>
      <c r="L11">
        <v>0</v>
      </c>
      <c r="M11" s="20">
        <f>SUM(C11:L11)</f>
        <v>3032.9999599999996</v>
      </c>
    </row>
    <row r="12" spans="1:13">
      <c r="A12" s="10" t="s">
        <v>110</v>
      </c>
      <c r="B12" s="10" t="s">
        <v>103</v>
      </c>
      <c r="C12">
        <v>1183.8323</v>
      </c>
      <c r="D12">
        <v>522.59970999999996</v>
      </c>
      <c r="E12">
        <v>378.09249999999997</v>
      </c>
      <c r="F12">
        <v>298.80691999999999</v>
      </c>
      <c r="G12">
        <v>253.06068999999999</v>
      </c>
      <c r="H12">
        <v>184.87134</v>
      </c>
      <c r="I12">
        <v>155.73659000000001</v>
      </c>
      <c r="J12">
        <v>0</v>
      </c>
      <c r="K12">
        <v>0</v>
      </c>
      <c r="L12">
        <v>0</v>
      </c>
      <c r="M12" s="20">
        <f>SUM(C12:L12)</f>
        <v>2977.0000500000001</v>
      </c>
    </row>
    <row r="13" spans="1:13">
      <c r="A13" s="10" t="s">
        <v>109</v>
      </c>
      <c r="B13" s="10" t="s">
        <v>102</v>
      </c>
      <c r="C13">
        <v>1140.3356000000001</v>
      </c>
      <c r="D13">
        <v>494.95513999999997</v>
      </c>
      <c r="E13">
        <v>368.66696999999999</v>
      </c>
      <c r="F13">
        <v>322.68191000000002</v>
      </c>
      <c r="G13">
        <v>240.87927999999999</v>
      </c>
      <c r="H13">
        <v>176.09073000000001</v>
      </c>
      <c r="I13">
        <v>161.39037999999999</v>
      </c>
      <c r="J13">
        <v>0</v>
      </c>
      <c r="K13">
        <v>0</v>
      </c>
      <c r="L13">
        <v>0</v>
      </c>
      <c r="M13" s="20">
        <f>SUM(C13:L13)</f>
        <v>2905.0000099999997</v>
      </c>
    </row>
    <row r="14" spans="1:13">
      <c r="A14" s="10" t="s">
        <v>108</v>
      </c>
      <c r="B14" s="10" t="s">
        <v>101</v>
      </c>
      <c r="C14">
        <v>1140.9358999999999</v>
      </c>
      <c r="D14">
        <v>502.89866999999998</v>
      </c>
      <c r="E14">
        <v>361.04333000000003</v>
      </c>
      <c r="F14">
        <v>298.13335000000001</v>
      </c>
      <c r="G14">
        <v>240.44729000000001</v>
      </c>
      <c r="H14">
        <v>184.71839</v>
      </c>
      <c r="I14">
        <v>152.82311999999999</v>
      </c>
      <c r="J14">
        <v>0</v>
      </c>
      <c r="K14">
        <v>0</v>
      </c>
      <c r="L14">
        <v>0</v>
      </c>
      <c r="M14" s="20">
        <f>SUM(C14:L14)</f>
        <v>2881.0000500000001</v>
      </c>
    </row>
    <row r="15" spans="1:13">
      <c r="A15" s="10" t="s">
        <v>107</v>
      </c>
      <c r="B15" s="10" t="s">
        <v>100</v>
      </c>
      <c r="C15">
        <v>1185.7761</v>
      </c>
      <c r="D15">
        <v>492.63357999999999</v>
      </c>
      <c r="E15">
        <v>373.79624999999999</v>
      </c>
      <c r="F15">
        <v>343.69734999999997</v>
      </c>
      <c r="G15">
        <v>244.12413000000001</v>
      </c>
      <c r="H15">
        <v>194.40691000000001</v>
      </c>
      <c r="I15">
        <v>167.56564</v>
      </c>
      <c r="J15">
        <v>0</v>
      </c>
      <c r="K15">
        <v>0</v>
      </c>
      <c r="L15">
        <v>0</v>
      </c>
      <c r="M15" s="20">
        <f>SUM(C15:L15)</f>
        <v>3001.9999600000001</v>
      </c>
    </row>
    <row r="16" spans="1:13">
      <c r="A16" s="10" t="s">
        <v>106</v>
      </c>
      <c r="B16" s="10" t="s">
        <v>99</v>
      </c>
      <c r="C16">
        <v>1169.0691999999999</v>
      </c>
      <c r="D16">
        <v>480.483</v>
      </c>
      <c r="E16">
        <v>358.18130000000002</v>
      </c>
      <c r="F16">
        <v>320.21953999999999</v>
      </c>
      <c r="G16">
        <v>256.12302</v>
      </c>
      <c r="H16">
        <v>188.69666000000001</v>
      </c>
      <c r="I16">
        <v>174.22727</v>
      </c>
      <c r="J16">
        <v>0</v>
      </c>
      <c r="K16">
        <v>0</v>
      </c>
      <c r="L16">
        <v>0</v>
      </c>
      <c r="M16" s="20">
        <f>SUM(C16:L16)</f>
        <v>2946.9999899999998</v>
      </c>
    </row>
    <row r="17" spans="1:13">
      <c r="A17" s="10" t="s">
        <v>105</v>
      </c>
      <c r="B17" s="10" t="s">
        <v>98</v>
      </c>
      <c r="C17">
        <v>1136.3216</v>
      </c>
      <c r="D17">
        <v>463.53694000000002</v>
      </c>
      <c r="E17">
        <v>328.82315999999997</v>
      </c>
      <c r="F17">
        <v>319.74279999999999</v>
      </c>
      <c r="G17">
        <v>248.04352</v>
      </c>
      <c r="H17">
        <v>189.07621</v>
      </c>
      <c r="I17">
        <v>156.45576</v>
      </c>
      <c r="J17">
        <v>0</v>
      </c>
      <c r="K17">
        <v>0</v>
      </c>
      <c r="L17">
        <v>0</v>
      </c>
      <c r="M17" s="20">
        <f>SUM(C17:L17)</f>
        <v>2841.9999900000003</v>
      </c>
    </row>
    <row r="18" spans="1:13">
      <c r="A18" s="10" t="s">
        <v>104</v>
      </c>
      <c r="B18" s="10" t="s">
        <v>97</v>
      </c>
      <c r="C18">
        <v>1146.0912000000001</v>
      </c>
      <c r="D18">
        <v>428.48032000000001</v>
      </c>
      <c r="E18">
        <v>344.41906</v>
      </c>
      <c r="F18">
        <v>293.18076000000002</v>
      </c>
      <c r="G18">
        <v>218.67080999999999</v>
      </c>
      <c r="H18">
        <v>185.52966000000001</v>
      </c>
      <c r="I18">
        <v>150.62818999999999</v>
      </c>
      <c r="J18">
        <v>0</v>
      </c>
      <c r="K18">
        <v>0</v>
      </c>
      <c r="L18">
        <v>0</v>
      </c>
      <c r="M18" s="20">
        <f>SUM(C18:L18)</f>
        <v>2767</v>
      </c>
    </row>
    <row r="19" spans="1:13">
      <c r="A19" s="10" t="s">
        <v>103</v>
      </c>
      <c r="B19" s="10" t="s">
        <v>96</v>
      </c>
      <c r="C19">
        <v>1195.9186999999999</v>
      </c>
      <c r="D19">
        <v>435.36842999999999</v>
      </c>
      <c r="E19">
        <v>340.03345999999999</v>
      </c>
      <c r="F19">
        <v>325.50045999999998</v>
      </c>
      <c r="G19">
        <v>231.62705</v>
      </c>
      <c r="H19">
        <v>191.20729</v>
      </c>
      <c r="I19">
        <v>168.34458000000001</v>
      </c>
      <c r="J19">
        <v>0</v>
      </c>
      <c r="K19">
        <v>0</v>
      </c>
      <c r="L19">
        <v>0</v>
      </c>
      <c r="M19" s="20">
        <f>SUM(C19:L19)</f>
        <v>2887.9999699999994</v>
      </c>
    </row>
    <row r="20" spans="1:13">
      <c r="A20" s="10" t="s">
        <v>102</v>
      </c>
      <c r="B20" s="10" t="s">
        <v>95</v>
      </c>
      <c r="C20">
        <v>1155.3955000000001</v>
      </c>
      <c r="D20">
        <v>451.48962999999998</v>
      </c>
      <c r="E20">
        <v>337.43016</v>
      </c>
      <c r="F20">
        <v>290.35631000000001</v>
      </c>
      <c r="G20">
        <v>250.01911999999999</v>
      </c>
      <c r="H20">
        <v>174.53621999999999</v>
      </c>
      <c r="I20">
        <v>170.77311</v>
      </c>
      <c r="J20">
        <v>0</v>
      </c>
      <c r="K20">
        <v>0</v>
      </c>
      <c r="L20">
        <v>0</v>
      </c>
      <c r="M20" s="20">
        <f>SUM(C20:L20)</f>
        <v>2830.0000500000001</v>
      </c>
    </row>
    <row r="21" spans="1:13">
      <c r="A21" s="10" t="s">
        <v>101</v>
      </c>
      <c r="B21" s="10" t="s">
        <v>94</v>
      </c>
      <c r="C21">
        <v>1158.6582000000001</v>
      </c>
      <c r="D21">
        <v>438.87851999999998</v>
      </c>
      <c r="E21">
        <v>326.28586999999999</v>
      </c>
      <c r="F21">
        <v>315.98568</v>
      </c>
      <c r="G21">
        <v>230.11215999999999</v>
      </c>
      <c r="H21">
        <v>184.53614999999999</v>
      </c>
      <c r="I21">
        <v>158.54346000000001</v>
      </c>
      <c r="J21">
        <v>0</v>
      </c>
      <c r="K21">
        <v>0</v>
      </c>
      <c r="L21">
        <v>0</v>
      </c>
      <c r="M21" s="20">
        <f>SUM(C21:L21)</f>
        <v>2813.0000399999999</v>
      </c>
    </row>
    <row r="22" spans="1:13">
      <c r="A22" s="10" t="s">
        <v>100</v>
      </c>
      <c r="B22" s="10" t="s">
        <v>93</v>
      </c>
      <c r="C22">
        <v>1157.8693000000001</v>
      </c>
      <c r="D22">
        <v>435.30313000000001</v>
      </c>
      <c r="E22">
        <v>345.49309</v>
      </c>
      <c r="F22">
        <v>287.46660000000003</v>
      </c>
      <c r="G22">
        <v>201.95850999999999</v>
      </c>
      <c r="H22">
        <v>190.95676</v>
      </c>
      <c r="I22">
        <v>152.95265000000001</v>
      </c>
      <c r="J22">
        <v>0</v>
      </c>
      <c r="K22">
        <v>0</v>
      </c>
      <c r="L22">
        <v>0</v>
      </c>
      <c r="M22" s="20">
        <f>SUM(C22:L22)</f>
        <v>2772.0000400000004</v>
      </c>
    </row>
    <row r="23" spans="1:13">
      <c r="A23" s="10" t="s">
        <v>99</v>
      </c>
      <c r="B23" s="10" t="s">
        <v>92</v>
      </c>
      <c r="C23">
        <v>1162.3264999999999</v>
      </c>
      <c r="D23">
        <v>468.39237000000003</v>
      </c>
      <c r="E23">
        <v>351.18624999999997</v>
      </c>
      <c r="F23">
        <v>338.49371000000002</v>
      </c>
      <c r="G23">
        <v>220.74232000000001</v>
      </c>
      <c r="H23">
        <v>192.76568</v>
      </c>
      <c r="I23">
        <v>164.09323000000001</v>
      </c>
      <c r="J23">
        <v>0</v>
      </c>
      <c r="K23">
        <v>0</v>
      </c>
      <c r="L23">
        <v>0</v>
      </c>
      <c r="M23" s="20">
        <f>SUM(C23:L23)</f>
        <v>2898.0000599999998</v>
      </c>
    </row>
    <row r="24" spans="1:13">
      <c r="A24" s="10" t="s">
        <v>98</v>
      </c>
      <c r="B24" s="10" t="s">
        <v>91</v>
      </c>
      <c r="C24">
        <v>1126.4789000000001</v>
      </c>
      <c r="D24">
        <v>478.56565000000001</v>
      </c>
      <c r="E24">
        <v>362.68808999999999</v>
      </c>
      <c r="F24">
        <v>296.15834999999998</v>
      </c>
      <c r="G24">
        <v>256.42671999999999</v>
      </c>
      <c r="H24">
        <v>184.69352000000001</v>
      </c>
      <c r="I24">
        <v>174.98877999999999</v>
      </c>
      <c r="J24">
        <v>0</v>
      </c>
      <c r="K24">
        <v>0</v>
      </c>
      <c r="L24">
        <v>0</v>
      </c>
      <c r="M24" s="20">
        <f>SUM(C24:L24)</f>
        <v>2880.0000100000002</v>
      </c>
    </row>
    <row r="25" spans="1:13">
      <c r="A25" s="10" t="s">
        <v>97</v>
      </c>
      <c r="B25" s="10" t="s">
        <v>90</v>
      </c>
      <c r="C25">
        <v>1113.9110000000001</v>
      </c>
      <c r="D25">
        <v>482.40255999999999</v>
      </c>
      <c r="E25">
        <v>353.57414</v>
      </c>
      <c r="F25">
        <v>325.11694</v>
      </c>
      <c r="G25">
        <v>235.37146000000001</v>
      </c>
      <c r="H25">
        <v>184.74411000000001</v>
      </c>
      <c r="I25">
        <v>162.87978000000001</v>
      </c>
      <c r="J25">
        <v>0</v>
      </c>
      <c r="K25">
        <v>0</v>
      </c>
      <c r="L25">
        <v>0</v>
      </c>
      <c r="M25" s="20">
        <f>SUM(C25:L25)</f>
        <v>2857.9999900000003</v>
      </c>
    </row>
    <row r="26" spans="1:13">
      <c r="A26" s="10" t="s">
        <v>96</v>
      </c>
      <c r="B26" s="10" t="s">
        <v>89</v>
      </c>
      <c r="C26">
        <v>1150.1080999999999</v>
      </c>
      <c r="D26">
        <v>472.66338000000002</v>
      </c>
      <c r="E26">
        <v>372.71341000000001</v>
      </c>
      <c r="F26">
        <v>279.48608000000002</v>
      </c>
      <c r="G26">
        <v>217.58072999999999</v>
      </c>
      <c r="H26">
        <v>180.41414</v>
      </c>
      <c r="I26">
        <v>149.03412</v>
      </c>
      <c r="J26">
        <v>0</v>
      </c>
      <c r="K26">
        <v>0</v>
      </c>
      <c r="L26">
        <v>0</v>
      </c>
      <c r="M26" s="20">
        <f>SUM(C26:L26)</f>
        <v>2821.9999599999996</v>
      </c>
    </row>
    <row r="27" spans="1:13">
      <c r="A27" s="10" t="s">
        <v>95</v>
      </c>
      <c r="B27" s="10" t="s">
        <v>88</v>
      </c>
      <c r="C27">
        <v>1287.5247999999999</v>
      </c>
      <c r="D27">
        <v>505.29302000000001</v>
      </c>
      <c r="E27">
        <v>363.71433999999999</v>
      </c>
      <c r="F27">
        <v>314.47841</v>
      </c>
      <c r="G27">
        <v>214.24405999999999</v>
      </c>
      <c r="H27">
        <v>184.47506999999999</v>
      </c>
      <c r="I27">
        <v>154.27035000000001</v>
      </c>
      <c r="J27">
        <v>0</v>
      </c>
      <c r="K27">
        <v>0</v>
      </c>
      <c r="L27">
        <v>0</v>
      </c>
      <c r="M27" s="20">
        <f>SUM(C27:L27)</f>
        <v>3024.0000499999996</v>
      </c>
    </row>
    <row r="28" spans="1:13">
      <c r="A28" s="10" t="s">
        <v>94</v>
      </c>
      <c r="B28" s="10" t="s">
        <v>87</v>
      </c>
      <c r="C28">
        <v>1279.8653999999999</v>
      </c>
      <c r="D28">
        <v>474.39686999999998</v>
      </c>
      <c r="E28">
        <v>357.23406999999997</v>
      </c>
      <c r="F28">
        <v>284.80621000000002</v>
      </c>
      <c r="G28">
        <v>238.04857999999999</v>
      </c>
      <c r="H28">
        <v>169.89006000000001</v>
      </c>
      <c r="I28">
        <v>161.75878</v>
      </c>
      <c r="J28">
        <v>0</v>
      </c>
      <c r="K28">
        <v>0</v>
      </c>
      <c r="L28">
        <v>0</v>
      </c>
      <c r="M28" s="20">
        <f>SUM(C28:L28)</f>
        <v>2965.9999700000003</v>
      </c>
    </row>
    <row r="29" spans="1:13">
      <c r="A29" s="10" t="s">
        <v>93</v>
      </c>
      <c r="B29" s="10" t="s">
        <v>86</v>
      </c>
      <c r="C29">
        <v>1274.0197000000001</v>
      </c>
      <c r="D29">
        <v>475.79219000000001</v>
      </c>
      <c r="E29">
        <v>334.20015999999998</v>
      </c>
      <c r="F29">
        <v>307.0412</v>
      </c>
      <c r="G29">
        <v>212.15286</v>
      </c>
      <c r="H29">
        <v>171.24363</v>
      </c>
      <c r="I29">
        <v>156.55026000000001</v>
      </c>
      <c r="J29">
        <v>0</v>
      </c>
      <c r="K29">
        <v>0</v>
      </c>
      <c r="L29">
        <v>0</v>
      </c>
      <c r="M29" s="20">
        <f>SUM(C29:L29)</f>
        <v>2931</v>
      </c>
    </row>
    <row r="30" spans="1:13">
      <c r="A30" s="10" t="s">
        <v>92</v>
      </c>
      <c r="B30" s="10" t="s">
        <v>85</v>
      </c>
      <c r="C30">
        <v>1254.1226999999999</v>
      </c>
      <c r="D30">
        <v>466.46982000000003</v>
      </c>
      <c r="E30">
        <v>350.50265000000002</v>
      </c>
      <c r="F30">
        <v>281.56697000000003</v>
      </c>
      <c r="G30">
        <v>199.1952</v>
      </c>
      <c r="H30">
        <v>185.55002999999999</v>
      </c>
      <c r="I30">
        <v>148.59263999999999</v>
      </c>
      <c r="J30">
        <v>0</v>
      </c>
      <c r="K30">
        <v>0</v>
      </c>
      <c r="L30">
        <v>0</v>
      </c>
      <c r="M30" s="20">
        <f>SUM(C30:L30)</f>
        <v>2886.0000099999997</v>
      </c>
    </row>
    <row r="31" spans="1:13">
      <c r="A31" s="10" t="s">
        <v>91</v>
      </c>
      <c r="B31" s="10" t="s">
        <v>84</v>
      </c>
      <c r="C31">
        <v>1276.7744</v>
      </c>
      <c r="D31">
        <v>543.50166999999999</v>
      </c>
      <c r="E31">
        <v>376.66869000000003</v>
      </c>
      <c r="F31">
        <v>335.04091</v>
      </c>
      <c r="G31">
        <v>214.87667999999999</v>
      </c>
      <c r="H31">
        <v>196.62651</v>
      </c>
      <c r="I31">
        <v>167.5111</v>
      </c>
      <c r="J31">
        <v>0</v>
      </c>
      <c r="K31">
        <v>0</v>
      </c>
      <c r="L31">
        <v>0</v>
      </c>
      <c r="M31" s="20">
        <f>SUM(C31:L31)</f>
        <v>3110.9999600000001</v>
      </c>
    </row>
    <row r="32" spans="1:13">
      <c r="A32" s="10" t="s">
        <v>90</v>
      </c>
      <c r="B32" s="10" t="s">
        <v>83</v>
      </c>
      <c r="C32">
        <v>492.50576000000001</v>
      </c>
      <c r="D32">
        <v>252.26944</v>
      </c>
      <c r="E32">
        <v>142.92737</v>
      </c>
      <c r="F32">
        <v>120.88218000000001</v>
      </c>
      <c r="G32">
        <v>92.860352000000006</v>
      </c>
      <c r="H32">
        <v>74.069894000000005</v>
      </c>
      <c r="I32">
        <v>68.485005000000001</v>
      </c>
      <c r="J32">
        <v>0</v>
      </c>
      <c r="K32">
        <v>0</v>
      </c>
      <c r="L32">
        <v>0</v>
      </c>
      <c r="M32" s="20">
        <f>SUM(C32:L32)</f>
        <v>1244.0000009999999</v>
      </c>
    </row>
    <row r="33" spans="1:13">
      <c r="A33" s="10" t="s">
        <v>89</v>
      </c>
      <c r="B33" s="10" t="s">
        <v>82</v>
      </c>
      <c r="C33">
        <v>463.71839999999997</v>
      </c>
      <c r="D33">
        <v>253.79345000000001</v>
      </c>
      <c r="E33">
        <v>151.93525</v>
      </c>
      <c r="F33">
        <v>122.14641</v>
      </c>
      <c r="G33">
        <v>98.303562999999997</v>
      </c>
      <c r="H33">
        <v>72.424412000000004</v>
      </c>
      <c r="I33">
        <v>65.678506999999996</v>
      </c>
      <c r="J33">
        <v>0</v>
      </c>
      <c r="K33">
        <v>0</v>
      </c>
      <c r="L33">
        <v>0</v>
      </c>
      <c r="M33" s="20">
        <f>SUM(C33:L33)</f>
        <v>1227.999992</v>
      </c>
    </row>
    <row r="34" spans="1:13">
      <c r="A34" s="10" t="s">
        <v>88</v>
      </c>
      <c r="B34" s="10" t="s">
        <v>81</v>
      </c>
      <c r="C34">
        <v>480.49157000000002</v>
      </c>
      <c r="D34">
        <v>234.49770000000001</v>
      </c>
      <c r="E34">
        <v>154.86485999999999</v>
      </c>
      <c r="F34">
        <v>122.16902</v>
      </c>
      <c r="G34">
        <v>88.091100999999995</v>
      </c>
      <c r="H34">
        <v>74.887989000000005</v>
      </c>
      <c r="I34">
        <v>61.997757999999997</v>
      </c>
      <c r="J34">
        <v>0</v>
      </c>
      <c r="K34">
        <v>0</v>
      </c>
      <c r="L34">
        <v>0</v>
      </c>
      <c r="M34" s="20">
        <f>SUM(C34:L34)</f>
        <v>1216.9999980000002</v>
      </c>
    </row>
    <row r="35" spans="1:13">
      <c r="A35" s="10" t="s">
        <v>87</v>
      </c>
      <c r="B35" s="10" t="s">
        <v>80</v>
      </c>
      <c r="C35">
        <v>492.18446999999998</v>
      </c>
      <c r="D35">
        <v>222.55888999999999</v>
      </c>
      <c r="E35">
        <v>152.60525999999999</v>
      </c>
      <c r="F35">
        <v>121.22869</v>
      </c>
      <c r="G35">
        <v>90.605581000000001</v>
      </c>
      <c r="H35">
        <v>67.653111999999993</v>
      </c>
      <c r="I35">
        <v>59.164000000000001</v>
      </c>
      <c r="J35">
        <v>0</v>
      </c>
      <c r="K35">
        <v>0</v>
      </c>
      <c r="L35">
        <v>0</v>
      </c>
      <c r="M35" s="20">
        <f>SUM(C35:L35)</f>
        <v>1206.0000029999999</v>
      </c>
    </row>
    <row r="36" spans="1:13">
      <c r="A36" s="10" t="s">
        <v>86</v>
      </c>
      <c r="B36" s="10" t="s">
        <v>79</v>
      </c>
      <c r="C36">
        <v>498.26812999999999</v>
      </c>
      <c r="D36">
        <v>212.60318000000001</v>
      </c>
      <c r="E36">
        <v>135.93746999999999</v>
      </c>
      <c r="F36">
        <v>110.34984</v>
      </c>
      <c r="G36">
        <v>93.312274000000002</v>
      </c>
      <c r="H36">
        <v>68.047524999999993</v>
      </c>
      <c r="I36">
        <v>58.481579000000004</v>
      </c>
      <c r="J36">
        <v>0</v>
      </c>
      <c r="K36">
        <v>0</v>
      </c>
      <c r="L36">
        <v>0</v>
      </c>
      <c r="M36" s="20">
        <f>SUM(C36:L36)</f>
        <v>1176.999998</v>
      </c>
    </row>
    <row r="37" spans="1:13">
      <c r="A37" s="10" t="s">
        <v>85</v>
      </c>
      <c r="B37" s="10" t="s">
        <v>78</v>
      </c>
      <c r="C37">
        <v>507.49959000000001</v>
      </c>
      <c r="D37">
        <v>199.75246999999999</v>
      </c>
      <c r="E37">
        <v>140.25989000000001</v>
      </c>
      <c r="F37">
        <v>115.74266</v>
      </c>
      <c r="G37">
        <v>78.422998000000007</v>
      </c>
      <c r="H37">
        <v>62.980761000000001</v>
      </c>
      <c r="I37">
        <v>60.341636999999999</v>
      </c>
      <c r="J37">
        <v>0</v>
      </c>
      <c r="K37">
        <v>0</v>
      </c>
      <c r="L37">
        <v>0</v>
      </c>
      <c r="M37" s="20">
        <f>SUM(C37:L37)</f>
        <v>1165.000006</v>
      </c>
    </row>
    <row r="38" spans="1:13">
      <c r="A38" s="10" t="s">
        <v>84</v>
      </c>
      <c r="B38" s="10" t="s">
        <v>77</v>
      </c>
      <c r="C38">
        <v>501.4443</v>
      </c>
      <c r="D38">
        <v>196.41341</v>
      </c>
      <c r="E38">
        <v>144.17124999999999</v>
      </c>
      <c r="F38">
        <v>107.89901999999999</v>
      </c>
      <c r="G38">
        <v>80.235451999999995</v>
      </c>
      <c r="H38">
        <v>62.831816000000003</v>
      </c>
      <c r="I38">
        <v>55.004742999999998</v>
      </c>
      <c r="J38">
        <v>0</v>
      </c>
      <c r="K38">
        <v>0</v>
      </c>
      <c r="L38">
        <v>0</v>
      </c>
      <c r="M38" s="20">
        <f>SUM(C38:L38)</f>
        <v>1147.9999909999997</v>
      </c>
    </row>
    <row r="39" spans="1:13">
      <c r="A39" s="10" t="s">
        <v>83</v>
      </c>
      <c r="B39" s="10" t="s">
        <v>76</v>
      </c>
      <c r="C39">
        <v>494.22975000000002</v>
      </c>
      <c r="D39">
        <v>188.20660000000001</v>
      </c>
      <c r="E39">
        <v>136.78711000000001</v>
      </c>
      <c r="F39">
        <v>110.8146</v>
      </c>
      <c r="G39">
        <v>80.802111999999994</v>
      </c>
      <c r="H39">
        <v>66.061774999999997</v>
      </c>
      <c r="I39">
        <v>56.098058999999999</v>
      </c>
      <c r="J39">
        <v>0</v>
      </c>
      <c r="K39">
        <v>0</v>
      </c>
      <c r="L39">
        <v>0</v>
      </c>
      <c r="M39" s="20">
        <f>SUM(C39:L39)</f>
        <v>1133.000006</v>
      </c>
    </row>
    <row r="40" spans="1:13">
      <c r="A40" s="10" t="s">
        <v>82</v>
      </c>
      <c r="B40" s="10" t="s">
        <v>75</v>
      </c>
      <c r="C40">
        <v>477.25677000000002</v>
      </c>
      <c r="D40">
        <v>189.17545999999999</v>
      </c>
      <c r="E40">
        <v>142.73892000000001</v>
      </c>
      <c r="F40">
        <v>116.24267999999999</v>
      </c>
      <c r="G40">
        <v>83.578203000000002</v>
      </c>
      <c r="H40">
        <v>64.759753000000003</v>
      </c>
      <c r="I40">
        <v>60.248212000000002</v>
      </c>
      <c r="J40">
        <v>0</v>
      </c>
      <c r="K40">
        <v>0</v>
      </c>
      <c r="L40">
        <v>0</v>
      </c>
      <c r="M40" s="20">
        <f>SUM(C40:L40)</f>
        <v>1133.999998</v>
      </c>
    </row>
    <row r="41" spans="1:13">
      <c r="A41" s="10" t="s">
        <v>81</v>
      </c>
      <c r="B41" s="10" t="s">
        <v>74</v>
      </c>
      <c r="C41">
        <v>464.12732</v>
      </c>
      <c r="D41">
        <v>188.45559</v>
      </c>
      <c r="E41">
        <v>133.25538</v>
      </c>
      <c r="F41">
        <v>124.59575</v>
      </c>
      <c r="G41">
        <v>91.395742999999996</v>
      </c>
      <c r="H41">
        <v>68.375825000000006</v>
      </c>
      <c r="I41">
        <v>58.794393999999997</v>
      </c>
      <c r="J41">
        <v>0</v>
      </c>
      <c r="K41">
        <v>0</v>
      </c>
      <c r="L41">
        <v>0</v>
      </c>
      <c r="M41" s="20">
        <f>SUM(C41:L41)</f>
        <v>1129.000002</v>
      </c>
    </row>
    <row r="42" spans="1:13">
      <c r="A42" s="10" t="s">
        <v>80</v>
      </c>
      <c r="B42" s="10" t="s">
        <v>73</v>
      </c>
      <c r="C42">
        <v>465.98106000000001</v>
      </c>
      <c r="D42">
        <v>189.1482</v>
      </c>
      <c r="E42">
        <v>149.02988999999999</v>
      </c>
      <c r="F42">
        <v>120.25348</v>
      </c>
      <c r="G42">
        <v>83.936768999999998</v>
      </c>
      <c r="H42">
        <v>68.240509000000003</v>
      </c>
      <c r="I42">
        <v>57.4101</v>
      </c>
      <c r="J42">
        <v>0</v>
      </c>
      <c r="K42">
        <v>0</v>
      </c>
      <c r="L42">
        <v>0</v>
      </c>
      <c r="M42" s="20">
        <f>SUM(C42:L42)</f>
        <v>1134.0000080000002</v>
      </c>
    </row>
    <row r="43" spans="1:13">
      <c r="A43" s="10" t="s">
        <v>79</v>
      </c>
      <c r="B43" s="10" t="s">
        <v>72</v>
      </c>
      <c r="C43">
        <v>493.65683999999999</v>
      </c>
      <c r="D43">
        <v>212.47761</v>
      </c>
      <c r="E43">
        <v>156.37466000000001</v>
      </c>
      <c r="F43">
        <v>127.212</v>
      </c>
      <c r="G43">
        <v>90.192160000000001</v>
      </c>
      <c r="H43">
        <v>74.191616999999994</v>
      </c>
      <c r="I43">
        <v>66.895122000000001</v>
      </c>
      <c r="J43">
        <v>0</v>
      </c>
      <c r="K43">
        <v>0</v>
      </c>
      <c r="L43">
        <v>0</v>
      </c>
      <c r="M43" s="20">
        <f>SUM(C43:L43)</f>
        <v>1221.0000089999999</v>
      </c>
    </row>
    <row r="44" spans="1:13">
      <c r="A44" s="10" t="s">
        <v>78</v>
      </c>
      <c r="B44" s="10" t="s">
        <v>71</v>
      </c>
      <c r="C44">
        <v>474.98836</v>
      </c>
      <c r="D44">
        <v>215.06927999999999</v>
      </c>
      <c r="E44">
        <v>140.70116999999999</v>
      </c>
      <c r="F44">
        <v>130.22477000000001</v>
      </c>
      <c r="G44">
        <v>93.770922999999996</v>
      </c>
      <c r="H44">
        <v>72.035411999999994</v>
      </c>
      <c r="I44">
        <v>68.210089999999994</v>
      </c>
      <c r="J44">
        <v>0</v>
      </c>
      <c r="K44">
        <v>0</v>
      </c>
      <c r="L44">
        <v>0</v>
      </c>
      <c r="M44" s="20">
        <f>SUM(C44:L44)</f>
        <v>1195.0000050000001</v>
      </c>
    </row>
    <row r="45" spans="1:13">
      <c r="A45" s="10" t="s">
        <v>77</v>
      </c>
      <c r="B45" s="10" t="s">
        <v>70</v>
      </c>
      <c r="C45">
        <v>478.28483</v>
      </c>
      <c r="D45">
        <v>191.97269</v>
      </c>
      <c r="E45">
        <v>148.2285</v>
      </c>
      <c r="F45">
        <v>123.45728</v>
      </c>
      <c r="G45">
        <v>97.827262000000005</v>
      </c>
      <c r="H45">
        <v>71.340025999999995</v>
      </c>
      <c r="I45">
        <v>65.889415</v>
      </c>
      <c r="J45">
        <v>0</v>
      </c>
      <c r="K45">
        <v>0</v>
      </c>
      <c r="L45">
        <v>0</v>
      </c>
      <c r="M45" s="20">
        <f>SUM(C45:L45)</f>
        <v>1177.0000030000001</v>
      </c>
    </row>
    <row r="46" spans="1:13">
      <c r="A46" s="10" t="s">
        <v>76</v>
      </c>
      <c r="B46" s="10" t="s">
        <v>69</v>
      </c>
      <c r="C46">
        <v>486.21060999999997</v>
      </c>
      <c r="D46">
        <v>183.81906000000001</v>
      </c>
      <c r="E46">
        <v>146.78532000000001</v>
      </c>
      <c r="F46">
        <v>120.53494000000001</v>
      </c>
      <c r="G46">
        <v>89.126885999999999</v>
      </c>
      <c r="H46">
        <v>74.016780999999995</v>
      </c>
      <c r="I46">
        <v>64.506394999999998</v>
      </c>
      <c r="J46">
        <v>0</v>
      </c>
      <c r="K46">
        <v>0</v>
      </c>
      <c r="L46">
        <v>0</v>
      </c>
      <c r="M46" s="20">
        <f>SUM(C46:L46)</f>
        <v>1164.999992</v>
      </c>
    </row>
    <row r="47" spans="1:13">
      <c r="A47" s="10" t="s">
        <v>75</v>
      </c>
      <c r="B47" s="10" t="s">
        <v>68</v>
      </c>
      <c r="C47">
        <v>511.11354</v>
      </c>
      <c r="D47">
        <v>212.51918000000001</v>
      </c>
      <c r="E47">
        <v>159.37155999999999</v>
      </c>
      <c r="F47">
        <v>135.30510000000001</v>
      </c>
      <c r="G47">
        <v>95.047707000000003</v>
      </c>
      <c r="H47">
        <v>87.633588000000003</v>
      </c>
      <c r="I47">
        <v>72.009334999999993</v>
      </c>
      <c r="J47">
        <v>0</v>
      </c>
      <c r="K47">
        <v>0</v>
      </c>
      <c r="L47">
        <v>0</v>
      </c>
      <c r="M47" s="20">
        <f>SUM(C47:L47)</f>
        <v>1273.00001</v>
      </c>
    </row>
    <row r="48" spans="1:13">
      <c r="A48" s="10" t="s">
        <v>74</v>
      </c>
      <c r="B48" s="10" t="s">
        <v>67</v>
      </c>
      <c r="C48">
        <v>491.45427000000001</v>
      </c>
      <c r="D48">
        <v>217.13398000000001</v>
      </c>
      <c r="E48">
        <v>161.52276000000001</v>
      </c>
      <c r="F48">
        <v>124.83150000000001</v>
      </c>
      <c r="G48">
        <v>102.04991</v>
      </c>
      <c r="H48">
        <v>86.526388999999995</v>
      </c>
      <c r="I48">
        <v>77.481194000000002</v>
      </c>
      <c r="J48">
        <v>0</v>
      </c>
      <c r="K48">
        <v>0</v>
      </c>
      <c r="L48">
        <v>0</v>
      </c>
      <c r="M48" s="20">
        <f>SUM(C48:L48)</f>
        <v>1261.0000030000001</v>
      </c>
    </row>
    <row r="49" spans="1:13">
      <c r="A49" s="10" t="s">
        <v>73</v>
      </c>
      <c r="B49" s="10" t="s">
        <v>66</v>
      </c>
      <c r="C49">
        <v>488.55736999999999</v>
      </c>
      <c r="D49">
        <v>214.14367999999999</v>
      </c>
      <c r="E49">
        <v>145.52375000000001</v>
      </c>
      <c r="F49">
        <v>133.72453999999999</v>
      </c>
      <c r="G49">
        <v>102.71359</v>
      </c>
      <c r="H49">
        <v>83.587913999999998</v>
      </c>
      <c r="I49">
        <v>79.749163999999993</v>
      </c>
      <c r="J49">
        <v>0</v>
      </c>
      <c r="K49">
        <v>0</v>
      </c>
      <c r="L49">
        <v>0</v>
      </c>
      <c r="M49" s="20">
        <f>SUM(C49:L49)</f>
        <v>1248.000008</v>
      </c>
    </row>
    <row r="50" spans="1:13">
      <c r="A50" s="10" t="s">
        <v>72</v>
      </c>
      <c r="B50" s="10" t="s">
        <v>65</v>
      </c>
      <c r="C50">
        <v>498.00357000000002</v>
      </c>
      <c r="D50">
        <v>217.77271999999999</v>
      </c>
      <c r="E50">
        <v>158.56883999999999</v>
      </c>
      <c r="F50">
        <v>116.94517</v>
      </c>
      <c r="G50">
        <v>98.939881999999997</v>
      </c>
      <c r="H50">
        <v>80.234185999999994</v>
      </c>
      <c r="I50">
        <v>73.535629999999998</v>
      </c>
      <c r="J50">
        <v>0</v>
      </c>
      <c r="K50">
        <v>0</v>
      </c>
      <c r="L50">
        <v>0</v>
      </c>
      <c r="M50" s="20">
        <f>SUM(C50:L50)</f>
        <v>1243.999998</v>
      </c>
    </row>
    <row r="51" spans="1:13">
      <c r="A51" s="10" t="s">
        <v>71</v>
      </c>
      <c r="B51" s="10" t="s">
        <v>64</v>
      </c>
      <c r="C51">
        <v>561.05440999999996</v>
      </c>
      <c r="D51">
        <v>235.90536</v>
      </c>
      <c r="E51">
        <v>161.90037000000001</v>
      </c>
      <c r="F51">
        <v>147.56034</v>
      </c>
      <c r="G51">
        <v>111.08023</v>
      </c>
      <c r="H51">
        <v>84.598483999999999</v>
      </c>
      <c r="I51">
        <v>78.900799000000006</v>
      </c>
      <c r="J51">
        <v>0</v>
      </c>
      <c r="K51">
        <v>0</v>
      </c>
      <c r="L51">
        <v>0</v>
      </c>
      <c r="M51" s="20">
        <f>SUM(C51:L51)</f>
        <v>1380.9999930000001</v>
      </c>
    </row>
    <row r="52" spans="1:13">
      <c r="A52" s="10" t="s">
        <v>70</v>
      </c>
      <c r="B52" s="10" t="s">
        <v>63</v>
      </c>
      <c r="C52">
        <v>560.21820000000002</v>
      </c>
      <c r="D52">
        <v>232.69445999999999</v>
      </c>
      <c r="E52">
        <v>170.05447000000001</v>
      </c>
      <c r="F52">
        <v>130.77834999999999</v>
      </c>
      <c r="G52">
        <v>112.77373</v>
      </c>
      <c r="H52">
        <v>81.297927999999999</v>
      </c>
      <c r="I52">
        <v>77.182862999999998</v>
      </c>
      <c r="J52">
        <v>0</v>
      </c>
      <c r="K52">
        <v>0</v>
      </c>
      <c r="L52">
        <v>0</v>
      </c>
      <c r="M52" s="20">
        <f>SUM(C52:L52)</f>
        <v>1365.0000009999999</v>
      </c>
    </row>
    <row r="53" spans="1:13">
      <c r="A53" s="10" t="s">
        <v>69</v>
      </c>
      <c r="B53" s="10" t="s">
        <v>62</v>
      </c>
      <c r="C53">
        <v>578.18335999999999</v>
      </c>
      <c r="D53">
        <v>230.79249999999999</v>
      </c>
      <c r="E53">
        <v>154.40767</v>
      </c>
      <c r="F53">
        <v>145.71441999999999</v>
      </c>
      <c r="G53">
        <v>107.57868000000001</v>
      </c>
      <c r="H53">
        <v>81.640628000000007</v>
      </c>
      <c r="I53">
        <v>68.682737000000003</v>
      </c>
      <c r="J53">
        <v>0</v>
      </c>
      <c r="K53">
        <v>0</v>
      </c>
      <c r="L53">
        <v>0</v>
      </c>
      <c r="M53" s="20">
        <f>SUM(C53:L53)</f>
        <v>1366.9999950000004</v>
      </c>
    </row>
    <row r="54" spans="1:13">
      <c r="A54" s="10" t="s">
        <v>68</v>
      </c>
      <c r="B54" s="10" t="s">
        <v>61</v>
      </c>
      <c r="C54">
        <v>591.97816999999998</v>
      </c>
      <c r="D54">
        <v>224.03617</v>
      </c>
      <c r="E54">
        <v>167.34110000000001</v>
      </c>
      <c r="F54">
        <v>125.74079999999999</v>
      </c>
      <c r="G54">
        <v>99.52919</v>
      </c>
      <c r="H54">
        <v>81.994522000000003</v>
      </c>
      <c r="I54">
        <v>65.380044999999996</v>
      </c>
      <c r="J54">
        <v>0</v>
      </c>
      <c r="K54">
        <v>0</v>
      </c>
      <c r="L54">
        <v>0</v>
      </c>
      <c r="M54" s="20">
        <f>SUM(C54:L54)</f>
        <v>1355.9999969999999</v>
      </c>
    </row>
    <row r="55" spans="1:13">
      <c r="A55" s="10" t="s">
        <v>67</v>
      </c>
      <c r="B55" s="10" t="s">
        <v>60</v>
      </c>
      <c r="C55">
        <v>617.80498</v>
      </c>
      <c r="D55">
        <v>236.23268999999999</v>
      </c>
      <c r="E55">
        <v>174.20689999999999</v>
      </c>
      <c r="F55">
        <v>167.79040000000001</v>
      </c>
      <c r="G55">
        <v>102.39623</v>
      </c>
      <c r="H55">
        <v>91.744112000000001</v>
      </c>
      <c r="I55">
        <v>73.824696000000003</v>
      </c>
      <c r="J55">
        <v>0</v>
      </c>
      <c r="K55">
        <v>0</v>
      </c>
      <c r="L55">
        <v>0</v>
      </c>
      <c r="M55" s="20">
        <f>SUM(C55:L55)</f>
        <v>1464.000008</v>
      </c>
    </row>
    <row r="56" spans="1:13">
      <c r="A56" s="10" t="s">
        <v>66</v>
      </c>
      <c r="B56" s="10" t="s">
        <v>59</v>
      </c>
      <c r="C56">
        <v>596.08429000000001</v>
      </c>
      <c r="D56">
        <v>250.05706000000001</v>
      </c>
      <c r="E56">
        <v>186.49672000000001</v>
      </c>
      <c r="F56">
        <v>142.15282999999999</v>
      </c>
      <c r="G56">
        <v>111.29792</v>
      </c>
      <c r="H56">
        <v>88.561355000000006</v>
      </c>
      <c r="I56">
        <v>78.349817000000002</v>
      </c>
      <c r="J56">
        <v>0</v>
      </c>
      <c r="K56">
        <v>0</v>
      </c>
      <c r="L56">
        <v>0</v>
      </c>
      <c r="M56" s="20">
        <f>SUM(C56:L56)</f>
        <v>1452.999992</v>
      </c>
    </row>
    <row r="57" spans="1:13">
      <c r="A57" s="10" t="s">
        <v>65</v>
      </c>
      <c r="B57" s="10" t="s">
        <v>58</v>
      </c>
      <c r="C57">
        <v>659.08987000000002</v>
      </c>
      <c r="D57">
        <v>302.51015999999998</v>
      </c>
      <c r="E57">
        <v>206.86172999999999</v>
      </c>
      <c r="F57">
        <v>192.89861999999999</v>
      </c>
      <c r="G57">
        <v>126.81435</v>
      </c>
      <c r="H57">
        <v>98.610900000000001</v>
      </c>
      <c r="I57">
        <v>90.214370000000002</v>
      </c>
      <c r="J57">
        <v>0</v>
      </c>
      <c r="K57">
        <v>0</v>
      </c>
      <c r="L57">
        <v>0</v>
      </c>
      <c r="M57" s="20">
        <f>SUM(C57:L57)</f>
        <v>1677</v>
      </c>
    </row>
    <row r="58" spans="1:13">
      <c r="A58" s="10" t="s">
        <v>64</v>
      </c>
      <c r="B58" s="10" t="s">
        <v>57</v>
      </c>
      <c r="C58">
        <v>655.13882999999998</v>
      </c>
      <c r="D58">
        <v>298.58778000000001</v>
      </c>
      <c r="E58">
        <v>222.54748000000001</v>
      </c>
      <c r="F58">
        <v>181.58148</v>
      </c>
      <c r="G58">
        <v>114.62701</v>
      </c>
      <c r="H58">
        <v>99.338268999999997</v>
      </c>
      <c r="I58">
        <v>87.179152999999999</v>
      </c>
      <c r="J58">
        <v>0</v>
      </c>
      <c r="K58">
        <v>0</v>
      </c>
      <c r="L58">
        <v>0</v>
      </c>
      <c r="M58" s="20">
        <f>SUM(C58:L58)</f>
        <v>1659.000002</v>
      </c>
    </row>
    <row r="59" spans="1:13">
      <c r="A59" s="10" t="s">
        <v>63</v>
      </c>
      <c r="B59" s="10" t="s">
        <v>56</v>
      </c>
      <c r="C59">
        <v>705.45362</v>
      </c>
      <c r="D59">
        <v>310.67698999999999</v>
      </c>
      <c r="E59">
        <v>225.28359</v>
      </c>
      <c r="F59">
        <v>184.91363000000001</v>
      </c>
      <c r="G59">
        <v>126.25185999999999</v>
      </c>
      <c r="H59">
        <v>92.786963999999998</v>
      </c>
      <c r="I59">
        <v>88.633347000000001</v>
      </c>
      <c r="J59">
        <v>0</v>
      </c>
      <c r="K59">
        <v>0</v>
      </c>
      <c r="L59">
        <v>0</v>
      </c>
      <c r="M59" s="20">
        <f>SUM(C59:L59)</f>
        <v>1734.0000009999999</v>
      </c>
    </row>
    <row r="60" spans="1:13">
      <c r="A60" s="10" t="s">
        <v>62</v>
      </c>
      <c r="B60" s="10" t="s">
        <v>55</v>
      </c>
      <c r="C60">
        <v>722.60024999999996</v>
      </c>
      <c r="D60">
        <v>333.36822000000001</v>
      </c>
      <c r="E60">
        <v>200.67368999999999</v>
      </c>
      <c r="F60">
        <v>171.98117999999999</v>
      </c>
      <c r="G60">
        <v>126.22656000000001</v>
      </c>
      <c r="H60">
        <v>89.377572000000001</v>
      </c>
      <c r="I60">
        <v>80.772531000000001</v>
      </c>
      <c r="J60">
        <v>0</v>
      </c>
      <c r="K60">
        <v>0</v>
      </c>
      <c r="L60">
        <v>0</v>
      </c>
      <c r="M60" s="20">
        <f>SUM(C60:L60)</f>
        <v>1725.0000030000003</v>
      </c>
    </row>
    <row r="61" spans="1:13">
      <c r="A61" s="10" t="s">
        <v>61</v>
      </c>
      <c r="B61" s="10" t="s">
        <v>54</v>
      </c>
      <c r="C61">
        <v>763.19345999999996</v>
      </c>
      <c r="D61">
        <v>312.71561000000003</v>
      </c>
      <c r="E61">
        <v>195.83151000000001</v>
      </c>
      <c r="F61">
        <v>166.91179</v>
      </c>
      <c r="G61">
        <v>111.84251</v>
      </c>
      <c r="H61">
        <v>91.195571000000001</v>
      </c>
      <c r="I61">
        <v>74.309539999999998</v>
      </c>
      <c r="J61">
        <v>0</v>
      </c>
      <c r="K61">
        <v>0</v>
      </c>
      <c r="L61">
        <v>0</v>
      </c>
      <c r="M61" s="20">
        <f>SUM(C61:L61)</f>
        <v>1715.9999909999997</v>
      </c>
    </row>
    <row r="62" spans="1:13">
      <c r="A62" s="10" t="s">
        <v>60</v>
      </c>
      <c r="B62" s="10" t="s">
        <v>53</v>
      </c>
      <c r="C62">
        <v>776.70789000000002</v>
      </c>
      <c r="D62">
        <v>289.95215999999999</v>
      </c>
      <c r="E62">
        <v>207.01670999999999</v>
      </c>
      <c r="F62">
        <v>161.00361000000001</v>
      </c>
      <c r="G62">
        <v>109.60578</v>
      </c>
      <c r="H62">
        <v>87.247202999999999</v>
      </c>
      <c r="I62">
        <v>71.466646999999995</v>
      </c>
      <c r="J62">
        <v>0</v>
      </c>
      <c r="K62">
        <v>0</v>
      </c>
      <c r="L62">
        <v>0</v>
      </c>
      <c r="M62" s="20">
        <f>SUM(C62:L62)</f>
        <v>1702.9999999999998</v>
      </c>
    </row>
    <row r="63" spans="1:13">
      <c r="A63" s="10" t="s">
        <v>59</v>
      </c>
      <c r="B63" s="10" t="s">
        <v>52</v>
      </c>
      <c r="C63">
        <v>780.69236000000001</v>
      </c>
      <c r="D63">
        <v>345.35937999999999</v>
      </c>
      <c r="E63">
        <v>195.16562999999999</v>
      </c>
      <c r="F63">
        <v>174.62197</v>
      </c>
      <c r="G63">
        <v>118.4819</v>
      </c>
      <c r="H63">
        <v>89.050527000000002</v>
      </c>
      <c r="I63">
        <v>82.628221999999994</v>
      </c>
      <c r="J63">
        <v>0</v>
      </c>
      <c r="K63">
        <v>0</v>
      </c>
      <c r="L63">
        <v>0</v>
      </c>
      <c r="M63" s="20">
        <f>SUM(C63:L63)</f>
        <v>1785.9999889999999</v>
      </c>
    </row>
    <row r="64" spans="1:13">
      <c r="A64" s="10" t="s">
        <v>58</v>
      </c>
      <c r="B64" s="10" t="s">
        <v>51</v>
      </c>
      <c r="C64">
        <v>712.26008000000002</v>
      </c>
      <c r="D64">
        <v>393.58497999999997</v>
      </c>
      <c r="E64">
        <v>202.77148</v>
      </c>
      <c r="F64">
        <v>173.01884999999999</v>
      </c>
      <c r="G64">
        <v>122.89198</v>
      </c>
      <c r="H64">
        <v>95.835925000000003</v>
      </c>
      <c r="I64">
        <v>84.636694000000006</v>
      </c>
      <c r="J64">
        <v>0</v>
      </c>
      <c r="K64">
        <v>0</v>
      </c>
      <c r="L64">
        <v>0</v>
      </c>
      <c r="M64" s="20">
        <f>SUM(C64:L64)</f>
        <v>1784.9999890000001</v>
      </c>
    </row>
    <row r="65" spans="1:28">
      <c r="A65" s="10" t="s">
        <v>57</v>
      </c>
      <c r="B65" s="10" t="s">
        <v>50</v>
      </c>
      <c r="C65">
        <v>668.38112999999998</v>
      </c>
      <c r="D65">
        <v>411.24914999999999</v>
      </c>
      <c r="E65">
        <v>219.90703999999999</v>
      </c>
      <c r="F65">
        <v>173.59663</v>
      </c>
      <c r="G65">
        <v>108.57288</v>
      </c>
      <c r="H65">
        <v>100.85254999999999</v>
      </c>
      <c r="I65">
        <v>81.440628000000004</v>
      </c>
      <c r="J65">
        <v>0</v>
      </c>
      <c r="K65">
        <v>0</v>
      </c>
      <c r="L65">
        <v>0</v>
      </c>
      <c r="M65" s="20">
        <f>SUM(C65:L65)</f>
        <v>1764.000008</v>
      </c>
    </row>
    <row r="66" spans="1:28">
      <c r="A66" s="10" t="s">
        <v>56</v>
      </c>
      <c r="B66" s="10" t="s">
        <v>49</v>
      </c>
      <c r="C66">
        <v>708.20294000000001</v>
      </c>
      <c r="D66">
        <v>374.21981</v>
      </c>
      <c r="E66">
        <v>212.86205000000001</v>
      </c>
      <c r="F66">
        <v>165.53222</v>
      </c>
      <c r="G66">
        <v>113.80659</v>
      </c>
      <c r="H66">
        <v>103.25815</v>
      </c>
      <c r="I66">
        <v>74.118228999999999</v>
      </c>
      <c r="J66">
        <v>0</v>
      </c>
      <c r="K66">
        <v>0</v>
      </c>
      <c r="L66">
        <v>0</v>
      </c>
      <c r="M66" s="20">
        <f>SUM(C66:L66)</f>
        <v>1751.9999889999997</v>
      </c>
    </row>
    <row r="67" spans="1:28">
      <c r="A67" s="10" t="s">
        <v>55</v>
      </c>
      <c r="B67" s="10" t="s">
        <v>47</v>
      </c>
      <c r="C67">
        <v>786.97992999999997</v>
      </c>
      <c r="D67">
        <v>346.53390999999999</v>
      </c>
      <c r="E67">
        <v>206.49053000000001</v>
      </c>
      <c r="F67">
        <v>168.89705000000001</v>
      </c>
      <c r="G67">
        <v>127.68156</v>
      </c>
      <c r="H67">
        <v>100.16643999999999</v>
      </c>
      <c r="I67">
        <v>78.250587999999993</v>
      </c>
      <c r="J67">
        <v>0</v>
      </c>
      <c r="K67">
        <v>0</v>
      </c>
      <c r="L67">
        <v>0</v>
      </c>
      <c r="M67" s="20">
        <f>SUM(C67:L67)</f>
        <v>1815.000008</v>
      </c>
    </row>
    <row r="68" spans="1:28">
      <c r="A68" s="10" t="s">
        <v>54</v>
      </c>
      <c r="B68" s="10" t="s">
        <v>45</v>
      </c>
      <c r="C68">
        <v>841.93732999999997</v>
      </c>
      <c r="D68">
        <v>304.38947000000002</v>
      </c>
      <c r="E68">
        <v>214.03453999999999</v>
      </c>
      <c r="F68">
        <v>156.98737</v>
      </c>
      <c r="G68">
        <v>129.44843</v>
      </c>
      <c r="H68">
        <v>89.049043999999995</v>
      </c>
      <c r="I68">
        <v>80.153811000000005</v>
      </c>
      <c r="J68">
        <v>0</v>
      </c>
      <c r="K68">
        <v>0</v>
      </c>
      <c r="L68">
        <v>0</v>
      </c>
      <c r="M68" s="20">
        <f>SUM(C68:L68)</f>
        <v>1815.9999949999999</v>
      </c>
    </row>
    <row r="69" spans="1:28" ht="27" customHeight="1">
      <c r="A69" s="10" t="s">
        <v>53</v>
      </c>
      <c r="B69" s="11" t="s">
        <v>43</v>
      </c>
      <c r="C69">
        <v>850.93732</v>
      </c>
      <c r="D69">
        <v>292.15742999999998</v>
      </c>
      <c r="E69">
        <v>190.16293999999999</v>
      </c>
      <c r="F69">
        <v>167.70074</v>
      </c>
      <c r="G69">
        <v>112.26267</v>
      </c>
      <c r="H69">
        <v>94.024232999999995</v>
      </c>
      <c r="I69">
        <v>74.754666</v>
      </c>
      <c r="J69">
        <v>0</v>
      </c>
      <c r="K69">
        <v>0</v>
      </c>
      <c r="L69">
        <v>0</v>
      </c>
      <c r="M69" s="20">
        <f>SUM(C69:L69)</f>
        <v>1781.9999990000001</v>
      </c>
      <c r="P69" s="2" t="s">
        <v>1</v>
      </c>
      <c r="Q69" s="2" t="s">
        <v>1</v>
      </c>
      <c r="R69" s="2" t="s">
        <v>1</v>
      </c>
      <c r="S69" s="2" t="s">
        <v>1</v>
      </c>
      <c r="T69" s="2" t="s">
        <v>1</v>
      </c>
      <c r="U69" s="2" t="s">
        <v>1</v>
      </c>
      <c r="V69" s="2" t="s">
        <v>1</v>
      </c>
      <c r="W69" s="2" t="s">
        <v>1</v>
      </c>
      <c r="X69" s="2" t="s">
        <v>1</v>
      </c>
      <c r="Y69" s="2" t="s">
        <v>1</v>
      </c>
      <c r="Z69" s="2" t="s">
        <v>1</v>
      </c>
      <c r="AA69" s="2" t="s">
        <v>1</v>
      </c>
      <c r="AB69" s="2" t="s">
        <v>1</v>
      </c>
    </row>
    <row r="70" spans="1:28">
      <c r="A70" s="10" t="s">
        <v>52</v>
      </c>
      <c r="B70" s="11" t="s">
        <v>41</v>
      </c>
      <c r="C70">
        <v>832.40706999999998</v>
      </c>
      <c r="D70">
        <v>303.04140999999998</v>
      </c>
      <c r="E70">
        <v>212.78986</v>
      </c>
      <c r="F70">
        <v>159.64793</v>
      </c>
      <c r="G70">
        <v>108.02603000000001</v>
      </c>
      <c r="H70">
        <v>96.168779000000001</v>
      </c>
      <c r="I70">
        <v>73.918923000000007</v>
      </c>
      <c r="J70">
        <v>0</v>
      </c>
      <c r="K70">
        <v>0</v>
      </c>
      <c r="L70">
        <v>0</v>
      </c>
      <c r="M70" s="20">
        <f>SUM(C70:L70)</f>
        <v>1786.0000020000002</v>
      </c>
      <c r="P70" s="2" t="s">
        <v>2</v>
      </c>
      <c r="Q70" s="2" t="s">
        <v>3</v>
      </c>
      <c r="R70" s="2" t="s">
        <v>4</v>
      </c>
      <c r="S70" s="2" t="s">
        <v>5</v>
      </c>
      <c r="T70" s="2" t="s">
        <v>6</v>
      </c>
      <c r="U70" s="2" t="s">
        <v>7</v>
      </c>
      <c r="V70" s="2" t="s">
        <v>8</v>
      </c>
      <c r="W70" s="2" t="s">
        <v>9</v>
      </c>
      <c r="X70" s="2" t="s">
        <v>10</v>
      </c>
      <c r="Y70" s="2" t="s">
        <v>11</v>
      </c>
      <c r="Z70" s="2" t="s">
        <v>12</v>
      </c>
      <c r="AA70" s="2" t="s">
        <v>13</v>
      </c>
      <c r="AB70" s="2" t="s">
        <v>14</v>
      </c>
    </row>
    <row r="71" spans="1:28">
      <c r="A71" s="10" t="s">
        <v>51</v>
      </c>
      <c r="B71" s="11" t="s">
        <v>39</v>
      </c>
      <c r="C71">
        <v>812.10339999999997</v>
      </c>
      <c r="D71">
        <v>298.72449999999998</v>
      </c>
      <c r="E71">
        <v>202.37164000000001</v>
      </c>
      <c r="F71">
        <v>192.82592</v>
      </c>
      <c r="G71">
        <v>136.78163000000001</v>
      </c>
      <c r="H71">
        <v>93.256094000000004</v>
      </c>
      <c r="I71">
        <v>79.936820999999995</v>
      </c>
      <c r="J71">
        <v>0</v>
      </c>
      <c r="K71">
        <v>0</v>
      </c>
      <c r="L71">
        <v>0</v>
      </c>
      <c r="M71" s="20">
        <f>SUM(C71:L71)</f>
        <v>1816.0000050000001</v>
      </c>
      <c r="P71" s="2" t="s">
        <v>20</v>
      </c>
      <c r="Q71" s="2" t="s">
        <v>20</v>
      </c>
      <c r="R71" s="2" t="s">
        <v>20</v>
      </c>
      <c r="S71" s="2" t="s">
        <v>20</v>
      </c>
      <c r="T71" s="2" t="s">
        <v>20</v>
      </c>
      <c r="U71" s="2" t="s">
        <v>20</v>
      </c>
      <c r="V71" s="2" t="s">
        <v>20</v>
      </c>
      <c r="W71" s="2" t="s">
        <v>20</v>
      </c>
      <c r="X71" s="2" t="s">
        <v>20</v>
      </c>
      <c r="Y71" s="2" t="s">
        <v>20</v>
      </c>
      <c r="Z71" s="2" t="s">
        <v>20</v>
      </c>
      <c r="AA71" s="2" t="s">
        <v>20</v>
      </c>
      <c r="AB71" s="2" t="s">
        <v>20</v>
      </c>
    </row>
    <row r="72" spans="1:28">
      <c r="A72" s="10" t="s">
        <v>50</v>
      </c>
      <c r="B72" s="11" t="s">
        <v>37</v>
      </c>
      <c r="C72">
        <v>801.31537000000003</v>
      </c>
      <c r="D72">
        <v>307.26877999999999</v>
      </c>
      <c r="E72">
        <v>220.67009999999999</v>
      </c>
      <c r="F72">
        <v>172.19642999999999</v>
      </c>
      <c r="G72">
        <v>144.49297000000001</v>
      </c>
      <c r="H72">
        <v>89.830984999999998</v>
      </c>
      <c r="I72">
        <v>80.225369000000001</v>
      </c>
      <c r="J72">
        <v>0</v>
      </c>
      <c r="K72">
        <v>0</v>
      </c>
      <c r="L72">
        <v>0</v>
      </c>
      <c r="M72" s="20">
        <f>SUM(C72:L72)</f>
        <v>1816.0000040000002</v>
      </c>
      <c r="P72" s="2" t="s">
        <v>21</v>
      </c>
      <c r="Q72" s="2" t="s">
        <v>21</v>
      </c>
      <c r="R72" s="2" t="s">
        <v>21</v>
      </c>
      <c r="S72" s="2" t="s">
        <v>21</v>
      </c>
      <c r="T72" s="2" t="s">
        <v>21</v>
      </c>
      <c r="U72" s="2" t="s">
        <v>21</v>
      </c>
      <c r="V72" s="2" t="s">
        <v>21</v>
      </c>
      <c r="W72" s="2" t="s">
        <v>21</v>
      </c>
      <c r="X72" s="2" t="s">
        <v>21</v>
      </c>
      <c r="Y72" s="2" t="s">
        <v>21</v>
      </c>
      <c r="Z72" s="2" t="s">
        <v>21</v>
      </c>
      <c r="AA72" s="2" t="s">
        <v>21</v>
      </c>
      <c r="AB72" s="2" t="s">
        <v>21</v>
      </c>
    </row>
    <row r="73" spans="1:28">
      <c r="A73" s="10" t="s">
        <v>49</v>
      </c>
      <c r="B73" s="10" t="s">
        <v>48</v>
      </c>
      <c r="C73">
        <v>796.65141000000006</v>
      </c>
      <c r="D73">
        <v>291.09303999999997</v>
      </c>
      <c r="E73">
        <v>228.76929999999999</v>
      </c>
      <c r="F73">
        <v>190.55722</v>
      </c>
      <c r="G73">
        <v>129.73432</v>
      </c>
      <c r="H73">
        <v>96.812776999999997</v>
      </c>
      <c r="I73">
        <v>77.381934000000001</v>
      </c>
      <c r="J73">
        <v>0</v>
      </c>
      <c r="K73">
        <v>0</v>
      </c>
      <c r="L73">
        <v>0</v>
      </c>
      <c r="M73" s="20">
        <f>SUM(C73:L73)</f>
        <v>1811.0000010000001</v>
      </c>
      <c r="P73" s="5"/>
      <c r="Q73" s="5"/>
      <c r="R73" s="5"/>
      <c r="S73" s="5"/>
      <c r="T73" s="5"/>
      <c r="U73" s="5"/>
      <c r="V73" s="5"/>
      <c r="W73" s="5"/>
      <c r="X73" s="5"/>
      <c r="Y73" s="5"/>
      <c r="Z73" s="5"/>
      <c r="AA73" s="5"/>
      <c r="AB73" s="5"/>
    </row>
    <row r="74" spans="1:28">
      <c r="A74" s="10" t="s">
        <v>47</v>
      </c>
      <c r="B74" s="10" t="s">
        <v>46</v>
      </c>
      <c r="C74">
        <v>786.33024999999998</v>
      </c>
      <c r="D74">
        <v>291.07224000000002</v>
      </c>
      <c r="E74">
        <v>234.66628</v>
      </c>
      <c r="F74">
        <v>181.51137</v>
      </c>
      <c r="G74">
        <v>127.8647</v>
      </c>
      <c r="H74">
        <v>99.400069999999999</v>
      </c>
      <c r="I74">
        <v>78.155088000000006</v>
      </c>
      <c r="J74">
        <v>0</v>
      </c>
      <c r="K74">
        <v>0</v>
      </c>
      <c r="L74">
        <v>0</v>
      </c>
      <c r="M74" s="20">
        <f>SUM(C74:L74)</f>
        <v>1798.9999979999998</v>
      </c>
      <c r="O74" s="7" t="str">
        <f>Aggregate!B21</f>
        <v>Aggregate Capital Ratio</v>
      </c>
      <c r="P74" s="8">
        <f>Aggregate!C21</f>
        <v>8.1600000000000006E-2</v>
      </c>
      <c r="Q74" s="8">
        <f>Aggregate!D21</f>
        <v>8.2199999999999995E-2</v>
      </c>
      <c r="R74" s="8">
        <f>Aggregate!E21</f>
        <v>8.3900000000000002E-2</v>
      </c>
      <c r="S74" s="8">
        <f>Aggregate!F21</f>
        <v>8.5199999999999998E-2</v>
      </c>
      <c r="T74" s="8">
        <f>Aggregate!G21</f>
        <v>8.3500000000000005E-2</v>
      </c>
      <c r="U74" s="8">
        <f>Aggregate!H21</f>
        <v>8.4900000000000003E-2</v>
      </c>
      <c r="V74" s="8">
        <f>Aggregate!I21</f>
        <v>8.9800000000000005E-2</v>
      </c>
      <c r="W74" s="8">
        <f>Aggregate!J21</f>
        <v>9.1999999999999998E-2</v>
      </c>
      <c r="X74" s="8">
        <f>Aggregate!K21</f>
        <v>9.1499999999999998E-2</v>
      </c>
      <c r="Y74" s="8">
        <f>Aggregate!L21</f>
        <v>0.1028</v>
      </c>
      <c r="Z74" s="8">
        <f>Aggregate!M21</f>
        <v>0.1028</v>
      </c>
      <c r="AA74" s="8">
        <f>Aggregate!N21</f>
        <v>0.1052</v>
      </c>
      <c r="AB74" s="8">
        <f>Aggregate!O21</f>
        <v>0.10340000000000001</v>
      </c>
    </row>
    <row r="75" spans="1:28">
      <c r="A75" s="10" t="s">
        <v>45</v>
      </c>
      <c r="B75" s="10" t="s">
        <v>44</v>
      </c>
      <c r="C75">
        <v>790.10108000000002</v>
      </c>
      <c r="D75">
        <v>310.29210999999998</v>
      </c>
      <c r="E75">
        <v>226.31959000000001</v>
      </c>
      <c r="F75">
        <v>207.13874999999999</v>
      </c>
      <c r="G75">
        <v>142.60739000000001</v>
      </c>
      <c r="H75">
        <v>98.543611999999996</v>
      </c>
      <c r="I75">
        <v>87.997466000000003</v>
      </c>
      <c r="J75">
        <v>0</v>
      </c>
      <c r="K75">
        <v>0</v>
      </c>
      <c r="L75">
        <v>0</v>
      </c>
      <c r="M75" s="20">
        <f>SUM(C75:L75)</f>
        <v>1862.999998</v>
      </c>
      <c r="O75" s="7" t="str">
        <f>Aggregate!B24</f>
        <v>Aggregate Interbank Activity</v>
      </c>
      <c r="P75" s="8">
        <f>Aggregate!C24</f>
        <v>3.1599999999999996E-2</v>
      </c>
      <c r="Q75" s="8">
        <f>Aggregate!D24</f>
        <v>3.6600000000000014E-2</v>
      </c>
      <c r="R75" s="8">
        <f>Aggregate!E24</f>
        <v>3.5900000000000008E-2</v>
      </c>
      <c r="S75" s="8">
        <f>Aggregate!F24</f>
        <v>3.4000000000000009E-2</v>
      </c>
      <c r="T75" s="8">
        <f>Aggregate!G24</f>
        <v>3.3399999999999999E-2</v>
      </c>
      <c r="U75" s="8">
        <f>Aggregate!H24</f>
        <v>3.0900000000000004E-2</v>
      </c>
      <c r="V75" s="8">
        <f>Aggregate!I24</f>
        <v>2.9199999999999993E-2</v>
      </c>
      <c r="W75" s="8">
        <f>Aggregate!J24</f>
        <v>2.7E-2</v>
      </c>
      <c r="X75" s="8">
        <f>Aggregate!K24</f>
        <v>2.76E-2</v>
      </c>
      <c r="Y75" s="8">
        <f>Aggregate!L24</f>
        <v>2.7300000000000001E-2</v>
      </c>
      <c r="Z75" s="8">
        <f>Aggregate!M24</f>
        <v>2.3600000000000003E-2</v>
      </c>
      <c r="AA75" s="8">
        <f>Aggregate!N24</f>
        <v>2.5599999999999998E-2</v>
      </c>
      <c r="AB75" s="8">
        <f>Aggregate!O24</f>
        <v>2.7799999999999998E-2</v>
      </c>
    </row>
    <row r="76" spans="1:28">
      <c r="A76" s="11" t="s">
        <v>43</v>
      </c>
      <c r="B76" s="10" t="s">
        <v>42</v>
      </c>
      <c r="C76">
        <v>789.99460999999997</v>
      </c>
      <c r="D76">
        <v>301.31085999999999</v>
      </c>
      <c r="E76">
        <v>226.59751</v>
      </c>
      <c r="F76">
        <v>200.88905</v>
      </c>
      <c r="G76">
        <v>158.47416000000001</v>
      </c>
      <c r="H76">
        <v>93.674411000000006</v>
      </c>
      <c r="I76">
        <v>92.059399999999997</v>
      </c>
      <c r="J76">
        <v>0</v>
      </c>
      <c r="K76">
        <v>0</v>
      </c>
      <c r="L76">
        <v>0</v>
      </c>
      <c r="M76" s="20">
        <f>SUM(C76:L76)</f>
        <v>1863.0000010000001</v>
      </c>
    </row>
    <row r="77" spans="1:28">
      <c r="A77" s="11" t="s">
        <v>41</v>
      </c>
      <c r="B77" s="10" t="s">
        <v>40</v>
      </c>
      <c r="C77">
        <v>774.98773000000006</v>
      </c>
      <c r="D77">
        <v>287.02521000000002</v>
      </c>
      <c r="E77">
        <v>242.97583</v>
      </c>
      <c r="F77">
        <v>211.30879999999999</v>
      </c>
      <c r="G77">
        <v>152.99404999999999</v>
      </c>
      <c r="H77">
        <v>110.05669</v>
      </c>
      <c r="I77">
        <v>84.651696999999999</v>
      </c>
      <c r="J77">
        <v>0</v>
      </c>
      <c r="K77">
        <v>0</v>
      </c>
      <c r="L77">
        <v>0</v>
      </c>
      <c r="M77" s="20">
        <f>SUM(C77:L77)</f>
        <v>1864.0000070000003</v>
      </c>
    </row>
    <row r="78" spans="1:28">
      <c r="A78" s="11" t="s">
        <v>39</v>
      </c>
      <c r="B78" s="10" t="s">
        <v>38</v>
      </c>
      <c r="C78">
        <v>773.69969000000003</v>
      </c>
      <c r="D78">
        <v>285.42327</v>
      </c>
      <c r="E78">
        <v>233.31799000000001</v>
      </c>
      <c r="F78">
        <v>220.56798000000001</v>
      </c>
      <c r="G78">
        <v>146.52697000000001</v>
      </c>
      <c r="H78">
        <v>118.37275</v>
      </c>
      <c r="I78">
        <v>87.091358</v>
      </c>
      <c r="J78">
        <v>0</v>
      </c>
      <c r="K78">
        <v>0</v>
      </c>
      <c r="L78">
        <v>0</v>
      </c>
      <c r="M78" s="20">
        <f>SUM(C78:L78)</f>
        <v>1865.0000080000002</v>
      </c>
    </row>
    <row r="79" spans="1:28">
      <c r="A79" s="11" t="s">
        <v>37</v>
      </c>
      <c r="B79" s="10" t="s">
        <v>36</v>
      </c>
      <c r="C79">
        <v>787.54308000000003</v>
      </c>
      <c r="D79">
        <v>305.49254999999999</v>
      </c>
      <c r="E79">
        <v>234.58251000000001</v>
      </c>
      <c r="F79">
        <v>227.10034999999999</v>
      </c>
      <c r="G79">
        <v>152.7552</v>
      </c>
      <c r="H79">
        <v>110.22411</v>
      </c>
      <c r="I79">
        <v>92.302201999999994</v>
      </c>
      <c r="J79">
        <v>0</v>
      </c>
      <c r="K79">
        <v>0</v>
      </c>
      <c r="L79">
        <v>0</v>
      </c>
      <c r="M79" s="20">
        <f>SUM(C79:L79)</f>
        <v>1910.000002</v>
      </c>
    </row>
    <row r="80" spans="1:28">
      <c r="P80" s="33" t="s">
        <v>139</v>
      </c>
      <c r="Q80" s="33"/>
      <c r="R80" s="33"/>
      <c r="S80" s="33"/>
      <c r="T80" s="33"/>
    </row>
    <row r="81" spans="1:27">
      <c r="C81" s="19" t="s">
        <v>127</v>
      </c>
      <c r="P81" s="33"/>
      <c r="Q81" s="33"/>
      <c r="R81" s="33"/>
      <c r="S81" s="33"/>
      <c r="T81" s="33"/>
    </row>
    <row r="82" spans="1:27">
      <c r="C82" t="s">
        <v>126</v>
      </c>
      <c r="D82" t="s">
        <v>125</v>
      </c>
      <c r="E82" t="s">
        <v>124</v>
      </c>
      <c r="F82" t="s">
        <v>123</v>
      </c>
      <c r="G82" t="s">
        <v>122</v>
      </c>
      <c r="H82" t="s">
        <v>121</v>
      </c>
      <c r="I82" t="s">
        <v>120</v>
      </c>
      <c r="J82" t="s">
        <v>119</v>
      </c>
      <c r="K82" t="s">
        <v>118</v>
      </c>
      <c r="L82" t="s">
        <v>117</v>
      </c>
      <c r="N82" s="15"/>
      <c r="O82" s="15"/>
      <c r="P82" s="33"/>
      <c r="Q82" s="33"/>
      <c r="R82" s="33"/>
      <c r="S82" s="33"/>
      <c r="T82" s="33"/>
    </row>
    <row r="83" spans="1:27">
      <c r="A83" s="10" t="s">
        <v>116</v>
      </c>
      <c r="B83" s="10" t="s">
        <v>109</v>
      </c>
      <c r="C83" s="9">
        <f>C6/$M6</f>
        <v>0.43219380638691696</v>
      </c>
      <c r="D83" s="9">
        <f>D6/$M6</f>
        <v>0.16242783884385045</v>
      </c>
      <c r="E83" s="9">
        <f>E6/$M6</f>
        <v>0.11522227540410818</v>
      </c>
      <c r="F83" s="9">
        <f>F6/$M6</f>
        <v>9.7680827707667783E-2</v>
      </c>
      <c r="G83" s="9">
        <f>G6/$M6</f>
        <v>7.9137819865094827E-2</v>
      </c>
      <c r="H83" s="9">
        <f>H6/$M6</f>
        <v>6.3056827616301367E-2</v>
      </c>
      <c r="I83" s="9">
        <f>I6/$M6</f>
        <v>5.0280604176060437E-2</v>
      </c>
      <c r="J83" s="9">
        <f>J6/$M6</f>
        <v>0</v>
      </c>
      <c r="K83" s="9">
        <f>K6/$M6</f>
        <v>0</v>
      </c>
      <c r="L83" s="9">
        <f>L6/$M6</f>
        <v>0</v>
      </c>
      <c r="N83" s="15"/>
      <c r="O83" s="15"/>
    </row>
    <row r="84" spans="1:27" ht="16" thickBot="1">
      <c r="A84" s="10" t="s">
        <v>115</v>
      </c>
      <c r="B84" s="10" t="s">
        <v>108</v>
      </c>
      <c r="C84" s="9">
        <f>C7/$M7</f>
        <v>0.41800121637792109</v>
      </c>
      <c r="D84" s="9">
        <f>D7/$M7</f>
        <v>0.16379338613588404</v>
      </c>
      <c r="E84" s="9">
        <f>E7/$M7</f>
        <v>0.1259212017966852</v>
      </c>
      <c r="F84" s="9">
        <f>F7/$M7</f>
        <v>0.10173661820425985</v>
      </c>
      <c r="G84" s="9">
        <f>G7/$M7</f>
        <v>7.2697660554064403E-2</v>
      </c>
      <c r="H84" s="9">
        <f>H7/$M7</f>
        <v>6.6581390431209378E-2</v>
      </c>
      <c r="I84" s="9">
        <f>I7/$M7</f>
        <v>5.126852649997591E-2</v>
      </c>
      <c r="J84" s="9">
        <f>J7/$M7</f>
        <v>0</v>
      </c>
      <c r="K84" s="9">
        <f>K7/$M7</f>
        <v>0</v>
      </c>
      <c r="L84" s="9">
        <f>L7/$M7</f>
        <v>0</v>
      </c>
      <c r="N84" s="15"/>
      <c r="O84" s="15"/>
      <c r="P84" s="29" t="s">
        <v>134</v>
      </c>
      <c r="Q84" s="31" t="s">
        <v>135</v>
      </c>
      <c r="R84" s="30" t="s">
        <v>132</v>
      </c>
      <c r="S84" s="29" t="s">
        <v>136</v>
      </c>
      <c r="T84" s="29" t="s">
        <v>138</v>
      </c>
    </row>
    <row r="85" spans="1:27">
      <c r="A85" s="10" t="s">
        <v>114</v>
      </c>
      <c r="B85" s="10" t="s">
        <v>107</v>
      </c>
      <c r="C85" s="9">
        <f>C8/$M8</f>
        <v>0.41185701783911138</v>
      </c>
      <c r="D85" s="9">
        <f>D8/$M8</f>
        <v>0.15887108717603499</v>
      </c>
      <c r="E85" s="9">
        <f>E8/$M8</f>
        <v>0.12601003702457084</v>
      </c>
      <c r="F85" s="9">
        <f>F8/$M8</f>
        <v>0.10338232245035342</v>
      </c>
      <c r="G85" s="9">
        <f>G8/$M8</f>
        <v>7.9243554358801746E-2</v>
      </c>
      <c r="H85" s="9">
        <f>H8/$M8</f>
        <v>6.2708300235610914E-2</v>
      </c>
      <c r="I85" s="9">
        <f>I8/$M8</f>
        <v>5.7927680915516658E-2</v>
      </c>
      <c r="J85" s="9">
        <f>J8/$M8</f>
        <v>0</v>
      </c>
      <c r="K85" s="9">
        <f>K8/$M8</f>
        <v>0</v>
      </c>
      <c r="L85" s="9">
        <f>L8/$M8</f>
        <v>0</v>
      </c>
      <c r="N85" s="15"/>
      <c r="O85" s="15"/>
      <c r="P85" s="28" t="s">
        <v>107</v>
      </c>
      <c r="Q85" s="32" t="s">
        <v>100</v>
      </c>
      <c r="R85" s="28">
        <f>C92</f>
        <v>0.39499537501659393</v>
      </c>
      <c r="S85" s="28">
        <f>P74</f>
        <v>8.1600000000000006E-2</v>
      </c>
      <c r="T85" s="28">
        <f>P75</f>
        <v>3.1599999999999996E-2</v>
      </c>
    </row>
    <row r="86" spans="1:27">
      <c r="A86" s="10" t="s">
        <v>113</v>
      </c>
      <c r="B86" s="10" t="s">
        <v>106</v>
      </c>
      <c r="C86" s="9">
        <f>C9/$M9</f>
        <v>0.40327960907433086</v>
      </c>
      <c r="D86" s="9">
        <f>D9/$M9</f>
        <v>0.16886047740568305</v>
      </c>
      <c r="E86" s="9">
        <f>E9/$M9</f>
        <v>0.11966172512567375</v>
      </c>
      <c r="F86" s="9">
        <f>F9/$M9</f>
        <v>0.10663264493281246</v>
      </c>
      <c r="G86" s="9">
        <f>G9/$M9</f>
        <v>7.9071021572779926E-2</v>
      </c>
      <c r="H86" s="9">
        <f>H9/$M9</f>
        <v>6.5206280234042208E-2</v>
      </c>
      <c r="I86" s="9">
        <f>I9/$M9</f>
        <v>5.7288241654677857E-2</v>
      </c>
      <c r="J86" s="9">
        <f>J9/$M9</f>
        <v>0</v>
      </c>
      <c r="K86" s="9">
        <f>K9/$M9</f>
        <v>0</v>
      </c>
      <c r="L86" s="9">
        <f>L9/$M9</f>
        <v>0</v>
      </c>
      <c r="M86" s="9"/>
      <c r="N86" s="9"/>
      <c r="P86" s="28" t="s">
        <v>99</v>
      </c>
      <c r="Q86" s="32" t="s">
        <v>92</v>
      </c>
      <c r="R86" s="28">
        <f>C100</f>
        <v>0.40107883917711168</v>
      </c>
      <c r="S86" s="28">
        <f>R74</f>
        <v>8.3900000000000002E-2</v>
      </c>
      <c r="T86" s="28">
        <f>R75</f>
        <v>3.5900000000000008E-2</v>
      </c>
    </row>
    <row r="87" spans="1:27">
      <c r="A87" s="10" t="s">
        <v>112</v>
      </c>
      <c r="B87" s="10" t="s">
        <v>105</v>
      </c>
      <c r="C87" s="9">
        <f>C10/$M10</f>
        <v>0.40186383459522534</v>
      </c>
      <c r="D87" s="9">
        <f>D10/$M10</f>
        <v>0.18004094759363673</v>
      </c>
      <c r="E87" s="9">
        <f>E10/$M10</f>
        <v>0.13319263186297586</v>
      </c>
      <c r="F87" s="9">
        <f>F10/$M10</f>
        <v>9.8347973881504805E-2</v>
      </c>
      <c r="G87" s="9">
        <f>G10/$M10</f>
        <v>6.9607153250242221E-2</v>
      </c>
      <c r="H87" s="9">
        <f>H10/$M10</f>
        <v>6.6076583722812693E-2</v>
      </c>
      <c r="I87" s="9">
        <f>I10/$M10</f>
        <v>5.0870875093602108E-2</v>
      </c>
      <c r="J87" s="9">
        <f>J10/$M10</f>
        <v>0</v>
      </c>
      <c r="K87" s="9">
        <f>K10/$M10</f>
        <v>0</v>
      </c>
      <c r="L87" s="9">
        <f>L10/$M10</f>
        <v>0</v>
      </c>
      <c r="M87" s="9"/>
      <c r="N87" s="9"/>
      <c r="P87" s="28" t="s">
        <v>91</v>
      </c>
      <c r="Q87" s="32" t="s">
        <v>84</v>
      </c>
      <c r="R87" s="28">
        <f>C108</f>
        <v>0.4104064340778712</v>
      </c>
      <c r="S87" s="28">
        <f>T74</f>
        <v>8.3500000000000005E-2</v>
      </c>
      <c r="T87" s="28">
        <f>T75</f>
        <v>3.3399999999999999E-2</v>
      </c>
    </row>
    <row r="88" spans="1:27">
      <c r="A88" s="10" t="s">
        <v>111</v>
      </c>
      <c r="B88" s="10" t="s">
        <v>104</v>
      </c>
      <c r="C88" s="9">
        <f>C11/$M11</f>
        <v>0.39782789842173299</v>
      </c>
      <c r="D88" s="9">
        <f>D11/$M11</f>
        <v>0.17636351699787034</v>
      </c>
      <c r="E88" s="9">
        <f>E11/$M11</f>
        <v>0.12308703096718804</v>
      </c>
      <c r="F88" s="9">
        <f>F11/$M11</f>
        <v>0.11336350957287848</v>
      </c>
      <c r="G88" s="9">
        <f>G11/$M11</f>
        <v>7.3069984478338082E-2</v>
      </c>
      <c r="H88" s="9">
        <f>H11/$M11</f>
        <v>6.7327172005633665E-2</v>
      </c>
      <c r="I88" s="9">
        <f>I11/$M11</f>
        <v>4.8960887556358558E-2</v>
      </c>
      <c r="J88" s="9">
        <f>J11/$M11</f>
        <v>0</v>
      </c>
      <c r="K88" s="9">
        <f>K11/$M11</f>
        <v>0</v>
      </c>
      <c r="L88" s="9">
        <f>L11/$M11</f>
        <v>0</v>
      </c>
      <c r="M88" s="9"/>
      <c r="N88" s="9"/>
      <c r="O88" s="9"/>
      <c r="P88" s="28" t="s">
        <v>83</v>
      </c>
      <c r="Q88" s="32" t="s">
        <v>76</v>
      </c>
      <c r="R88" s="28">
        <f>C116</f>
        <v>0.43621336926983212</v>
      </c>
      <c r="S88" s="28">
        <f>V74</f>
        <v>8.9800000000000005E-2</v>
      </c>
      <c r="T88" s="28">
        <f>V75</f>
        <v>2.9199999999999993E-2</v>
      </c>
    </row>
    <row r="89" spans="1:27">
      <c r="A89" s="10" t="s">
        <v>110</v>
      </c>
      <c r="B89" s="10" t="s">
        <v>103</v>
      </c>
      <c r="C89" s="9">
        <f>C12/$M12</f>
        <v>0.39765948274001539</v>
      </c>
      <c r="D89" s="9">
        <f>D12/$M12</f>
        <v>0.17554575116651408</v>
      </c>
      <c r="E89" s="9">
        <f>E12/$M12</f>
        <v>0.12700453263344755</v>
      </c>
      <c r="F89" s="9">
        <f>F12/$M12</f>
        <v>0.1003718222980883</v>
      </c>
      <c r="G89" s="9">
        <f>G12/$M12</f>
        <v>8.5005268978749257E-2</v>
      </c>
      <c r="H89" s="9">
        <f>H12/$M12</f>
        <v>6.2099878029897915E-2</v>
      </c>
      <c r="I89" s="9">
        <f>I12/$M12</f>
        <v>5.2313264153287471E-2</v>
      </c>
      <c r="J89" s="9">
        <f>J12/$M12</f>
        <v>0</v>
      </c>
      <c r="K89" s="9">
        <f>K12/$M12</f>
        <v>0</v>
      </c>
      <c r="L89" s="9">
        <f>L12/$M12</f>
        <v>0</v>
      </c>
      <c r="M89" s="9"/>
      <c r="N89" s="9"/>
      <c r="O89" s="9"/>
      <c r="P89" s="28" t="s">
        <v>75</v>
      </c>
      <c r="Q89" s="32" t="s">
        <v>68</v>
      </c>
      <c r="R89" s="28">
        <f>C124</f>
        <v>0.401503170451664</v>
      </c>
      <c r="S89" s="28">
        <f>X74</f>
        <v>9.1499999999999998E-2</v>
      </c>
      <c r="T89" s="28">
        <f>X75</f>
        <v>2.76E-2</v>
      </c>
      <c r="U89" s="15"/>
      <c r="V89" s="15"/>
    </row>
    <row r="90" spans="1:27">
      <c r="A90" s="10" t="s">
        <v>109</v>
      </c>
      <c r="B90" s="10" t="s">
        <v>102</v>
      </c>
      <c r="C90" s="9">
        <f>C13/$M13</f>
        <v>0.39254237386388174</v>
      </c>
      <c r="D90" s="9">
        <f>D13/$M13</f>
        <v>0.17038042626375069</v>
      </c>
      <c r="E90" s="9">
        <f>E13/$M13</f>
        <v>0.12690773450289938</v>
      </c>
      <c r="F90" s="9">
        <f>F13/$M13</f>
        <v>0.11107810977253664</v>
      </c>
      <c r="G90" s="9">
        <f>G13/$M13</f>
        <v>8.2918856857422188E-2</v>
      </c>
      <c r="H90" s="9">
        <f>H13/$M13</f>
        <v>6.0616430083936565E-2</v>
      </c>
      <c r="I90" s="9">
        <f>I13/$M13</f>
        <v>5.5556068655572916E-2</v>
      </c>
      <c r="J90" s="9">
        <f>J13/$M13</f>
        <v>0</v>
      </c>
      <c r="K90" s="9">
        <f>K13/$M13</f>
        <v>0</v>
      </c>
      <c r="L90" s="9">
        <f>L13/$M13</f>
        <v>0</v>
      </c>
      <c r="M90" s="9"/>
      <c r="N90" s="9"/>
      <c r="O90" s="9"/>
      <c r="P90" s="28" t="s">
        <v>67</v>
      </c>
      <c r="Q90" s="32" t="s">
        <v>60</v>
      </c>
      <c r="R90" s="28">
        <f>C131</f>
        <v>0.43656207323723173</v>
      </c>
      <c r="S90" s="28">
        <f>Z74</f>
        <v>0.1028</v>
      </c>
      <c r="T90" s="28">
        <f>Z75</f>
        <v>2.3600000000000003E-2</v>
      </c>
      <c r="U90" s="15"/>
      <c r="V90" s="15"/>
    </row>
    <row r="91" spans="1:27">
      <c r="A91" s="10" t="s">
        <v>108</v>
      </c>
      <c r="B91" s="10" t="s">
        <v>101</v>
      </c>
      <c r="C91" s="9">
        <f>C14/$M14</f>
        <v>0.39602078451890338</v>
      </c>
      <c r="D91" s="9">
        <f>D14/$M14</f>
        <v>0.17455698065676881</v>
      </c>
      <c r="E91" s="9">
        <f>E14/$M14</f>
        <v>0.12531875172997656</v>
      </c>
      <c r="F91" s="9">
        <f>F14/$M14</f>
        <v>0.10348259105375579</v>
      </c>
      <c r="G91" s="9">
        <f>G14/$M14</f>
        <v>8.34596618629007E-2</v>
      </c>
      <c r="H91" s="9">
        <f>H14/$M14</f>
        <v>6.4116066224990165E-2</v>
      </c>
      <c r="I91" s="9">
        <f>I14/$M14</f>
        <v>5.304516395270454E-2</v>
      </c>
      <c r="J91" s="9">
        <f>J14/$M14</f>
        <v>0</v>
      </c>
      <c r="K91" s="9">
        <f>K14/$M14</f>
        <v>0</v>
      </c>
      <c r="L91" s="9">
        <f>L14/$M14</f>
        <v>0</v>
      </c>
      <c r="M91" s="9"/>
      <c r="N91" s="9"/>
      <c r="O91" s="9"/>
      <c r="P91" s="28" t="s">
        <v>59</v>
      </c>
      <c r="Q91" s="32" t="s">
        <v>52</v>
      </c>
      <c r="R91" s="28">
        <f>C140</f>
        <v>0.43711778544697405</v>
      </c>
      <c r="S91" s="28">
        <f>AB74</f>
        <v>0.10340000000000001</v>
      </c>
      <c r="T91" s="28">
        <f>AB75</f>
        <v>2.7799999999999998E-2</v>
      </c>
      <c r="U91" s="15"/>
      <c r="V91" s="15"/>
    </row>
    <row r="92" spans="1:27">
      <c r="A92" s="10" t="s">
        <v>107</v>
      </c>
      <c r="B92" s="10" t="s">
        <v>100</v>
      </c>
      <c r="C92" s="17">
        <f>C15/$M15</f>
        <v>0.39499537501659393</v>
      </c>
      <c r="D92" s="9">
        <f>D15/$M15</f>
        <v>0.16410179432514049</v>
      </c>
      <c r="E92" s="9">
        <f>E15/$M15</f>
        <v>0.12451574116609915</v>
      </c>
      <c r="F92" s="9">
        <f>F15/$M15</f>
        <v>0.11448945855415667</v>
      </c>
      <c r="G92" s="9">
        <f>G15/$M15</f>
        <v>8.1320497419327079E-2</v>
      </c>
      <c r="H92" s="9">
        <f>H15/$M15</f>
        <v>6.4759131442493428E-2</v>
      </c>
      <c r="I92" s="9">
        <f>I15/$M15</f>
        <v>5.5818002076189234E-2</v>
      </c>
      <c r="J92" s="9">
        <f>J15/$M15</f>
        <v>0</v>
      </c>
      <c r="K92" s="9">
        <f>K15/$M15</f>
        <v>0</v>
      </c>
      <c r="L92" s="9">
        <f>L15/$M15</f>
        <v>0</v>
      </c>
      <c r="M92" s="9"/>
      <c r="N92" s="9"/>
      <c r="O92" s="9"/>
      <c r="U92" s="15"/>
      <c r="V92" s="15"/>
    </row>
    <row r="93" spans="1:27">
      <c r="A93" s="10" t="s">
        <v>106</v>
      </c>
      <c r="B93" s="10" t="s">
        <v>99</v>
      </c>
      <c r="C93" s="9">
        <f>C16/$M16</f>
        <v>0.39669806717576539</v>
      </c>
      <c r="D93" s="9">
        <f>D16/$M16</f>
        <v>0.16304139858514219</v>
      </c>
      <c r="E93" s="9">
        <f>E16/$M16</f>
        <v>0.12154099125056327</v>
      </c>
      <c r="F93" s="9">
        <f>F16/$M16</f>
        <v>0.1086594981630794</v>
      </c>
      <c r="G93" s="9">
        <f>G16/$M16</f>
        <v>8.69097457988115E-2</v>
      </c>
      <c r="H93" s="9">
        <f>H16/$M16</f>
        <v>6.4030085049304672E-2</v>
      </c>
      <c r="I93" s="9">
        <f>I16/$M16</f>
        <v>5.9120213977333615E-2</v>
      </c>
      <c r="J93" s="9">
        <f>J16/$M16</f>
        <v>0</v>
      </c>
      <c r="K93" s="9">
        <f>K16/$M16</f>
        <v>0</v>
      </c>
      <c r="L93" s="9">
        <f>L16/$M16</f>
        <v>0</v>
      </c>
      <c r="M93" s="9"/>
      <c r="N93" s="9"/>
      <c r="O93" s="9"/>
      <c r="T93" s="9"/>
      <c r="U93" s="15"/>
      <c r="V93" s="15"/>
      <c r="X93" s="9"/>
    </row>
    <row r="94" spans="1:27">
      <c r="A94" s="10" t="s">
        <v>105</v>
      </c>
      <c r="B94" s="10" t="s">
        <v>98</v>
      </c>
      <c r="C94" s="9">
        <f>C17/$M17</f>
        <v>0.39983166924641683</v>
      </c>
      <c r="D94" s="9">
        <f>D17/$M17</f>
        <v>0.16310237214321735</v>
      </c>
      <c r="E94" s="9">
        <f>E17/$M17</f>
        <v>0.11570132341907571</v>
      </c>
      <c r="F94" s="9">
        <f>F17/$M17</f>
        <v>0.11250626359080317</v>
      </c>
      <c r="G94" s="9">
        <f>G17/$M17</f>
        <v>8.7277804670224501E-2</v>
      </c>
      <c r="H94" s="9">
        <f>H17/$M17</f>
        <v>6.6529278911081208E-2</v>
      </c>
      <c r="I94" s="9">
        <f>I17/$M17</f>
        <v>5.505128801918116E-2</v>
      </c>
      <c r="J94" s="9">
        <f>J17/$M17</f>
        <v>0</v>
      </c>
      <c r="K94" s="9">
        <f>K17/$M17</f>
        <v>0</v>
      </c>
      <c r="L94" s="9">
        <f>L17/$M17</f>
        <v>0</v>
      </c>
      <c r="M94" s="9"/>
      <c r="N94" s="9"/>
      <c r="O94" s="9"/>
      <c r="U94" s="15"/>
      <c r="V94" s="15"/>
    </row>
    <row r="95" spans="1:27">
      <c r="A95" s="10" t="s">
        <v>104</v>
      </c>
      <c r="B95" s="10" t="s">
        <v>97</v>
      </c>
      <c r="C95" s="9">
        <f>C18/$M18</f>
        <v>0.41419992771955189</v>
      </c>
      <c r="D95" s="9">
        <f>D18/$M18</f>
        <v>0.154853747741236</v>
      </c>
      <c r="E95" s="9">
        <f>E18/$M18</f>
        <v>0.12447382002168414</v>
      </c>
      <c r="F95" s="9">
        <f>F18/$M18</f>
        <v>0.10595618359233828</v>
      </c>
      <c r="G95" s="9">
        <f>G18/$M18</f>
        <v>7.9028120708348387E-2</v>
      </c>
      <c r="H95" s="9">
        <f>H18/$M18</f>
        <v>6.705083483917601E-2</v>
      </c>
      <c r="I95" s="9">
        <f>I18/$M18</f>
        <v>5.4437365377665338E-2</v>
      </c>
      <c r="J95" s="9">
        <f>J18/$M18</f>
        <v>0</v>
      </c>
      <c r="K95" s="9">
        <f>K18/$M18</f>
        <v>0</v>
      </c>
      <c r="L95" s="9">
        <f>L18/$M18</f>
        <v>0</v>
      </c>
      <c r="M95" s="9"/>
      <c r="N95" s="9"/>
      <c r="O95" s="9"/>
      <c r="V95" s="15"/>
      <c r="W95" s="9"/>
      <c r="X95" s="9"/>
      <c r="Y95" s="9"/>
      <c r="Z95" s="9"/>
      <c r="AA95" s="9"/>
    </row>
    <row r="96" spans="1:27">
      <c r="A96" s="10" t="s">
        <v>103</v>
      </c>
      <c r="B96" s="10" t="s">
        <v>96</v>
      </c>
      <c r="C96" s="9">
        <f>C19/$M19</f>
        <v>0.41409927715477096</v>
      </c>
      <c r="D96" s="9">
        <f>D19/$M19</f>
        <v>0.15075084297871377</v>
      </c>
      <c r="E96" s="9">
        <f>E19/$M19</f>
        <v>0.11774011895159406</v>
      </c>
      <c r="F96" s="9">
        <f>F19/$M19</f>
        <v>0.112707916683254</v>
      </c>
      <c r="G96" s="9">
        <f>G19/$M19</f>
        <v>8.0203272993801325E-2</v>
      </c>
      <c r="H96" s="9">
        <f>H19/$M19</f>
        <v>6.6207511075562803E-2</v>
      </c>
      <c r="I96" s="9">
        <f>I19/$M19</f>
        <v>5.8291060162303274E-2</v>
      </c>
      <c r="J96" s="9">
        <f>J19/$M19</f>
        <v>0</v>
      </c>
      <c r="K96" s="9">
        <f>K19/$M19</f>
        <v>0</v>
      </c>
      <c r="L96" s="9">
        <f>L19/$M19</f>
        <v>0</v>
      </c>
    </row>
    <row r="97" spans="1:21">
      <c r="A97" s="10" t="s">
        <v>102</v>
      </c>
      <c r="B97" s="10" t="s">
        <v>95</v>
      </c>
      <c r="C97" s="9">
        <f>C20/$M20</f>
        <v>0.40826695391754497</v>
      </c>
      <c r="D97" s="9">
        <f>D20/$M20</f>
        <v>0.15953696891277439</v>
      </c>
      <c r="E97" s="9">
        <f>E20/$M20</f>
        <v>0.11923326997821078</v>
      </c>
      <c r="F97" s="9">
        <f>F20/$M20</f>
        <v>0.10259940101414486</v>
      </c>
      <c r="G97" s="9">
        <f>G20/$M20</f>
        <v>8.8345977237703571E-2</v>
      </c>
      <c r="H97" s="9">
        <f>H20/$M20</f>
        <v>6.1673574882092311E-2</v>
      </c>
      <c r="I97" s="9">
        <f>I20/$M20</f>
        <v>6.0343854057529081E-2</v>
      </c>
      <c r="J97" s="9">
        <f>J20/$M20</f>
        <v>0</v>
      </c>
      <c r="K97" s="9">
        <f>K20/$M20</f>
        <v>0</v>
      </c>
      <c r="L97" s="9">
        <f>L20/$M20</f>
        <v>0</v>
      </c>
      <c r="U97" s="9"/>
    </row>
    <row r="98" spans="1:21">
      <c r="A98" s="10" t="s">
        <v>101</v>
      </c>
      <c r="B98" s="10" t="s">
        <v>94</v>
      </c>
      <c r="C98" s="9">
        <f>C21/$M21</f>
        <v>0.4118941285191024</v>
      </c>
      <c r="D98" s="9">
        <f>D21/$M21</f>
        <v>0.15601795725534365</v>
      </c>
      <c r="E98" s="9">
        <f>E21/$M21</f>
        <v>0.11599213130476883</v>
      </c>
      <c r="F98" s="9">
        <f>F21/$M21</f>
        <v>0.11233049253707085</v>
      </c>
      <c r="G98" s="9">
        <f>G21/$M21</f>
        <v>8.1803112949831308E-2</v>
      </c>
      <c r="H98" s="9">
        <f>H21/$M21</f>
        <v>6.5601189966566803E-2</v>
      </c>
      <c r="I98" s="9">
        <f>I21/$M21</f>
        <v>5.6360987467316215E-2</v>
      </c>
      <c r="J98" s="9">
        <f>J21/$M21</f>
        <v>0</v>
      </c>
      <c r="K98" s="9">
        <f>K21/$M21</f>
        <v>0</v>
      </c>
      <c r="L98" s="9">
        <f>L21/$M21</f>
        <v>0</v>
      </c>
    </row>
    <row r="99" spans="1:21">
      <c r="A99" s="10" t="s">
        <v>100</v>
      </c>
      <c r="B99" s="10" t="s">
        <v>93</v>
      </c>
      <c r="C99" s="9">
        <f>C22/$M22</f>
        <v>0.41770176164932521</v>
      </c>
      <c r="D99" s="9">
        <f>D22/$M22</f>
        <v>0.1570357589172329</v>
      </c>
      <c r="E99" s="9">
        <f>E22/$M22</f>
        <v>0.12463675505574666</v>
      </c>
      <c r="F99" s="9">
        <f>F22/$M22</f>
        <v>0.10370367815723408</v>
      </c>
      <c r="G99" s="9">
        <f>G22/$M22</f>
        <v>7.2856604287783469E-2</v>
      </c>
      <c r="H99" s="9">
        <f>H22/$M22</f>
        <v>6.8887719063669264E-2</v>
      </c>
      <c r="I99" s="9">
        <f>I22/$M22</f>
        <v>5.5177722869008322E-2</v>
      </c>
      <c r="J99" s="9">
        <f>J22/$M22</f>
        <v>0</v>
      </c>
      <c r="K99" s="9">
        <f>K22/$M22</f>
        <v>0</v>
      </c>
      <c r="L99" s="9">
        <f>L22/$M22</f>
        <v>0</v>
      </c>
    </row>
    <row r="100" spans="1:21">
      <c r="A100" s="10" t="s">
        <v>99</v>
      </c>
      <c r="B100" s="10" t="s">
        <v>92</v>
      </c>
      <c r="C100" s="17">
        <f>C23/$M23</f>
        <v>0.40107883917711168</v>
      </c>
      <c r="D100" s="9">
        <f>D23/$M23</f>
        <v>0.16162607325825937</v>
      </c>
      <c r="E100" s="9">
        <f>E23/$M23</f>
        <v>0.12118227837441797</v>
      </c>
      <c r="F100" s="9">
        <f>F23/$M23</f>
        <v>0.11680252001098994</v>
      </c>
      <c r="G100" s="9">
        <f>G23/$M23</f>
        <v>7.6170571231803222E-2</v>
      </c>
      <c r="H100" s="9">
        <f>H23/$M23</f>
        <v>6.6516796414421056E-2</v>
      </c>
      <c r="I100" s="9">
        <f>I23/$M23</f>
        <v>5.6622921532996799E-2</v>
      </c>
      <c r="J100" s="9">
        <f>J23/$M23</f>
        <v>0</v>
      </c>
      <c r="K100" s="9">
        <f>K23/$M23</f>
        <v>0</v>
      </c>
      <c r="L100" s="9">
        <f>L23/$M23</f>
        <v>0</v>
      </c>
    </row>
    <row r="101" spans="1:21">
      <c r="A101" s="10" t="s">
        <v>98</v>
      </c>
      <c r="B101" s="10" t="s">
        <v>91</v>
      </c>
      <c r="C101" s="9">
        <f>C24/$M24</f>
        <v>0.39113850558632463</v>
      </c>
      <c r="D101" s="9">
        <f>D24/$M24</f>
        <v>0.16616862789524781</v>
      </c>
      <c r="E101" s="9">
        <f>E24/$M24</f>
        <v>0.12593336414606471</v>
      </c>
      <c r="F101" s="9">
        <f>F24/$M24</f>
        <v>0.10283276005960847</v>
      </c>
      <c r="G101" s="9">
        <f>G24/$M24</f>
        <v>8.9037055246399099E-2</v>
      </c>
      <c r="H101" s="9">
        <f>H24/$M24</f>
        <v>6.4129694221771893E-2</v>
      </c>
      <c r="I101" s="9">
        <f>I24/$M24</f>
        <v>6.0759992844583353E-2</v>
      </c>
      <c r="J101" s="9">
        <f>J24/$M24</f>
        <v>0</v>
      </c>
      <c r="K101" s="9">
        <f>K24/$M24</f>
        <v>0</v>
      </c>
      <c r="L101" s="9">
        <f>L24/$M24</f>
        <v>0</v>
      </c>
    </row>
    <row r="102" spans="1:21">
      <c r="A102" s="10" t="s">
        <v>97</v>
      </c>
      <c r="B102" s="10" t="s">
        <v>90</v>
      </c>
      <c r="C102" s="9">
        <f>C25/$M25</f>
        <v>0.38975192578639578</v>
      </c>
      <c r="D102" s="9">
        <f>D25/$M25</f>
        <v>0.16879025951291202</v>
      </c>
      <c r="E102" s="9">
        <f>E25/$M25</f>
        <v>0.12371383528241368</v>
      </c>
      <c r="F102" s="9">
        <f>F25/$M25</f>
        <v>0.11375680235744157</v>
      </c>
      <c r="G102" s="9">
        <f>G25/$M25</f>
        <v>8.2355304696834511E-2</v>
      </c>
      <c r="H102" s="9">
        <f>H25/$M25</f>
        <v>6.4641046412319964E-2</v>
      </c>
      <c r="I102" s="9">
        <f>I25/$M25</f>
        <v>5.6990825951682388E-2</v>
      </c>
      <c r="J102" s="9">
        <f>J25/$M25</f>
        <v>0</v>
      </c>
      <c r="K102" s="9">
        <f>K25/$M25</f>
        <v>0</v>
      </c>
      <c r="L102" s="9">
        <f>L25/$M25</f>
        <v>0</v>
      </c>
    </row>
    <row r="103" spans="1:21">
      <c r="A103" s="10" t="s">
        <v>96</v>
      </c>
      <c r="B103" s="10" t="s">
        <v>89</v>
      </c>
      <c r="C103" s="9">
        <f>C26/$M26</f>
        <v>0.40755071449398605</v>
      </c>
      <c r="D103" s="9">
        <f>D26/$M26</f>
        <v>0.1674923411409262</v>
      </c>
      <c r="E103" s="9">
        <f>E26/$M26</f>
        <v>0.1320742081087769</v>
      </c>
      <c r="F103" s="9">
        <f>F26/$M26</f>
        <v>9.9038300482470615E-2</v>
      </c>
      <c r="G103" s="9">
        <f>G26/$M26</f>
        <v>7.7101606337372175E-2</v>
      </c>
      <c r="H103" s="9">
        <f>H26/$M26</f>
        <v>6.3931304945872514E-2</v>
      </c>
      <c r="I103" s="9">
        <f>I26/$M26</f>
        <v>5.2811524490595674E-2</v>
      </c>
      <c r="J103" s="9">
        <f>J26/$M26</f>
        <v>0</v>
      </c>
      <c r="K103" s="9">
        <f>K26/$M26</f>
        <v>0</v>
      </c>
      <c r="L103" s="9">
        <f>L26/$M26</f>
        <v>0</v>
      </c>
    </row>
    <row r="104" spans="1:21">
      <c r="A104" s="10" t="s">
        <v>95</v>
      </c>
      <c r="B104" s="10" t="s">
        <v>88</v>
      </c>
      <c r="C104" s="9">
        <f>C27/$M27</f>
        <v>0.42576877602895546</v>
      </c>
      <c r="D104" s="9">
        <f>D27/$M27</f>
        <v>0.16709424988270091</v>
      </c>
      <c r="E104" s="9">
        <f>E27/$M27</f>
        <v>0.12027590409596721</v>
      </c>
      <c r="F104" s="9">
        <f>F27/$M27</f>
        <v>0.1039941814815777</v>
      </c>
      <c r="G104" s="9">
        <f>G27/$M27</f>
        <v>7.0847902267726484E-2</v>
      </c>
      <c r="H104" s="9">
        <f>H27/$M27</f>
        <v>6.1003659705627322E-2</v>
      </c>
      <c r="I104" s="9">
        <f>I27/$M27</f>
        <v>5.1015326537445005E-2</v>
      </c>
      <c r="J104" s="9">
        <f>J27/$M27</f>
        <v>0</v>
      </c>
      <c r="K104" s="9">
        <f>K27/$M27</f>
        <v>0</v>
      </c>
      <c r="L104" s="9">
        <f>L27/$M27</f>
        <v>0</v>
      </c>
    </row>
    <row r="105" spans="1:21">
      <c r="A105" s="10" t="s">
        <v>94</v>
      </c>
      <c r="B105" s="10" t="s">
        <v>87</v>
      </c>
      <c r="C105" s="9">
        <f>C28/$M28</f>
        <v>0.43151227678535675</v>
      </c>
      <c r="D105" s="9">
        <f>D28/$M28</f>
        <v>0.15994500161778488</v>
      </c>
      <c r="E105" s="9">
        <f>E28/$M28</f>
        <v>0.12044304572262013</v>
      </c>
      <c r="F105" s="9">
        <f>F28/$M28</f>
        <v>9.6023672582842265E-2</v>
      </c>
      <c r="G105" s="9">
        <f>G28/$M28</f>
        <v>8.0259130953396457E-2</v>
      </c>
      <c r="H105" s="9">
        <f>H28/$M28</f>
        <v>5.7279184665669426E-2</v>
      </c>
      <c r="I105" s="9">
        <f>I28/$M28</f>
        <v>5.4537687672329943E-2</v>
      </c>
      <c r="J105" s="9">
        <f>J28/$M28</f>
        <v>0</v>
      </c>
      <c r="K105" s="9">
        <f>K28/$M28</f>
        <v>0</v>
      </c>
      <c r="L105" s="9">
        <f>L28/$M28</f>
        <v>0</v>
      </c>
    </row>
    <row r="106" spans="1:21">
      <c r="A106" s="10" t="s">
        <v>93</v>
      </c>
      <c r="B106" s="10" t="s">
        <v>86</v>
      </c>
      <c r="C106" s="9">
        <f>C29/$M29</f>
        <v>0.43467065847833508</v>
      </c>
      <c r="D106" s="9">
        <f>D29/$M29</f>
        <v>0.16233100989423405</v>
      </c>
      <c r="E106" s="9">
        <f>E29/$M29</f>
        <v>0.11402257250085295</v>
      </c>
      <c r="F106" s="9">
        <f>F29/$M29</f>
        <v>0.10475646537018082</v>
      </c>
      <c r="G106" s="9">
        <f>G29/$M29</f>
        <v>7.2382415557830093E-2</v>
      </c>
      <c r="H106" s="9">
        <f>H29/$M29</f>
        <v>5.8424984646878196E-2</v>
      </c>
      <c r="I106" s="9">
        <f>I29/$M29</f>
        <v>5.3411893551688849E-2</v>
      </c>
      <c r="J106" s="9">
        <f>J29/$M29</f>
        <v>0</v>
      </c>
      <c r="K106" s="9">
        <f>K29/$M29</f>
        <v>0</v>
      </c>
      <c r="L106" s="9">
        <f>L29/$M29</f>
        <v>0</v>
      </c>
    </row>
    <row r="107" spans="1:21">
      <c r="A107" s="10" t="s">
        <v>92</v>
      </c>
      <c r="B107" s="10" t="s">
        <v>85</v>
      </c>
      <c r="C107" s="9">
        <f>C30/$M30</f>
        <v>0.43455394859821916</v>
      </c>
      <c r="D107" s="9">
        <f>D30/$M30</f>
        <v>0.16163195370189901</v>
      </c>
      <c r="E107" s="9">
        <f>E30/$M30</f>
        <v>0.12144928925346749</v>
      </c>
      <c r="F107" s="9">
        <f>F30/$M30</f>
        <v>9.7563052329996375E-2</v>
      </c>
      <c r="G107" s="9">
        <f>G30/$M30</f>
        <v>6.9021205582047107E-2</v>
      </c>
      <c r="H107" s="9">
        <f>H30/$M30</f>
        <v>6.4293149465373706E-2</v>
      </c>
      <c r="I107" s="9">
        <f>I30/$M30</f>
        <v>5.1487401068997227E-2</v>
      </c>
      <c r="J107" s="9">
        <f>J30/$M30</f>
        <v>0</v>
      </c>
      <c r="K107" s="9">
        <f>K30/$M30</f>
        <v>0</v>
      </c>
      <c r="L107" s="9">
        <f>L30/$M30</f>
        <v>0</v>
      </c>
    </row>
    <row r="108" spans="1:21">
      <c r="A108" s="10" t="s">
        <v>91</v>
      </c>
      <c r="B108" s="10" t="s">
        <v>84</v>
      </c>
      <c r="C108" s="9">
        <f>C31/$M31</f>
        <v>0.4104064340778712</v>
      </c>
      <c r="D108" s="9">
        <f>D31/$M31</f>
        <v>0.17470320700357705</v>
      </c>
      <c r="E108" s="9">
        <f>E31/$M31</f>
        <v>0.12107640464257673</v>
      </c>
      <c r="F108" s="9">
        <f>F31/$M31</f>
        <v>0.10769556872639753</v>
      </c>
      <c r="G108" s="9">
        <f>G31/$M31</f>
        <v>6.9069971958469575E-2</v>
      </c>
      <c r="H108" s="9">
        <f>H31/$M31</f>
        <v>6.3203636299628885E-2</v>
      </c>
      <c r="I108" s="9">
        <f>I31/$M31</f>
        <v>5.3844777291478976E-2</v>
      </c>
      <c r="J108" s="9">
        <f>J31/$M31</f>
        <v>0</v>
      </c>
      <c r="K108" s="9">
        <f>K31/$M31</f>
        <v>0</v>
      </c>
      <c r="L108" s="9">
        <f>L31/$M31</f>
        <v>0</v>
      </c>
    </row>
    <row r="109" spans="1:21">
      <c r="A109" s="10" t="s">
        <v>90</v>
      </c>
      <c r="B109" s="10" t="s">
        <v>83</v>
      </c>
      <c r="C109" s="9">
        <f>C32/$M32</f>
        <v>0.39590495145023724</v>
      </c>
      <c r="D109" s="9">
        <f>D32/$M32</f>
        <v>0.20278893874373882</v>
      </c>
      <c r="E109" s="9">
        <f>E32/$M32</f>
        <v>0.11489338415201497</v>
      </c>
      <c r="F109" s="9">
        <f>F32/$M32</f>
        <v>9.7172170339893768E-2</v>
      </c>
      <c r="G109" s="9">
        <f>G32/$M32</f>
        <v>7.464658514899794E-2</v>
      </c>
      <c r="H109" s="9">
        <f>H32/$M32</f>
        <v>5.9541715386220495E-2</v>
      </c>
      <c r="I109" s="9">
        <f>I32/$M32</f>
        <v>5.5052254778896907E-2</v>
      </c>
      <c r="J109" s="9">
        <f>J32/$M32</f>
        <v>0</v>
      </c>
      <c r="K109" s="9">
        <f>K32/$M32</f>
        <v>0</v>
      </c>
      <c r="L109" s="9">
        <f>L32/$M32</f>
        <v>0</v>
      </c>
    </row>
    <row r="110" spans="1:21">
      <c r="A110" s="10" t="s">
        <v>89</v>
      </c>
      <c r="B110" s="10" t="s">
        <v>82</v>
      </c>
      <c r="C110" s="9">
        <f>C33/$M33</f>
        <v>0.37762084936560814</v>
      </c>
      <c r="D110" s="9">
        <f>D33/$M33</f>
        <v>0.20667219190014458</v>
      </c>
      <c r="E110" s="9">
        <f>E33/$M33</f>
        <v>0.12372577442166628</v>
      </c>
      <c r="F110" s="9">
        <f>F33/$M33</f>
        <v>9.9467761234317664E-2</v>
      </c>
      <c r="G110" s="9">
        <f>G33/$M33</f>
        <v>8.0051761922161305E-2</v>
      </c>
      <c r="H110" s="9">
        <f>H33/$M33</f>
        <v>5.8977534586172865E-2</v>
      </c>
      <c r="I110" s="9">
        <f>I33/$M33</f>
        <v>5.3484126569929159E-2</v>
      </c>
      <c r="J110" s="9">
        <f>J33/$M33</f>
        <v>0</v>
      </c>
      <c r="K110" s="9">
        <f>K33/$M33</f>
        <v>0</v>
      </c>
      <c r="L110" s="9">
        <f>L33/$M33</f>
        <v>0</v>
      </c>
    </row>
    <row r="111" spans="1:21">
      <c r="A111" s="10" t="s">
        <v>88</v>
      </c>
      <c r="B111" s="10" t="s">
        <v>81</v>
      </c>
      <c r="C111" s="9">
        <f>C34/$M34</f>
        <v>0.39481640985179356</v>
      </c>
      <c r="D111" s="9">
        <f>D34/$M34</f>
        <v>0.19268504550975354</v>
      </c>
      <c r="E111" s="9">
        <f>E34/$M34</f>
        <v>0.12725132313434889</v>
      </c>
      <c r="F111" s="9">
        <f>F34/$M34</f>
        <v>0.10038539046899816</v>
      </c>
      <c r="G111" s="9">
        <f>G34/$M34</f>
        <v>7.2383813594714547E-2</v>
      </c>
      <c r="H111" s="9">
        <f>H34/$M34</f>
        <v>6.1534913001700754E-2</v>
      </c>
      <c r="I111" s="9">
        <f>I34/$M34</f>
        <v>5.0943104438690379E-2</v>
      </c>
      <c r="J111" s="9">
        <f>J34/$M34</f>
        <v>0</v>
      </c>
      <c r="K111" s="9">
        <f>K34/$M34</f>
        <v>0</v>
      </c>
      <c r="L111" s="9">
        <f>L34/$M34</f>
        <v>0</v>
      </c>
    </row>
    <row r="112" spans="1:21">
      <c r="A112" s="10" t="s">
        <v>87</v>
      </c>
      <c r="B112" s="10" t="s">
        <v>80</v>
      </c>
      <c r="C112" s="9">
        <f>C35/$M35</f>
        <v>0.40811315818877325</v>
      </c>
      <c r="D112" s="9">
        <f>D35/$M35</f>
        <v>0.18454302607493445</v>
      </c>
      <c r="E112" s="9">
        <f>E35/$M35</f>
        <v>0.12653835789418319</v>
      </c>
      <c r="F112" s="9">
        <f>F35/$M35</f>
        <v>0.1005213015741593</v>
      </c>
      <c r="G112" s="9">
        <f>G35/$M35</f>
        <v>7.5129005617423708E-2</v>
      </c>
      <c r="H112" s="9">
        <f>H35/$M35</f>
        <v>5.6097107654816479E-2</v>
      </c>
      <c r="I112" s="9">
        <f>I35/$M35</f>
        <v>4.9058042995709684E-2</v>
      </c>
      <c r="J112" s="9">
        <f>J35/$M35</f>
        <v>0</v>
      </c>
      <c r="K112" s="9">
        <f>K35/$M35</f>
        <v>0</v>
      </c>
      <c r="L112" s="9">
        <f>L35/$M35</f>
        <v>0</v>
      </c>
    </row>
    <row r="113" spans="1:12">
      <c r="A113" s="10" t="s">
        <v>86</v>
      </c>
      <c r="B113" s="10" t="s">
        <v>79</v>
      </c>
      <c r="C113" s="9">
        <f>C36/$M36</f>
        <v>0.42333740938545011</v>
      </c>
      <c r="D113" s="9">
        <f>D36/$M36</f>
        <v>0.1806314191684476</v>
      </c>
      <c r="E113" s="9">
        <f>E36/$M36</f>
        <v>0.11549487700169052</v>
      </c>
      <c r="F113" s="9">
        <f>F36/$M36</f>
        <v>9.3755174330934873E-2</v>
      </c>
      <c r="G113" s="9">
        <f>G36/$M36</f>
        <v>7.9279757144060756E-2</v>
      </c>
      <c r="H113" s="9">
        <f>H36/$M36</f>
        <v>5.7814379877339638E-2</v>
      </c>
      <c r="I113" s="9">
        <f>I36/$M36</f>
        <v>4.9686983092076441E-2</v>
      </c>
      <c r="J113" s="9">
        <f>J36/$M36</f>
        <v>0</v>
      </c>
      <c r="K113" s="9">
        <f>K36/$M36</f>
        <v>0</v>
      </c>
      <c r="L113" s="9">
        <f>L36/$M36</f>
        <v>0</v>
      </c>
    </row>
    <row r="114" spans="1:12">
      <c r="A114" s="10" t="s">
        <v>85</v>
      </c>
      <c r="B114" s="10" t="s">
        <v>78</v>
      </c>
      <c r="C114" s="9">
        <f>C37/$M37</f>
        <v>0.43562196342168946</v>
      </c>
      <c r="D114" s="9">
        <f>D37/$M37</f>
        <v>0.17146134675642224</v>
      </c>
      <c r="E114" s="9">
        <f>E37/$M37</f>
        <v>0.12039475474474806</v>
      </c>
      <c r="F114" s="9">
        <f>F37/$M37</f>
        <v>9.9349922235107704E-2</v>
      </c>
      <c r="G114" s="9">
        <f>G37/$M37</f>
        <v>6.7315877764896767E-2</v>
      </c>
      <c r="H114" s="9">
        <f>H37/$M37</f>
        <v>5.4060738777369589E-2</v>
      </c>
      <c r="I114" s="9">
        <f>I37/$M37</f>
        <v>5.1795396299766198E-2</v>
      </c>
      <c r="J114" s="9">
        <f>J37/$M37</f>
        <v>0</v>
      </c>
      <c r="K114" s="9">
        <f>K37/$M37</f>
        <v>0</v>
      </c>
      <c r="L114" s="9">
        <f>L37/$M37</f>
        <v>0</v>
      </c>
    </row>
    <row r="115" spans="1:12">
      <c r="A115" s="10" t="s">
        <v>84</v>
      </c>
      <c r="B115" s="10" t="s">
        <v>77</v>
      </c>
      <c r="C115" s="9">
        <f>C38/$M38</f>
        <v>0.43679817415608335</v>
      </c>
      <c r="D115" s="9">
        <f>D38/$M38</f>
        <v>0.17109182189880354</v>
      </c>
      <c r="E115" s="9">
        <f>E38/$M38</f>
        <v>0.12558471352810319</v>
      </c>
      <c r="F115" s="9">
        <f>F38/$M38</f>
        <v>9.3988694116636129E-2</v>
      </c>
      <c r="G115" s="9">
        <f>G38/$M38</f>
        <v>6.989150925873136E-2</v>
      </c>
      <c r="H115" s="9">
        <f>H38/$M38</f>
        <v>5.4731547467407618E-2</v>
      </c>
      <c r="I115" s="9">
        <f>I38/$M38</f>
        <v>4.7913539574235074E-2</v>
      </c>
      <c r="J115" s="9">
        <f>J38/$M38</f>
        <v>0</v>
      </c>
      <c r="K115" s="9">
        <f>K38/$M38</f>
        <v>0</v>
      </c>
      <c r="L115" s="9">
        <f>L38/$M38</f>
        <v>0</v>
      </c>
    </row>
    <row r="116" spans="1:12">
      <c r="A116" s="10" t="s">
        <v>83</v>
      </c>
      <c r="B116" s="10" t="s">
        <v>76</v>
      </c>
      <c r="C116" s="17">
        <f>C39/$M39</f>
        <v>0.43621336926983212</v>
      </c>
      <c r="D116" s="9">
        <f>D39/$M39</f>
        <v>0.16611350309207326</v>
      </c>
      <c r="E116" s="9">
        <f>E39/$M39</f>
        <v>0.12073001701290371</v>
      </c>
      <c r="F116" s="9">
        <f>F39/$M39</f>
        <v>9.7806354292287623E-2</v>
      </c>
      <c r="G116" s="9">
        <f>G39/$M39</f>
        <v>7.1316956374314441E-2</v>
      </c>
      <c r="H116" s="9">
        <f>H39/$M39</f>
        <v>5.8306950264923475E-2</v>
      </c>
      <c r="I116" s="9">
        <f>I39/$M39</f>
        <v>4.9512849693665401E-2</v>
      </c>
      <c r="J116" s="9">
        <f>J39/$M39</f>
        <v>0</v>
      </c>
      <c r="K116" s="9">
        <f>K39/$M39</f>
        <v>0</v>
      </c>
      <c r="L116" s="9">
        <f>L39/$M39</f>
        <v>0</v>
      </c>
    </row>
    <row r="117" spans="1:12">
      <c r="A117" s="10" t="s">
        <v>82</v>
      </c>
      <c r="B117" s="10" t="s">
        <v>75</v>
      </c>
      <c r="C117" s="9">
        <f>C40/$M40</f>
        <v>0.42086134994860908</v>
      </c>
      <c r="D117" s="9">
        <f>D40/$M40</f>
        <v>0.16682139359227757</v>
      </c>
      <c r="E117" s="9">
        <f>E40/$M40</f>
        <v>0.1258720637140601</v>
      </c>
      <c r="F117" s="9">
        <f>F40/$M40</f>
        <v>0.10250677266756043</v>
      </c>
      <c r="G117" s="9">
        <f>G40/$M40</f>
        <v>7.3702119177605149E-2</v>
      </c>
      <c r="H117" s="9">
        <f>H40/$M40</f>
        <v>5.7107366061917755E-2</v>
      </c>
      <c r="I117" s="9">
        <f>I40/$M40</f>
        <v>5.3128934837969904E-2</v>
      </c>
      <c r="J117" s="9">
        <f>J40/$M40</f>
        <v>0</v>
      </c>
      <c r="K117" s="9">
        <f>K40/$M40</f>
        <v>0</v>
      </c>
      <c r="L117" s="9">
        <f>L40/$M40</f>
        <v>0</v>
      </c>
    </row>
    <row r="118" spans="1:12">
      <c r="A118" s="10" t="s">
        <v>81</v>
      </c>
      <c r="B118" s="10" t="s">
        <v>74</v>
      </c>
      <c r="C118" s="9">
        <f>C41/$M41</f>
        <v>0.41109594258441817</v>
      </c>
      <c r="D118" s="9">
        <f>D41/$M41</f>
        <v>0.16692257720651449</v>
      </c>
      <c r="E118" s="9">
        <f>E41/$M41</f>
        <v>0.11802956577851273</v>
      </c>
      <c r="F118" s="9">
        <f>F41/$M41</f>
        <v>0.11035938864418177</v>
      </c>
      <c r="G118" s="9">
        <f>G41/$M41</f>
        <v>8.0952828023112794E-2</v>
      </c>
      <c r="H118" s="9">
        <f>H41/$M41</f>
        <v>6.0563175269152926E-2</v>
      </c>
      <c r="I118" s="9">
        <f>I41/$M41</f>
        <v>5.207652249410713E-2</v>
      </c>
      <c r="J118" s="9">
        <f>J41/$M41</f>
        <v>0</v>
      </c>
      <c r="K118" s="9">
        <f>K41/$M41</f>
        <v>0</v>
      </c>
      <c r="L118" s="9">
        <f>L41/$M41</f>
        <v>0</v>
      </c>
    </row>
    <row r="119" spans="1:12">
      <c r="A119" s="10" t="s">
        <v>80</v>
      </c>
      <c r="B119" s="10" t="s">
        <v>73</v>
      </c>
      <c r="C119" s="9">
        <f>C42/$M42</f>
        <v>0.41091803942914956</v>
      </c>
      <c r="D119" s="9">
        <f>D42/$M42</f>
        <v>0.16679735332065357</v>
      </c>
      <c r="E119" s="9">
        <f>E42/$M42</f>
        <v>0.13141965515753326</v>
      </c>
      <c r="F119" s="9">
        <f>F42/$M42</f>
        <v>0.10604363240886325</v>
      </c>
      <c r="G119" s="9">
        <f>G42/$M42</f>
        <v>7.4018314292639747E-2</v>
      </c>
      <c r="H119" s="9">
        <f>H42/$M42</f>
        <v>6.0176815272121223E-2</v>
      </c>
      <c r="I119" s="9">
        <f>I42/$M42</f>
        <v>5.0626190119039211E-2</v>
      </c>
      <c r="J119" s="9">
        <f>J42/$M42</f>
        <v>0</v>
      </c>
      <c r="K119" s="9">
        <f>K42/$M42</f>
        <v>0</v>
      </c>
      <c r="L119" s="9">
        <f>L42/$M42</f>
        <v>0</v>
      </c>
    </row>
    <row r="120" spans="1:12">
      <c r="A120" s="10" t="s">
        <v>79</v>
      </c>
      <c r="B120" s="10" t="s">
        <v>72</v>
      </c>
      <c r="C120" s="9">
        <f>C43/$M43</f>
        <v>0.40430535328521855</v>
      </c>
      <c r="D120" s="9">
        <f>D43/$M43</f>
        <v>0.17401933532663882</v>
      </c>
      <c r="E120" s="9">
        <f>E43/$M43</f>
        <v>0.12807097366696255</v>
      </c>
      <c r="F120" s="9">
        <f>F43/$M43</f>
        <v>0.10418673141877104</v>
      </c>
      <c r="G120" s="9">
        <f>G43/$M43</f>
        <v>7.3867452362975386E-2</v>
      </c>
      <c r="H120" s="9">
        <f>H43/$M43</f>
        <v>6.0762994638110607E-2</v>
      </c>
      <c r="I120" s="9">
        <f>I43/$M43</f>
        <v>5.4787159301323156E-2</v>
      </c>
      <c r="J120" s="9">
        <f>J43/$M43</f>
        <v>0</v>
      </c>
      <c r="K120" s="9">
        <f>K43/$M43</f>
        <v>0</v>
      </c>
      <c r="L120" s="9">
        <f>L43/$M43</f>
        <v>0</v>
      </c>
    </row>
    <row r="121" spans="1:12">
      <c r="A121" s="10" t="s">
        <v>78</v>
      </c>
      <c r="B121" s="10" t="s">
        <v>71</v>
      </c>
      <c r="C121" s="9">
        <f>C44/$M44</f>
        <v>0.3974797975000845</v>
      </c>
      <c r="D121" s="9">
        <f>D44/$M44</f>
        <v>0.17997429213399876</v>
      </c>
      <c r="E121" s="9">
        <f>E44/$M44</f>
        <v>0.11774156436091394</v>
      </c>
      <c r="F121" s="9">
        <f>F44/$M44</f>
        <v>0.10897470247290919</v>
      </c>
      <c r="G121" s="9">
        <f>G44/$M44</f>
        <v>7.8469391303475342E-2</v>
      </c>
      <c r="H121" s="9">
        <f>H44/$M44</f>
        <v>6.0280679245687523E-2</v>
      </c>
      <c r="I121" s="9">
        <f>I44/$M44</f>
        <v>5.7079572982930649E-2</v>
      </c>
      <c r="J121" s="9">
        <f>J44/$M44</f>
        <v>0</v>
      </c>
      <c r="K121" s="9">
        <f>K44/$M44</f>
        <v>0</v>
      </c>
      <c r="L121" s="9">
        <f>L44/$M44</f>
        <v>0</v>
      </c>
    </row>
    <row r="122" spans="1:12">
      <c r="A122" s="10" t="s">
        <v>77</v>
      </c>
      <c r="B122" s="10" t="s">
        <v>70</v>
      </c>
      <c r="C122" s="9">
        <f>C45/$M45</f>
        <v>0.40635924280452185</v>
      </c>
      <c r="D122" s="9">
        <f>D45/$M45</f>
        <v>0.16310338955878489</v>
      </c>
      <c r="E122" s="9">
        <f>E45/$M45</f>
        <v>0.12593755278010818</v>
      </c>
      <c r="F122" s="9">
        <f>F45/$M45</f>
        <v>0.10489148656357308</v>
      </c>
      <c r="G122" s="9">
        <f>G45/$M45</f>
        <v>8.3115770391378657E-2</v>
      </c>
      <c r="H122" s="9">
        <f>H45/$M45</f>
        <v>6.0611746659443286E-2</v>
      </c>
      <c r="I122" s="9">
        <f>I45/$M45</f>
        <v>5.598081124218994E-2</v>
      </c>
      <c r="J122" s="9">
        <f>J45/$M45</f>
        <v>0</v>
      </c>
      <c r="K122" s="9">
        <f>K45/$M45</f>
        <v>0</v>
      </c>
      <c r="L122" s="9">
        <f>L45/$M45</f>
        <v>0</v>
      </c>
    </row>
    <row r="123" spans="1:12">
      <c r="A123" s="10" t="s">
        <v>76</v>
      </c>
      <c r="B123" s="10" t="s">
        <v>69</v>
      </c>
      <c r="C123" s="9">
        <f>C46/$M46</f>
        <v>0.41734816595603885</v>
      </c>
      <c r="D123" s="9">
        <f>D46/$M46</f>
        <v>0.15778460194186852</v>
      </c>
      <c r="E123" s="9">
        <f>E46/$M46</f>
        <v>0.1259959836978265</v>
      </c>
      <c r="F123" s="9">
        <f>F46/$M46</f>
        <v>0.10346346852163756</v>
      </c>
      <c r="G123" s="9">
        <f>G46/$M46</f>
        <v>7.6503765332214702E-2</v>
      </c>
      <c r="H123" s="9">
        <f>H46/$M46</f>
        <v>6.3533718032849559E-2</v>
      </c>
      <c r="I123" s="9">
        <f>I46/$M46</f>
        <v>5.5370296517564262E-2</v>
      </c>
      <c r="J123" s="9">
        <f>J46/$M46</f>
        <v>0</v>
      </c>
      <c r="K123" s="9">
        <f>K46/$M46</f>
        <v>0</v>
      </c>
      <c r="L123" s="9">
        <f>L46/$M46</f>
        <v>0</v>
      </c>
    </row>
    <row r="124" spans="1:12">
      <c r="A124" s="10" t="s">
        <v>75</v>
      </c>
      <c r="B124" s="10" t="s">
        <v>68</v>
      </c>
      <c r="C124" s="17">
        <f>C47/$M47</f>
        <v>0.401503170451664</v>
      </c>
      <c r="D124" s="9">
        <f>D47/$M47</f>
        <v>0.1669435807781337</v>
      </c>
      <c r="E124" s="9">
        <f>E47/$M47</f>
        <v>0.12519368322707239</v>
      </c>
      <c r="F124" s="9">
        <f>F47/$M47</f>
        <v>0.1062883730849303</v>
      </c>
      <c r="G124" s="9">
        <f>G47/$M47</f>
        <v>7.4664341125967468E-2</v>
      </c>
      <c r="H124" s="9">
        <f>H47/$M47</f>
        <v>6.8840209985544312E-2</v>
      </c>
      <c r="I124" s="9">
        <f>I47/$M47</f>
        <v>5.6566641346687811E-2</v>
      </c>
      <c r="J124" s="9">
        <f>J47/$M47</f>
        <v>0</v>
      </c>
      <c r="K124" s="9">
        <f>K47/$M47</f>
        <v>0</v>
      </c>
      <c r="L124" s="9">
        <f>L47/$M47</f>
        <v>0</v>
      </c>
    </row>
    <row r="125" spans="1:12">
      <c r="A125" s="10" t="s">
        <v>74</v>
      </c>
      <c r="B125" s="10" t="s">
        <v>67</v>
      </c>
      <c r="C125" s="9">
        <f>C48/$M48</f>
        <v>0.38973375799428922</v>
      </c>
      <c r="D125" s="9">
        <f>D48/$M48</f>
        <v>0.1721918949115181</v>
      </c>
      <c r="E125" s="9">
        <f>E48/$M48</f>
        <v>0.12809100683245597</v>
      </c>
      <c r="F125" s="9">
        <f>F48/$M48</f>
        <v>9.8994052103899957E-2</v>
      </c>
      <c r="G125" s="9">
        <f>G48/$M48</f>
        <v>8.0927763487086996E-2</v>
      </c>
      <c r="H125" s="9">
        <f>H48/$M48</f>
        <v>6.8617278980291949E-2</v>
      </c>
      <c r="I125" s="9">
        <f>I48/$M48</f>
        <v>6.1444245690457776E-2</v>
      </c>
      <c r="J125" s="9">
        <f>J48/$M48</f>
        <v>0</v>
      </c>
      <c r="K125" s="9">
        <f>K48/$M48</f>
        <v>0</v>
      </c>
      <c r="L125" s="9">
        <f>L48/$M48</f>
        <v>0</v>
      </c>
    </row>
    <row r="126" spans="1:12">
      <c r="A126" s="10" t="s">
        <v>73</v>
      </c>
      <c r="B126" s="10" t="s">
        <v>66</v>
      </c>
      <c r="C126" s="9">
        <f>C49/$M49</f>
        <v>0.39147224909312661</v>
      </c>
      <c r="D126" s="9">
        <f>D49/$M49</f>
        <v>0.17158948607955457</v>
      </c>
      <c r="E126" s="9">
        <f>E49/$M49</f>
        <v>0.11660556816278482</v>
      </c>
      <c r="F126" s="9">
        <f>F49/$M49</f>
        <v>0.10715107303108286</v>
      </c>
      <c r="G126" s="9">
        <f>G49/$M49</f>
        <v>8.2302555562163107E-2</v>
      </c>
      <c r="H126" s="9">
        <f>H49/$M49</f>
        <v>6.6977494762964773E-2</v>
      </c>
      <c r="I126" s="9">
        <f>I49/$M49</f>
        <v>6.3901573308323245E-2</v>
      </c>
      <c r="J126" s="9">
        <f>J49/$M49</f>
        <v>0</v>
      </c>
      <c r="K126" s="9">
        <f>K49/$M49</f>
        <v>0</v>
      </c>
      <c r="L126" s="9">
        <f>L49/$M49</f>
        <v>0</v>
      </c>
    </row>
    <row r="127" spans="1:12">
      <c r="A127" s="10" t="s">
        <v>72</v>
      </c>
      <c r="B127" s="10" t="s">
        <v>65</v>
      </c>
      <c r="C127" s="9">
        <f>C50/$M50</f>
        <v>0.40032441382688816</v>
      </c>
      <c r="D127" s="9">
        <f>D50/$M50</f>
        <v>0.17505845687308433</v>
      </c>
      <c r="E127" s="9">
        <f>E50/$M50</f>
        <v>0.12746691338821048</v>
      </c>
      <c r="F127" s="9">
        <f>F50/$M50</f>
        <v>9.4007371533773906E-2</v>
      </c>
      <c r="G127" s="9">
        <f>G50/$M50</f>
        <v>7.9533667330439983E-2</v>
      </c>
      <c r="H127" s="9">
        <f>H50/$M50</f>
        <v>6.4496934187294103E-2</v>
      </c>
      <c r="I127" s="9">
        <f>I50/$M50</f>
        <v>5.9112242860309069E-2</v>
      </c>
      <c r="J127" s="9">
        <f>J50/$M50</f>
        <v>0</v>
      </c>
      <c r="K127" s="9">
        <f>K50/$M50</f>
        <v>0</v>
      </c>
      <c r="L127" s="9">
        <f>L50/$M50</f>
        <v>0</v>
      </c>
    </row>
    <row r="128" spans="1:12">
      <c r="A128" s="10" t="s">
        <v>71</v>
      </c>
      <c r="B128" s="10" t="s">
        <v>64</v>
      </c>
      <c r="C128" s="9">
        <f>C51/$M51</f>
        <v>0.40626677251547233</v>
      </c>
      <c r="D128" s="9">
        <f>D51/$M51</f>
        <v>0.17082212975796879</v>
      </c>
      <c r="E128" s="9">
        <f>E51/$M51</f>
        <v>0.11723415700263512</v>
      </c>
      <c r="F128" s="9">
        <f>F51/$M51</f>
        <v>0.10685035535695327</v>
      </c>
      <c r="G128" s="9">
        <f>G51/$M51</f>
        <v>8.0434634730660703E-2</v>
      </c>
      <c r="H128" s="9">
        <f>H51/$M51</f>
        <v>6.1258859108480813E-2</v>
      </c>
      <c r="I128" s="9">
        <f>I51/$M51</f>
        <v>5.7133091527828847E-2</v>
      </c>
      <c r="J128" s="9">
        <f>J51/$M51</f>
        <v>0</v>
      </c>
      <c r="K128" s="9">
        <f>K51/$M51</f>
        <v>0</v>
      </c>
      <c r="L128" s="9">
        <f>L51/$M51</f>
        <v>0</v>
      </c>
    </row>
    <row r="129" spans="1:12">
      <c r="A129" s="10" t="s">
        <v>70</v>
      </c>
      <c r="B129" s="10" t="s">
        <v>63</v>
      </c>
      <c r="C129" s="9">
        <f>C52/$M52</f>
        <v>0.41041626343559251</v>
      </c>
      <c r="D129" s="9">
        <f>D52/$M52</f>
        <v>0.17047213174324388</v>
      </c>
      <c r="E129" s="9">
        <f>E52/$M52</f>
        <v>0.12458202921276043</v>
      </c>
      <c r="F129" s="9">
        <f>F52/$M52</f>
        <v>9.5808314948125778E-2</v>
      </c>
      <c r="G129" s="9">
        <f>G52/$M52</f>
        <v>8.2618117155591128E-2</v>
      </c>
      <c r="H129" s="9">
        <f>H52/$M52</f>
        <v>5.9558921568088709E-2</v>
      </c>
      <c r="I129" s="9">
        <f>I52/$M52</f>
        <v>5.6544221936597645E-2</v>
      </c>
      <c r="J129" s="9">
        <f>J52/$M52</f>
        <v>0</v>
      </c>
      <c r="K129" s="9">
        <f>K52/$M52</f>
        <v>0</v>
      </c>
      <c r="L129" s="9">
        <f>L52/$M52</f>
        <v>0</v>
      </c>
    </row>
    <row r="130" spans="1:12">
      <c r="A130" s="10" t="s">
        <v>69</v>
      </c>
      <c r="B130" s="10" t="s">
        <v>62</v>
      </c>
      <c r="C130" s="9">
        <f>C53/$M53</f>
        <v>0.42295783622149891</v>
      </c>
      <c r="D130" s="9">
        <f>D53/$M53</f>
        <v>0.16883138320713742</v>
      </c>
      <c r="E130" s="9">
        <f>E53/$M53</f>
        <v>0.11295367268819921</v>
      </c>
      <c r="F130" s="9">
        <f>F53/$M53</f>
        <v>0.1065943090950779</v>
      </c>
      <c r="G130" s="9">
        <f>G53/$M53</f>
        <v>7.869691323590676E-2</v>
      </c>
      <c r="H130" s="9">
        <f>H53/$M53</f>
        <v>5.9722478638341167E-2</v>
      </c>
      <c r="I130" s="9">
        <f>I53/$M53</f>
        <v>5.024340691383835E-2</v>
      </c>
      <c r="J130" s="9">
        <f>J53/$M53</f>
        <v>0</v>
      </c>
      <c r="K130" s="9">
        <f>K53/$M53</f>
        <v>0</v>
      </c>
      <c r="L130" s="9">
        <f>L53/$M53</f>
        <v>0</v>
      </c>
    </row>
    <row r="131" spans="1:12">
      <c r="A131" s="10" t="s">
        <v>68</v>
      </c>
      <c r="B131" s="10" t="s">
        <v>61</v>
      </c>
      <c r="C131" s="26">
        <f>C54/$M54</f>
        <v>0.43656207323723173</v>
      </c>
      <c r="D131" s="9">
        <f>D54/$M54</f>
        <v>0.16521841481980476</v>
      </c>
      <c r="E131" s="9">
        <f>E54/$M54</f>
        <v>0.12340789112848355</v>
      </c>
      <c r="F131" s="9">
        <f>F54/$M54</f>
        <v>9.2729203744976119E-2</v>
      </c>
      <c r="G131" s="9">
        <f>G54/$M54</f>
        <v>7.3399107832003929E-2</v>
      </c>
      <c r="H131" s="9">
        <f>H54/$M54</f>
        <v>6.0467936711949721E-2</v>
      </c>
      <c r="I131" s="9">
        <f>I54/$M54</f>
        <v>4.8215372525550235E-2</v>
      </c>
      <c r="J131" s="9">
        <f>J54/$M54</f>
        <v>0</v>
      </c>
      <c r="K131" s="9">
        <f>K54/$M54</f>
        <v>0</v>
      </c>
      <c r="L131" s="9">
        <f>L54/$M54</f>
        <v>0</v>
      </c>
    </row>
    <row r="132" spans="1:12">
      <c r="A132" s="10" t="s">
        <v>67</v>
      </c>
      <c r="B132" s="10" t="s">
        <v>60</v>
      </c>
      <c r="C132" s="17">
        <f>C55/$M55</f>
        <v>0.42199793485247028</v>
      </c>
      <c r="D132" s="9">
        <f>D55/$M55</f>
        <v>0.16136112616742554</v>
      </c>
      <c r="E132" s="9">
        <f>E55/$M55</f>
        <v>0.11899378350276621</v>
      </c>
      <c r="F132" s="9">
        <f>F55/$M55</f>
        <v>0.11461092833545941</v>
      </c>
      <c r="G132" s="9">
        <f>G55/$M55</f>
        <v>6.9942779672443833E-2</v>
      </c>
      <c r="H132" s="9">
        <f>H55/$M55</f>
        <v>6.2666742826957694E-2</v>
      </c>
      <c r="I132" s="9">
        <f>I55/$M55</f>
        <v>5.0426704642477026E-2</v>
      </c>
      <c r="J132" s="9">
        <f>J55/$M55</f>
        <v>0</v>
      </c>
      <c r="K132" s="9">
        <f>K55/$M55</f>
        <v>0</v>
      </c>
      <c r="L132" s="9">
        <f>L55/$M55</f>
        <v>0</v>
      </c>
    </row>
    <row r="133" spans="1:12">
      <c r="A133" s="10" t="s">
        <v>66</v>
      </c>
      <c r="B133" s="10" t="s">
        <v>59</v>
      </c>
      <c r="C133" s="9">
        <f>C56/$M56</f>
        <v>0.41024383570677952</v>
      </c>
      <c r="D133" s="9">
        <f>D56/$M56</f>
        <v>0.17209708284705896</v>
      </c>
      <c r="E133" s="9">
        <f>E56/$M56</f>
        <v>0.12835287063098622</v>
      </c>
      <c r="F133" s="9">
        <f>F56/$M56</f>
        <v>9.7834019809134309E-2</v>
      </c>
      <c r="G133" s="9">
        <f>G56/$M56</f>
        <v>7.6598706546999074E-2</v>
      </c>
      <c r="H133" s="9">
        <f>H56/$M56</f>
        <v>6.0950692007987299E-2</v>
      </c>
      <c r="I133" s="9">
        <f>I56/$M56</f>
        <v>5.3922792451054607E-2</v>
      </c>
      <c r="J133" s="9">
        <f>J56/$M56</f>
        <v>0</v>
      </c>
      <c r="K133" s="9">
        <f>K56/$M56</f>
        <v>0</v>
      </c>
      <c r="L133" s="9">
        <f>L56/$M56</f>
        <v>0</v>
      </c>
    </row>
    <row r="134" spans="1:12">
      <c r="A134" s="10" t="s">
        <v>65</v>
      </c>
      <c r="B134" s="10" t="s">
        <v>58</v>
      </c>
      <c r="C134" s="9">
        <f>C57/$M57</f>
        <v>0.39301721526535482</v>
      </c>
      <c r="D134" s="9">
        <f>D57/$M57</f>
        <v>0.1803876923076923</v>
      </c>
      <c r="E134" s="9">
        <f>E57/$M57</f>
        <v>0.12335225402504472</v>
      </c>
      <c r="F134" s="9">
        <f>F57/$M57</f>
        <v>0.11502601073345259</v>
      </c>
      <c r="G134" s="9">
        <f>G57/$M57</f>
        <v>7.5619767441860469E-2</v>
      </c>
      <c r="H134" s="9">
        <f>H57/$M57</f>
        <v>5.8801967799642217E-2</v>
      </c>
      <c r="I134" s="9">
        <f>I57/$M57</f>
        <v>5.3795092426952892E-2</v>
      </c>
      <c r="J134" s="9">
        <f>J57/$M57</f>
        <v>0</v>
      </c>
      <c r="K134" s="9">
        <f>K57/$M57</f>
        <v>0</v>
      </c>
      <c r="L134" s="9">
        <f>L57/$M57</f>
        <v>0</v>
      </c>
    </row>
    <row r="135" spans="1:12">
      <c r="A135" s="10" t="s">
        <v>64</v>
      </c>
      <c r="B135" s="10" t="s">
        <v>57</v>
      </c>
      <c r="C135" s="9">
        <f>C58/$M58</f>
        <v>0.39489983677528651</v>
      </c>
      <c r="D135" s="9">
        <f>D58/$M58</f>
        <v>0.1799805784448697</v>
      </c>
      <c r="E135" s="9">
        <f>E58/$M58</f>
        <v>0.13414555740307951</v>
      </c>
      <c r="F135" s="9">
        <f>F58/$M58</f>
        <v>0.10945236876497605</v>
      </c>
      <c r="G135" s="9">
        <f>G58/$M58</f>
        <v>6.9094038494160293E-2</v>
      </c>
      <c r="H135" s="9">
        <f>H58/$M58</f>
        <v>5.9878401977241223E-2</v>
      </c>
      <c r="I135" s="9">
        <f>I58/$M58</f>
        <v>5.2549218140386718E-2</v>
      </c>
      <c r="J135" s="9">
        <f>J58/$M58</f>
        <v>0</v>
      </c>
      <c r="K135" s="9">
        <f>K58/$M58</f>
        <v>0</v>
      </c>
      <c r="L135" s="9">
        <f>L58/$M58</f>
        <v>0</v>
      </c>
    </row>
    <row r="136" spans="1:12">
      <c r="A136" s="10" t="s">
        <v>63</v>
      </c>
      <c r="B136" s="10" t="s">
        <v>56</v>
      </c>
      <c r="C136" s="9">
        <f>C59/$M59</f>
        <v>0.40683599745857213</v>
      </c>
      <c r="D136" s="9">
        <f>D59/$M59</f>
        <v>0.17916781419886516</v>
      </c>
      <c r="E136" s="9">
        <f>E59/$M59</f>
        <v>0.12992133210500501</v>
      </c>
      <c r="F136" s="9">
        <f>F59/$M59</f>
        <v>0.10663992496733569</v>
      </c>
      <c r="G136" s="9">
        <f>G59/$M59</f>
        <v>7.2809607801147869E-2</v>
      </c>
      <c r="H136" s="9">
        <f>H59/$M59</f>
        <v>5.3510359830732206E-2</v>
      </c>
      <c r="I136" s="9">
        <f>I59/$M59</f>
        <v>5.1114963638342011E-2</v>
      </c>
      <c r="J136" s="9">
        <f>J59/$M59</f>
        <v>0</v>
      </c>
      <c r="K136" s="9">
        <f>K59/$M59</f>
        <v>0</v>
      </c>
      <c r="L136" s="9">
        <f>L59/$M59</f>
        <v>0</v>
      </c>
    </row>
    <row r="137" spans="1:12">
      <c r="A137" s="10" t="s">
        <v>62</v>
      </c>
      <c r="B137" s="10" t="s">
        <v>55</v>
      </c>
      <c r="C137" s="9">
        <f>C60/$M60</f>
        <v>0.41889869492365434</v>
      </c>
      <c r="D137" s="9">
        <f>D60/$M60</f>
        <v>0.19325693879433573</v>
      </c>
      <c r="E137" s="9">
        <f>E60/$M60</f>
        <v>0.11633257371072593</v>
      </c>
      <c r="F137" s="9">
        <f>F60/$M60</f>
        <v>9.9699234609218701E-2</v>
      </c>
      <c r="G137" s="9">
        <f>G60/$M60</f>
        <v>7.317481726404379E-2</v>
      </c>
      <c r="H137" s="9">
        <f>H60/$M60</f>
        <v>5.1813085127281583E-2</v>
      </c>
      <c r="I137" s="9">
        <f>I60/$M60</f>
        <v>4.6824655570739719E-2</v>
      </c>
      <c r="J137" s="9">
        <f>J60/$M60</f>
        <v>0</v>
      </c>
      <c r="K137" s="9">
        <f>K60/$M60</f>
        <v>0</v>
      </c>
      <c r="L137" s="9">
        <f>L60/$M60</f>
        <v>0</v>
      </c>
    </row>
    <row r="138" spans="1:12">
      <c r="A138" s="10" t="s">
        <v>61</v>
      </c>
      <c r="B138" s="10" t="s">
        <v>54</v>
      </c>
      <c r="C138" s="9">
        <f>C61/$M61</f>
        <v>0.44475143589904603</v>
      </c>
      <c r="D138" s="9">
        <f>D61/$M61</f>
        <v>0.18223520491848305</v>
      </c>
      <c r="E138" s="9">
        <f>E61/$M61</f>
        <v>0.11412092717196293</v>
      </c>
      <c r="F138" s="9">
        <f>F61/$M61</f>
        <v>9.726794340058946E-2</v>
      </c>
      <c r="G138" s="9">
        <f>G61/$M61</f>
        <v>6.5176288220621575E-2</v>
      </c>
      <c r="H138" s="9">
        <f>H61/$M61</f>
        <v>5.3144272423250857E-2</v>
      </c>
      <c r="I138" s="9">
        <f>I61/$M61</f>
        <v>4.3303927966046249E-2</v>
      </c>
      <c r="J138" s="9">
        <f>J61/$M61</f>
        <v>0</v>
      </c>
      <c r="K138" s="9">
        <f>K61/$M61</f>
        <v>0</v>
      </c>
      <c r="L138" s="9">
        <f>L61/$M61</f>
        <v>0</v>
      </c>
    </row>
    <row r="139" spans="1:12">
      <c r="A139" s="10" t="s">
        <v>60</v>
      </c>
      <c r="B139" s="10" t="s">
        <v>53</v>
      </c>
      <c r="C139" s="9">
        <f>C62/$M62</f>
        <v>0.45608214327657082</v>
      </c>
      <c r="D139" s="9">
        <f>D62/$M62</f>
        <v>0.17025963593658253</v>
      </c>
      <c r="E139" s="9">
        <f>E62/$M62</f>
        <v>0.12156001761597182</v>
      </c>
      <c r="F139" s="9">
        <f>F62/$M62</f>
        <v>9.454116852613037E-2</v>
      </c>
      <c r="G139" s="9">
        <f>G62/$M62</f>
        <v>6.4360411039342341E-2</v>
      </c>
      <c r="H139" s="9">
        <f>H62/$M62</f>
        <v>5.1231475631238997E-2</v>
      </c>
      <c r="I139" s="9">
        <f>I62/$M62</f>
        <v>4.1965147974163244E-2</v>
      </c>
      <c r="J139" s="9">
        <f>J62/$M62</f>
        <v>0</v>
      </c>
      <c r="K139" s="9">
        <f>K62/$M62</f>
        <v>0</v>
      </c>
      <c r="L139" s="9">
        <f>L62/$M62</f>
        <v>0</v>
      </c>
    </row>
    <row r="140" spans="1:12">
      <c r="A140" s="10" t="s">
        <v>59</v>
      </c>
      <c r="B140" s="10" t="s">
        <v>52</v>
      </c>
      <c r="C140" s="17">
        <f>C63/$M63</f>
        <v>0.43711778544697405</v>
      </c>
      <c r="D140" s="9">
        <f>D63/$M63</f>
        <v>0.1933703147408026</v>
      </c>
      <c r="E140" s="9">
        <f>E63/$M63</f>
        <v>0.10927526943002686</v>
      </c>
      <c r="F140" s="9">
        <f>F63/$M63</f>
        <v>9.777266017665133E-2</v>
      </c>
      <c r="G140" s="9">
        <f>G63/$M63</f>
        <v>6.6339250128629207E-2</v>
      </c>
      <c r="H140" s="9">
        <f>H63/$M63</f>
        <v>4.9860317776295356E-2</v>
      </c>
      <c r="I140" s="9">
        <f>I63/$M63</f>
        <v>4.6264402300620615E-2</v>
      </c>
      <c r="J140" s="9">
        <f>J63/$M63</f>
        <v>0</v>
      </c>
      <c r="K140" s="9">
        <f>K63/$M63</f>
        <v>0</v>
      </c>
      <c r="L140" s="9">
        <f>L63/$M63</f>
        <v>0</v>
      </c>
    </row>
    <row r="141" spans="1:12">
      <c r="A141" s="10" t="s">
        <v>58</v>
      </c>
      <c r="B141" s="10" t="s">
        <v>51</v>
      </c>
      <c r="C141" s="9">
        <f>C64/$M64</f>
        <v>0.39902525736093991</v>
      </c>
      <c r="D141" s="9">
        <f>D64/$M64</f>
        <v>0.22049578847364348</v>
      </c>
      <c r="E141" s="9">
        <f>E64/$M64</f>
        <v>0.11359746848715525</v>
      </c>
      <c r="F141" s="9">
        <f>F64/$M64</f>
        <v>9.6929328328416012E-2</v>
      </c>
      <c r="G141" s="9">
        <f>G64/$M64</f>
        <v>6.8847048043315137E-2</v>
      </c>
      <c r="H141" s="9">
        <f>H64/$M64</f>
        <v>5.3689594168395256E-2</v>
      </c>
      <c r="I141" s="9">
        <f>I64/$M64</f>
        <v>4.7415515138134828E-2</v>
      </c>
      <c r="J141" s="9">
        <f>J64/$M64</f>
        <v>0</v>
      </c>
      <c r="K141" s="9">
        <f>K64/$M64</f>
        <v>0</v>
      </c>
      <c r="L141" s="9">
        <f>L64/$M64</f>
        <v>0</v>
      </c>
    </row>
    <row r="142" spans="1:12">
      <c r="A142" s="10" t="s">
        <v>57</v>
      </c>
      <c r="B142" s="10" t="s">
        <v>50</v>
      </c>
      <c r="C142" s="9">
        <f>C65/$M65</f>
        <v>0.37890086562856751</v>
      </c>
      <c r="D142" s="9">
        <f>D65/$M65</f>
        <v>0.23313443771821116</v>
      </c>
      <c r="E142" s="9">
        <f>E65/$M65</f>
        <v>0.12466385430991449</v>
      </c>
      <c r="F142" s="9">
        <f>F65/$M65</f>
        <v>9.8410787535551991E-2</v>
      </c>
      <c r="G142" s="9">
        <f>G65/$M65</f>
        <v>6.1549251421545347E-2</v>
      </c>
      <c r="H142" s="9">
        <f>H65/$M65</f>
        <v>5.7172647133003865E-2</v>
      </c>
      <c r="I142" s="9">
        <f>I65/$M65</f>
        <v>4.6168156253205646E-2</v>
      </c>
      <c r="J142" s="9">
        <f>J65/$M65</f>
        <v>0</v>
      </c>
      <c r="K142" s="9">
        <f>K65/$M65</f>
        <v>0</v>
      </c>
      <c r="L142" s="9">
        <f>L65/$M65</f>
        <v>0</v>
      </c>
    </row>
    <row r="143" spans="1:12">
      <c r="A143" s="10" t="s">
        <v>56</v>
      </c>
      <c r="B143" s="10" t="s">
        <v>49</v>
      </c>
      <c r="C143" s="9">
        <f>C66/$M66</f>
        <v>0.40422542491237434</v>
      </c>
      <c r="D143" s="9">
        <f>D66/$M66</f>
        <v>0.21359578330453977</v>
      </c>
      <c r="E143" s="9">
        <f>E66/$M66</f>
        <v>0.12149660464409971</v>
      </c>
      <c r="F143" s="9">
        <f>F66/$M66</f>
        <v>9.4481861323801652E-2</v>
      </c>
      <c r="G143" s="9">
        <f>G66/$M66</f>
        <v>6.4958099722910459E-2</v>
      </c>
      <c r="H143" s="9">
        <f>H66/$M66</f>
        <v>5.8937300598350645E-2</v>
      </c>
      <c r="I143" s="9">
        <f>I66/$M66</f>
        <v>4.2304925493923624E-2</v>
      </c>
      <c r="J143" s="9">
        <f>J66/$M66</f>
        <v>0</v>
      </c>
      <c r="K143" s="9">
        <f>K66/$M66</f>
        <v>0</v>
      </c>
      <c r="L143" s="9">
        <f>L66/$M66</f>
        <v>0</v>
      </c>
    </row>
    <row r="144" spans="1:12">
      <c r="A144" s="10" t="s">
        <v>55</v>
      </c>
      <c r="B144" s="10" t="s">
        <v>47</v>
      </c>
      <c r="C144" s="9">
        <f>C67/$M67</f>
        <v>0.43359775566458286</v>
      </c>
      <c r="D144" s="9">
        <f>D67/$M67</f>
        <v>0.19092777326312826</v>
      </c>
      <c r="E144" s="9">
        <f>E67/$M67</f>
        <v>0.11376888655088095</v>
      </c>
      <c r="F144" s="9">
        <f>F67/$M67</f>
        <v>9.3056225485151634E-2</v>
      </c>
      <c r="G144" s="9">
        <f>G67/$M67</f>
        <v>7.0347966632075085E-2</v>
      </c>
      <c r="H144" s="9">
        <f>H67/$M67</f>
        <v>5.5188120968867785E-2</v>
      </c>
      <c r="I144" s="9">
        <f>I67/$M67</f>
        <v>4.3113271435313398E-2</v>
      </c>
      <c r="J144" s="9">
        <f>J67/$M67</f>
        <v>0</v>
      </c>
      <c r="K144" s="9">
        <f>K67/$M67</f>
        <v>0</v>
      </c>
      <c r="L144" s="9">
        <f>L67/$M67</f>
        <v>0</v>
      </c>
    </row>
    <row r="145" spans="1:12">
      <c r="A145" s="10" t="s">
        <v>54</v>
      </c>
      <c r="B145" s="10" t="s">
        <v>45</v>
      </c>
      <c r="C145" s="9">
        <f>C68/$M68</f>
        <v>0.46362187902979596</v>
      </c>
      <c r="D145" s="9">
        <f>D68/$M68</f>
        <v>0.16761534737779557</v>
      </c>
      <c r="E145" s="9">
        <f>E68/$M68</f>
        <v>0.11786042983992409</v>
      </c>
      <c r="F145" s="9">
        <f>F68/$M68</f>
        <v>8.6446789885591388E-2</v>
      </c>
      <c r="G145" s="9">
        <f>G68/$M68</f>
        <v>7.1282175306393664E-2</v>
      </c>
      <c r="H145" s="9">
        <f>H68/$M68</f>
        <v>4.9035817315627249E-2</v>
      </c>
      <c r="I145" s="9">
        <f>I68/$M68</f>
        <v>4.4137561244872142E-2</v>
      </c>
      <c r="J145" s="9">
        <f>J68/$M68</f>
        <v>0</v>
      </c>
      <c r="K145" s="9">
        <f>K68/$M68</f>
        <v>0</v>
      </c>
      <c r="L145" s="9">
        <f>L68/$M68</f>
        <v>0</v>
      </c>
    </row>
    <row r="146" spans="1:12">
      <c r="A146" s="10" t="s">
        <v>53</v>
      </c>
      <c r="B146" s="11" t="s">
        <v>43</v>
      </c>
      <c r="C146" s="9">
        <f>C69/$M69</f>
        <v>0.47751813719277109</v>
      </c>
      <c r="D146" s="9">
        <f>D69/$M69</f>
        <v>0.16394917517617796</v>
      </c>
      <c r="E146" s="9">
        <f>E69/$M69</f>
        <v>0.10671320993642716</v>
      </c>
      <c r="F146" s="9">
        <f>F69/$M69</f>
        <v>9.4108159424303117E-2</v>
      </c>
      <c r="G146" s="9">
        <f>G69/$M69</f>
        <v>6.2998131348483796E-2</v>
      </c>
      <c r="H146" s="9">
        <f>H69/$M69</f>
        <v>5.276331821142722E-2</v>
      </c>
      <c r="I146" s="9">
        <f>I69/$M69</f>
        <v>4.1949868710409573E-2</v>
      </c>
      <c r="J146" s="9">
        <f>J69/$M69</f>
        <v>0</v>
      </c>
      <c r="K146" s="9">
        <f>K69/$M69</f>
        <v>0</v>
      </c>
      <c r="L146" s="9">
        <f>L69/$M69</f>
        <v>0</v>
      </c>
    </row>
    <row r="147" spans="1:12">
      <c r="A147" s="10" t="s">
        <v>52</v>
      </c>
      <c r="B147" s="11" t="s">
        <v>41</v>
      </c>
      <c r="C147" s="9">
        <f>C70/$M70</f>
        <v>0.46607338693608796</v>
      </c>
      <c r="D147" s="9">
        <f>D70/$M70</f>
        <v>0.16967604124336386</v>
      </c>
      <c r="E147" s="9">
        <f>E70/$M70</f>
        <v>0.11914325854519231</v>
      </c>
      <c r="F147" s="9">
        <f>F70/$M70</f>
        <v>8.9388538533719433E-2</v>
      </c>
      <c r="G147" s="9">
        <f>G70/$M70</f>
        <v>6.0484899148393168E-2</v>
      </c>
      <c r="H147" s="9">
        <f>H70/$M70</f>
        <v>5.3845900835558895E-2</v>
      </c>
      <c r="I147" s="9">
        <f>I70/$M70</f>
        <v>4.1387974757684236E-2</v>
      </c>
      <c r="J147" s="9">
        <f>J70/$M70</f>
        <v>0</v>
      </c>
      <c r="K147" s="9">
        <f>K70/$M70</f>
        <v>0</v>
      </c>
      <c r="L147" s="9">
        <f>L70/$M70</f>
        <v>0</v>
      </c>
    </row>
    <row r="148" spans="1:12">
      <c r="A148" s="10" t="s">
        <v>51</v>
      </c>
      <c r="B148" s="11" t="s">
        <v>39</v>
      </c>
      <c r="C148" s="9">
        <f>C71/$M71</f>
        <v>0.4471935009713835</v>
      </c>
      <c r="D148" s="9">
        <f>D71/$M71</f>
        <v>0.1644958695911457</v>
      </c>
      <c r="E148" s="9">
        <f>E71/$M71</f>
        <v>0.11143812744648093</v>
      </c>
      <c r="F148" s="9">
        <f>F71/$M71</f>
        <v>0.10618167371646015</v>
      </c>
      <c r="G148" s="9">
        <f>G71/$M71</f>
        <v>7.5320280629624772E-2</v>
      </c>
      <c r="H148" s="9">
        <f>H71/$M71</f>
        <v>5.1352474528214551E-2</v>
      </c>
      <c r="I148" s="9">
        <f>I71/$M71</f>
        <v>4.4018073116690322E-2</v>
      </c>
      <c r="J148" s="9">
        <f>J71/$M71</f>
        <v>0</v>
      </c>
      <c r="K148" s="9">
        <f>K71/$M71</f>
        <v>0</v>
      </c>
      <c r="L148" s="9">
        <f>L71/$M71</f>
        <v>0</v>
      </c>
    </row>
    <row r="149" spans="1:12">
      <c r="A149" s="10" t="s">
        <v>50</v>
      </c>
      <c r="B149" s="11" t="s">
        <v>37</v>
      </c>
      <c r="C149" s="9">
        <f>C72/$M72</f>
        <v>0.44125295607653531</v>
      </c>
      <c r="D149" s="9">
        <f>D72/$M72</f>
        <v>0.16920086967136369</v>
      </c>
      <c r="E149" s="9">
        <f>E72/$M72</f>
        <v>0.12151437197904322</v>
      </c>
      <c r="F149" s="9">
        <f>F72/$M72</f>
        <v>9.4821822478366014E-2</v>
      </c>
      <c r="G149" s="9">
        <f>G72/$M72</f>
        <v>7.9566613260866489E-2</v>
      </c>
      <c r="H149" s="9">
        <f>H72/$M72</f>
        <v>4.9466401322761221E-2</v>
      </c>
      <c r="I149" s="9">
        <f>I72/$M72</f>
        <v>4.417696521106395E-2</v>
      </c>
      <c r="J149" s="9">
        <f>J72/$M72</f>
        <v>0</v>
      </c>
      <c r="K149" s="9">
        <f>K72/$M72</f>
        <v>0</v>
      </c>
      <c r="L149" s="9">
        <f>L72/$M72</f>
        <v>0</v>
      </c>
    </row>
    <row r="150" spans="1:12">
      <c r="A150" s="10" t="s">
        <v>49</v>
      </c>
      <c r="B150" s="10" t="s">
        <v>48</v>
      </c>
      <c r="C150" s="9">
        <f>C73/$M73</f>
        <v>0.43989586392054342</v>
      </c>
      <c r="D150" s="9">
        <f>D73/$M73</f>
        <v>0.16073607942532517</v>
      </c>
      <c r="E150" s="9">
        <f>E73/$M73</f>
        <v>0.12632208717486354</v>
      </c>
      <c r="F150" s="9">
        <f>F73/$M73</f>
        <v>0.10522209823013688</v>
      </c>
      <c r="G150" s="9">
        <f>G73/$M73</f>
        <v>7.1636841484463365E-2</v>
      </c>
      <c r="H150" s="9">
        <f>H73/$M73</f>
        <v>5.3458187159879517E-2</v>
      </c>
      <c r="I150" s="9">
        <f>I73/$M73</f>
        <v>4.2728842604788049E-2</v>
      </c>
      <c r="J150" s="9">
        <f>J73/$M73</f>
        <v>0</v>
      </c>
      <c r="K150" s="9">
        <f>K73/$M73</f>
        <v>0</v>
      </c>
      <c r="L150" s="9">
        <f>L73/$M73</f>
        <v>0</v>
      </c>
    </row>
    <row r="151" spans="1:12">
      <c r="A151" s="10" t="s">
        <v>47</v>
      </c>
      <c r="B151" s="10" t="s">
        <v>46</v>
      </c>
      <c r="C151" s="9">
        <f>C74/$M74</f>
        <v>0.43709296880165982</v>
      </c>
      <c r="D151" s="9">
        <f>D74/$M74</f>
        <v>0.16179668722823426</v>
      </c>
      <c r="E151" s="9">
        <f>E74/$M74</f>
        <v>0.13044262382483895</v>
      </c>
      <c r="F151" s="9">
        <f>F74/$M74</f>
        <v>0.10089570328059556</v>
      </c>
      <c r="G151" s="9">
        <f>G74/$M74</f>
        <v>7.1075430873902654E-2</v>
      </c>
      <c r="H151" s="9">
        <f>H74/$M74</f>
        <v>5.5252957259869888E-2</v>
      </c>
      <c r="I151" s="9">
        <f>I74/$M74</f>
        <v>4.3443628730898985E-2</v>
      </c>
      <c r="J151" s="9">
        <f>J74/$M74</f>
        <v>0</v>
      </c>
      <c r="K151" s="9">
        <f>K74/$M74</f>
        <v>0</v>
      </c>
      <c r="L151" s="9">
        <f>L74/$M74</f>
        <v>0</v>
      </c>
    </row>
    <row r="152" spans="1:12">
      <c r="A152" s="10" t="s">
        <v>45</v>
      </c>
      <c r="B152" s="10" t="s">
        <v>44</v>
      </c>
      <c r="C152" s="9">
        <f>C75/$M75</f>
        <v>0.42410149267214331</v>
      </c>
      <c r="D152" s="9">
        <f>D75/$M75</f>
        <v>0.16655507801025773</v>
      </c>
      <c r="E152" s="9">
        <f>E75/$M75</f>
        <v>0.12148126153674854</v>
      </c>
      <c r="F152" s="9">
        <f>F75/$M75</f>
        <v>0.11118558788103659</v>
      </c>
      <c r="G152" s="9">
        <f>G75/$M75</f>
        <v>7.6547176679062995E-2</v>
      </c>
      <c r="H152" s="9">
        <f>H75/$M75</f>
        <v>5.2895121903269053E-2</v>
      </c>
      <c r="I152" s="9">
        <f>I75/$M75</f>
        <v>4.7234281317481787E-2</v>
      </c>
      <c r="J152" s="9">
        <f>J75/$M75</f>
        <v>0</v>
      </c>
      <c r="K152" s="9">
        <f>K75/$M75</f>
        <v>0</v>
      </c>
      <c r="L152" s="9">
        <f>L75/$M75</f>
        <v>0</v>
      </c>
    </row>
    <row r="153" spans="1:12">
      <c r="A153" s="11" t="s">
        <v>43</v>
      </c>
      <c r="B153" s="10" t="s">
        <v>42</v>
      </c>
      <c r="C153" s="9">
        <f>C76/$M76</f>
        <v>0.42404434223078669</v>
      </c>
      <c r="D153" s="9">
        <f>D76/$M76</f>
        <v>0.16173422428248296</v>
      </c>
      <c r="E153" s="9">
        <f>E76/$M76</f>
        <v>0.12163044008500781</v>
      </c>
      <c r="F153" s="9">
        <f>F76/$M76</f>
        <v>0.1078309446549485</v>
      </c>
      <c r="G153" s="9">
        <f>G76/$M76</f>
        <v>8.5063961306997338E-2</v>
      </c>
      <c r="H153" s="9">
        <f>H76/$M76</f>
        <v>5.0281487358947136E-2</v>
      </c>
      <c r="I153" s="9">
        <f>I76/$M76</f>
        <v>4.941460008082952E-2</v>
      </c>
      <c r="J153" s="9">
        <f>J76/$M76</f>
        <v>0</v>
      </c>
      <c r="K153" s="9">
        <f>K76/$M76</f>
        <v>0</v>
      </c>
      <c r="L153" s="9">
        <f>L76/$M76</f>
        <v>0</v>
      </c>
    </row>
    <row r="154" spans="1:12">
      <c r="A154" s="11" t="s">
        <v>41</v>
      </c>
      <c r="B154" s="10" t="s">
        <v>40</v>
      </c>
      <c r="C154" s="9">
        <f>C77/$M77</f>
        <v>0.41576594800946259</v>
      </c>
      <c r="D154" s="9">
        <f>D77/$M77</f>
        <v>0.15398348118139249</v>
      </c>
      <c r="E154" s="9">
        <f>E77/$M77</f>
        <v>0.13035183963923663</v>
      </c>
      <c r="F154" s="9">
        <f>F77/$M77</f>
        <v>0.11336308970303559</v>
      </c>
      <c r="G154" s="9">
        <f>G77/$M77</f>
        <v>8.2078352696057663E-2</v>
      </c>
      <c r="H154" s="9">
        <f>H77/$M77</f>
        <v>5.9043288404880344E-2</v>
      </c>
      <c r="I154" s="9">
        <f>I77/$M77</f>
        <v>4.5414000365934543E-2</v>
      </c>
      <c r="J154" s="9">
        <f>J77/$M77</f>
        <v>0</v>
      </c>
      <c r="K154" s="9">
        <f>K77/$M77</f>
        <v>0</v>
      </c>
      <c r="L154" s="9">
        <f>L77/$M77</f>
        <v>0</v>
      </c>
    </row>
    <row r="155" spans="1:12">
      <c r="A155" s="11" t="s">
        <v>39</v>
      </c>
      <c r="B155" s="10" t="s">
        <v>38</v>
      </c>
      <c r="C155" s="9">
        <f>C78/$M78</f>
        <v>0.4148523789175233</v>
      </c>
      <c r="D155" s="9">
        <f>D78/$M78</f>
        <v>0.15304196717193794</v>
      </c>
      <c r="E155" s="9">
        <f>E78/$M78</f>
        <v>0.12510347935612448</v>
      </c>
      <c r="F155" s="9">
        <f>F78/$M78</f>
        <v>0.11826701289751414</v>
      </c>
      <c r="G155" s="9">
        <f>G78/$M78</f>
        <v>7.856673960936518E-2</v>
      </c>
      <c r="H155" s="9">
        <f>H78/$M78</f>
        <v>6.3470643159375242E-2</v>
      </c>
      <c r="I155" s="9">
        <f>I78/$M78</f>
        <v>4.6697778888159659E-2</v>
      </c>
      <c r="J155" s="9">
        <f>J78/$M78</f>
        <v>0</v>
      </c>
      <c r="K155" s="9">
        <f>K78/$M78</f>
        <v>0</v>
      </c>
      <c r="L155" s="9">
        <f>L78/$M78</f>
        <v>0</v>
      </c>
    </row>
    <row r="156" spans="1:12">
      <c r="A156" s="11" t="s">
        <v>37</v>
      </c>
      <c r="B156" s="10" t="s">
        <v>36</v>
      </c>
      <c r="C156" s="9">
        <f>C79/$M79</f>
        <v>0.41232621946353276</v>
      </c>
      <c r="D156" s="9">
        <f>D79/$M79</f>
        <v>0.15994374328801703</v>
      </c>
      <c r="E156" s="9">
        <f>E79/$M79</f>
        <v>0.12281806793422193</v>
      </c>
      <c r="F156" s="9">
        <f>F79/$M79</f>
        <v>0.11890070668177936</v>
      </c>
      <c r="G156" s="9">
        <f>G79/$M79</f>
        <v>7.9976544418872725E-2</v>
      </c>
      <c r="H156" s="9">
        <f>H79/$M79</f>
        <v>5.7708958054755018E-2</v>
      </c>
      <c r="I156" s="9">
        <f>I79/$M79</f>
        <v>4.8325760158821188E-2</v>
      </c>
      <c r="J156" s="9">
        <f>J79/$M79</f>
        <v>0</v>
      </c>
      <c r="K156" s="9">
        <f>K79/$M79</f>
        <v>0</v>
      </c>
      <c r="L156" s="9">
        <f>L79/$M79</f>
        <v>0</v>
      </c>
    </row>
    <row r="157" spans="1:12">
      <c r="A157" s="10"/>
      <c r="B157" s="10"/>
      <c r="C157" s="9"/>
      <c r="D157" s="9"/>
      <c r="E157" s="9"/>
      <c r="F157" s="9"/>
      <c r="G157" s="9"/>
      <c r="H157" s="9"/>
      <c r="I157" s="9"/>
      <c r="J157" s="9"/>
      <c r="K157" s="9"/>
      <c r="L157" s="9"/>
    </row>
    <row r="158" spans="1:12">
      <c r="A158" s="10"/>
      <c r="B158" s="10"/>
      <c r="C158" s="9"/>
      <c r="D158" s="9"/>
      <c r="E158" s="9"/>
      <c r="F158" s="9"/>
      <c r="G158" s="9"/>
      <c r="H158" s="9"/>
      <c r="I158" s="9"/>
      <c r="J158" s="9"/>
      <c r="K158" s="9"/>
      <c r="L158" s="9"/>
    </row>
    <row r="159" spans="1:12">
      <c r="C159" s="19" t="s">
        <v>127</v>
      </c>
    </row>
    <row r="160" spans="1:12">
      <c r="C160" t="s">
        <v>126</v>
      </c>
      <c r="D160" t="s">
        <v>125</v>
      </c>
      <c r="E160" t="s">
        <v>124</v>
      </c>
      <c r="F160" t="s">
        <v>123</v>
      </c>
      <c r="G160" t="s">
        <v>122</v>
      </c>
      <c r="H160" t="s">
        <v>121</v>
      </c>
      <c r="I160" t="s">
        <v>120</v>
      </c>
      <c r="J160" t="s">
        <v>119</v>
      </c>
      <c r="K160" t="s">
        <v>118</v>
      </c>
      <c r="L160" t="s">
        <v>117</v>
      </c>
    </row>
    <row r="161" spans="1:36" s="16" customFormat="1">
      <c r="A161" s="18" t="s">
        <v>116</v>
      </c>
      <c r="B161" s="18" t="s">
        <v>109</v>
      </c>
      <c r="C161" s="17">
        <v>0.43219380638691696</v>
      </c>
      <c r="D161" s="17">
        <f>C161+D83</f>
        <v>0.59462164523076744</v>
      </c>
      <c r="E161" s="17">
        <f>D161+E83</f>
        <v>0.70984392063487567</v>
      </c>
      <c r="F161" s="17">
        <f>E161+F83</f>
        <v>0.8075247483425434</v>
      </c>
      <c r="G161" s="17">
        <f>F161+G83</f>
        <v>0.88666256820763822</v>
      </c>
      <c r="H161" s="17">
        <f>G161+H83</f>
        <v>0.9497193958239396</v>
      </c>
      <c r="I161" s="17">
        <f>H161+I83</f>
        <v>1</v>
      </c>
      <c r="J161" s="17">
        <f>I161+J83</f>
        <v>1</v>
      </c>
      <c r="K161" s="17">
        <f>J161+K83</f>
        <v>1</v>
      </c>
      <c r="L161" s="17">
        <f>K161+L83</f>
        <v>1</v>
      </c>
      <c r="N161"/>
      <c r="O161"/>
      <c r="P161"/>
      <c r="Q161"/>
      <c r="R161"/>
      <c r="S161"/>
      <c r="T161"/>
      <c r="U161"/>
      <c r="V161"/>
      <c r="W161"/>
      <c r="X161"/>
      <c r="Y161"/>
      <c r="Z161"/>
      <c r="AA161"/>
      <c r="AB161"/>
      <c r="AC161"/>
      <c r="AD161"/>
      <c r="AE161"/>
      <c r="AF161"/>
      <c r="AG161"/>
      <c r="AH161"/>
      <c r="AI161"/>
      <c r="AJ161"/>
    </row>
    <row r="162" spans="1:36" s="16" customFormat="1">
      <c r="A162" s="18" t="s">
        <v>115</v>
      </c>
      <c r="B162" s="18" t="s">
        <v>108</v>
      </c>
      <c r="C162" s="17">
        <v>0.41800121637792109</v>
      </c>
      <c r="D162" s="17">
        <f>C162+D84</f>
        <v>0.5817946025138051</v>
      </c>
      <c r="E162" s="17">
        <f>D162+E84</f>
        <v>0.7077158043104903</v>
      </c>
      <c r="F162" s="17">
        <f>E162+F84</f>
        <v>0.80945242251475014</v>
      </c>
      <c r="G162" s="17">
        <f>F162+G84</f>
        <v>0.88215008306881448</v>
      </c>
      <c r="H162" s="17">
        <f>G162+H84</f>
        <v>0.94873147350002385</v>
      </c>
      <c r="I162" s="17">
        <f>H162+I84</f>
        <v>0.99999999999999978</v>
      </c>
      <c r="J162" s="17">
        <f>I162+J84</f>
        <v>0.99999999999999978</v>
      </c>
      <c r="K162" s="17">
        <f>J162+K84</f>
        <v>0.99999999999999978</v>
      </c>
      <c r="L162" s="17">
        <f>K162+L84</f>
        <v>0.99999999999999978</v>
      </c>
      <c r="N162"/>
      <c r="O162"/>
      <c r="P162"/>
      <c r="Q162"/>
      <c r="R162"/>
      <c r="S162"/>
      <c r="T162"/>
      <c r="U162"/>
      <c r="V162"/>
      <c r="W162"/>
      <c r="X162"/>
      <c r="Y162"/>
      <c r="Z162"/>
      <c r="AA162"/>
      <c r="AB162"/>
      <c r="AC162"/>
      <c r="AD162"/>
      <c r="AE162"/>
      <c r="AF162"/>
      <c r="AG162"/>
      <c r="AH162"/>
      <c r="AI162"/>
      <c r="AJ162"/>
    </row>
    <row r="163" spans="1:36" s="16" customFormat="1">
      <c r="A163" s="18" t="s">
        <v>114</v>
      </c>
      <c r="B163" s="18" t="s">
        <v>107</v>
      </c>
      <c r="C163" s="17">
        <v>0.41185701783911138</v>
      </c>
      <c r="D163" s="17">
        <f>C163+D85</f>
        <v>0.57072810501514637</v>
      </c>
      <c r="E163" s="17">
        <f>D163+E85</f>
        <v>0.69673814203971718</v>
      </c>
      <c r="F163" s="17">
        <f>E163+F85</f>
        <v>0.80012046449007057</v>
      </c>
      <c r="G163" s="17">
        <f>F163+G85</f>
        <v>0.87936401884887228</v>
      </c>
      <c r="H163" s="17">
        <f>G163+H85</f>
        <v>0.94207231908448319</v>
      </c>
      <c r="I163" s="17">
        <f>H163+I85</f>
        <v>0.99999999999999989</v>
      </c>
      <c r="J163" s="17">
        <f>I163+J85</f>
        <v>0.99999999999999989</v>
      </c>
      <c r="K163" s="17">
        <f>J163+K85</f>
        <v>0.99999999999999989</v>
      </c>
      <c r="L163" s="17">
        <f>K163+L85</f>
        <v>0.99999999999999989</v>
      </c>
      <c r="N163"/>
      <c r="O163"/>
      <c r="P163"/>
      <c r="Q163"/>
      <c r="R163"/>
      <c r="S163"/>
      <c r="T163"/>
      <c r="U163"/>
      <c r="V163"/>
      <c r="W163"/>
      <c r="X163"/>
      <c r="Y163"/>
      <c r="Z163"/>
      <c r="AA163"/>
      <c r="AB163"/>
      <c r="AC163"/>
      <c r="AD163"/>
      <c r="AE163"/>
      <c r="AF163"/>
      <c r="AG163"/>
      <c r="AH163"/>
      <c r="AI163"/>
      <c r="AJ163"/>
    </row>
    <row r="164" spans="1:36" s="16" customFormat="1">
      <c r="A164" s="18" t="s">
        <v>113</v>
      </c>
      <c r="B164" s="18" t="s">
        <v>106</v>
      </c>
      <c r="C164" s="17">
        <v>0.40327960907433086</v>
      </c>
      <c r="D164" s="17">
        <f>C164+D86</f>
        <v>0.57214008648001391</v>
      </c>
      <c r="E164" s="17">
        <f>D164+E86</f>
        <v>0.69180181160568766</v>
      </c>
      <c r="F164" s="17">
        <f>E164+F86</f>
        <v>0.79843445653850009</v>
      </c>
      <c r="G164" s="17">
        <f>F164+G86</f>
        <v>0.87750547811127999</v>
      </c>
      <c r="H164" s="17">
        <f>G164+H86</f>
        <v>0.94271175834532217</v>
      </c>
      <c r="I164" s="17">
        <f>H164+I86</f>
        <v>1</v>
      </c>
      <c r="J164" s="17">
        <f>I164+J86</f>
        <v>1</v>
      </c>
      <c r="K164" s="17">
        <f>J164+K86</f>
        <v>1</v>
      </c>
      <c r="L164" s="17">
        <f>K164+L86</f>
        <v>1</v>
      </c>
      <c r="N164"/>
      <c r="O164"/>
      <c r="P164"/>
      <c r="Q164"/>
      <c r="R164"/>
      <c r="S164"/>
      <c r="T164"/>
      <c r="U164"/>
      <c r="V164"/>
      <c r="W164"/>
      <c r="X164"/>
      <c r="Y164"/>
      <c r="Z164"/>
      <c r="AA164"/>
      <c r="AB164"/>
      <c r="AC164"/>
      <c r="AD164"/>
      <c r="AE164"/>
      <c r="AF164"/>
      <c r="AG164"/>
      <c r="AH164"/>
      <c r="AI164"/>
      <c r="AJ164"/>
    </row>
    <row r="165" spans="1:36" s="16" customFormat="1">
      <c r="A165" s="18" t="s">
        <v>112</v>
      </c>
      <c r="B165" s="18" t="s">
        <v>105</v>
      </c>
      <c r="C165" s="17">
        <v>0.40186383459522534</v>
      </c>
      <c r="D165" s="17">
        <f>C165+D87</f>
        <v>0.5819047821888621</v>
      </c>
      <c r="E165" s="17">
        <f>D165+E87</f>
        <v>0.71509741405183802</v>
      </c>
      <c r="F165" s="17">
        <f>E165+F87</f>
        <v>0.81344538793334287</v>
      </c>
      <c r="G165" s="17">
        <f>F165+G87</f>
        <v>0.88305254118358512</v>
      </c>
      <c r="H165" s="17">
        <f>G165+H87</f>
        <v>0.94912912490639778</v>
      </c>
      <c r="I165" s="17">
        <f>H165+I87</f>
        <v>0.99999999999999989</v>
      </c>
      <c r="J165" s="17">
        <f>I165+J87</f>
        <v>0.99999999999999989</v>
      </c>
      <c r="K165" s="17">
        <f>J165+K87</f>
        <v>0.99999999999999989</v>
      </c>
      <c r="L165" s="17">
        <f>K165+L87</f>
        <v>0.99999999999999989</v>
      </c>
      <c r="N165"/>
      <c r="O165"/>
      <c r="P165"/>
      <c r="Q165"/>
      <c r="R165"/>
      <c r="S165"/>
      <c r="T165"/>
      <c r="U165"/>
      <c r="V165"/>
      <c r="W165"/>
      <c r="X165"/>
      <c r="Y165"/>
      <c r="Z165"/>
      <c r="AA165"/>
      <c r="AB165"/>
      <c r="AC165"/>
      <c r="AD165"/>
      <c r="AE165"/>
      <c r="AF165"/>
      <c r="AG165"/>
      <c r="AH165"/>
      <c r="AI165"/>
      <c r="AJ165"/>
    </row>
    <row r="166" spans="1:36" s="16" customFormat="1">
      <c r="A166" s="18" t="s">
        <v>111</v>
      </c>
      <c r="B166" s="18" t="s">
        <v>104</v>
      </c>
      <c r="C166" s="17">
        <v>0.39782789842173299</v>
      </c>
      <c r="D166" s="17">
        <f>C166+D88</f>
        <v>0.57419141541960328</v>
      </c>
      <c r="E166" s="17">
        <f>D166+E88</f>
        <v>0.69727844638679137</v>
      </c>
      <c r="F166" s="17">
        <f>E166+F88</f>
        <v>0.81064195595966981</v>
      </c>
      <c r="G166" s="17">
        <f>F166+G88</f>
        <v>0.88371194043800794</v>
      </c>
      <c r="H166" s="17">
        <f>G166+H88</f>
        <v>0.95103911244364159</v>
      </c>
      <c r="I166" s="17">
        <f>H166+I88</f>
        <v>1.0000000000000002</v>
      </c>
      <c r="J166" s="17">
        <f>I166+J88</f>
        <v>1.0000000000000002</v>
      </c>
      <c r="K166" s="17">
        <f>J166+K88</f>
        <v>1.0000000000000002</v>
      </c>
      <c r="L166" s="17">
        <f>K166+L88</f>
        <v>1.0000000000000002</v>
      </c>
      <c r="N166"/>
      <c r="O166"/>
      <c r="P166"/>
      <c r="Q166"/>
      <c r="R166"/>
      <c r="S166"/>
      <c r="T166"/>
      <c r="U166"/>
      <c r="V166"/>
      <c r="W166"/>
      <c r="X166"/>
      <c r="Y166"/>
      <c r="Z166"/>
      <c r="AA166"/>
      <c r="AB166"/>
      <c r="AC166"/>
      <c r="AD166"/>
      <c r="AE166"/>
      <c r="AF166"/>
      <c r="AG166"/>
      <c r="AH166"/>
      <c r="AI166"/>
      <c r="AJ166"/>
    </row>
    <row r="167" spans="1:36" s="16" customFormat="1">
      <c r="A167" s="18" t="s">
        <v>110</v>
      </c>
      <c r="B167" s="18" t="s">
        <v>103</v>
      </c>
      <c r="C167" s="17">
        <v>0.39765948274001539</v>
      </c>
      <c r="D167" s="17">
        <f>C167+D89</f>
        <v>0.57320523390652944</v>
      </c>
      <c r="E167" s="17">
        <f>D167+E89</f>
        <v>0.70020976653997702</v>
      </c>
      <c r="F167" s="17">
        <f>E167+F89</f>
        <v>0.80058158883806529</v>
      </c>
      <c r="G167" s="17">
        <f>F167+G89</f>
        <v>0.88558685781681457</v>
      </c>
      <c r="H167" s="17">
        <f>G167+H89</f>
        <v>0.94768673584671248</v>
      </c>
      <c r="I167" s="17">
        <f>H167+I89</f>
        <v>1</v>
      </c>
      <c r="J167" s="17">
        <f>I167+J89</f>
        <v>1</v>
      </c>
      <c r="K167" s="17">
        <f>J167+K89</f>
        <v>1</v>
      </c>
      <c r="L167" s="17">
        <f>K167+L89</f>
        <v>1</v>
      </c>
      <c r="N167"/>
      <c r="O167"/>
      <c r="P167"/>
      <c r="Q167"/>
      <c r="R167"/>
      <c r="S167"/>
      <c r="T167"/>
      <c r="U167"/>
      <c r="V167"/>
      <c r="W167"/>
      <c r="X167"/>
      <c r="Y167"/>
      <c r="Z167"/>
      <c r="AA167"/>
      <c r="AB167"/>
      <c r="AC167"/>
      <c r="AD167"/>
      <c r="AE167"/>
      <c r="AF167"/>
      <c r="AG167"/>
      <c r="AH167"/>
      <c r="AI167"/>
      <c r="AJ167"/>
    </row>
    <row r="168" spans="1:36" s="16" customFormat="1">
      <c r="A168" s="18" t="s">
        <v>109</v>
      </c>
      <c r="B168" s="18" t="s">
        <v>102</v>
      </c>
      <c r="C168" s="17">
        <v>0.39254237386388174</v>
      </c>
      <c r="D168" s="17">
        <f>C168+D90</f>
        <v>0.56292280012763241</v>
      </c>
      <c r="E168" s="17">
        <f>D168+E90</f>
        <v>0.68983053463053179</v>
      </c>
      <c r="F168" s="17">
        <f>E168+F90</f>
        <v>0.80090864440306841</v>
      </c>
      <c r="G168" s="17">
        <f>F168+G90</f>
        <v>0.88382750126049059</v>
      </c>
      <c r="H168" s="17">
        <f>G168+H90</f>
        <v>0.94444393134442717</v>
      </c>
      <c r="I168" s="17">
        <f>H168+I90</f>
        <v>1</v>
      </c>
      <c r="J168" s="17">
        <f>I168+J90</f>
        <v>1</v>
      </c>
      <c r="K168" s="17">
        <f>J168+K90</f>
        <v>1</v>
      </c>
      <c r="L168" s="17">
        <f>K168+L90</f>
        <v>1</v>
      </c>
      <c r="N168"/>
      <c r="O168"/>
      <c r="P168"/>
      <c r="Q168"/>
      <c r="R168"/>
      <c r="S168"/>
      <c r="T168"/>
      <c r="U168"/>
      <c r="V168"/>
      <c r="W168"/>
      <c r="X168"/>
      <c r="Y168"/>
      <c r="Z168"/>
      <c r="AA168"/>
      <c r="AB168"/>
      <c r="AC168"/>
      <c r="AD168"/>
      <c r="AE168"/>
      <c r="AF168"/>
      <c r="AG168"/>
      <c r="AH168"/>
      <c r="AI168"/>
      <c r="AJ168"/>
    </row>
    <row r="169" spans="1:36" s="16" customFormat="1">
      <c r="A169" s="18" t="s">
        <v>108</v>
      </c>
      <c r="B169" s="18" t="s">
        <v>101</v>
      </c>
      <c r="C169" s="17">
        <v>0.39602078451890338</v>
      </c>
      <c r="D169" s="17">
        <f>C169+D91</f>
        <v>0.57057776517567216</v>
      </c>
      <c r="E169" s="17">
        <f>D169+E91</f>
        <v>0.69589651690564869</v>
      </c>
      <c r="F169" s="17">
        <f>E169+F91</f>
        <v>0.79937910795940448</v>
      </c>
      <c r="G169" s="17">
        <f>F169+G91</f>
        <v>0.88283876982230514</v>
      </c>
      <c r="H169" s="17">
        <f>G169+H91</f>
        <v>0.94695483604729525</v>
      </c>
      <c r="I169" s="17">
        <f>H169+I91</f>
        <v>0.99999999999999978</v>
      </c>
      <c r="J169" s="17">
        <f>I169+J91</f>
        <v>0.99999999999999978</v>
      </c>
      <c r="K169" s="17">
        <f>J169+K91</f>
        <v>0.99999999999999978</v>
      </c>
      <c r="L169" s="17">
        <f>K169+L91</f>
        <v>0.99999999999999978</v>
      </c>
      <c r="N169"/>
      <c r="O169"/>
      <c r="P169"/>
      <c r="Q169"/>
      <c r="R169"/>
      <c r="S169"/>
      <c r="T169"/>
      <c r="U169"/>
      <c r="V169"/>
      <c r="W169"/>
      <c r="X169"/>
      <c r="Y169"/>
      <c r="Z169"/>
      <c r="AA169"/>
      <c r="AB169"/>
      <c r="AC169"/>
      <c r="AD169"/>
      <c r="AE169"/>
      <c r="AF169"/>
      <c r="AG169"/>
      <c r="AH169"/>
      <c r="AI169"/>
      <c r="AJ169"/>
    </row>
    <row r="170" spans="1:36">
      <c r="A170" s="10" t="s">
        <v>107</v>
      </c>
      <c r="B170" s="10" t="s">
        <v>100</v>
      </c>
      <c r="C170" s="13">
        <v>0.39499537501659393</v>
      </c>
      <c r="D170" s="9">
        <f>C170+D92</f>
        <v>0.55909716934173437</v>
      </c>
      <c r="E170" s="9">
        <f>D170+E92</f>
        <v>0.68361291050783346</v>
      </c>
      <c r="F170" s="9">
        <f>E170+F92</f>
        <v>0.79810236906199017</v>
      </c>
      <c r="G170" s="9">
        <f>F170+G92</f>
        <v>0.87942286648131729</v>
      </c>
      <c r="H170" s="9">
        <f>G170+H92</f>
        <v>0.94418199792381075</v>
      </c>
      <c r="I170" s="9">
        <f>H170+I92</f>
        <v>1</v>
      </c>
      <c r="J170" s="9">
        <f>I170+J92</f>
        <v>1</v>
      </c>
      <c r="K170" s="9">
        <f>J170+K92</f>
        <v>1</v>
      </c>
      <c r="L170" s="9">
        <f>K170+L92</f>
        <v>1</v>
      </c>
    </row>
    <row r="171" spans="1:36">
      <c r="A171" s="10" t="s">
        <v>106</v>
      </c>
      <c r="B171" s="10" t="s">
        <v>99</v>
      </c>
      <c r="C171" s="13">
        <v>0.39669806717576539</v>
      </c>
      <c r="D171" s="9">
        <f>C171+D93</f>
        <v>0.55973946576090761</v>
      </c>
      <c r="E171" s="9">
        <f>D171+E93</f>
        <v>0.68128045701147089</v>
      </c>
      <c r="F171" s="9">
        <f>E171+F93</f>
        <v>0.78993995517455029</v>
      </c>
      <c r="G171" s="9">
        <f>F171+G93</f>
        <v>0.87684970097336179</v>
      </c>
      <c r="H171" s="9">
        <f>G171+H93</f>
        <v>0.94087978602266642</v>
      </c>
      <c r="I171" s="9">
        <f>H171+I93</f>
        <v>1</v>
      </c>
      <c r="J171" s="9">
        <f>I171+J93</f>
        <v>1</v>
      </c>
      <c r="K171" s="9">
        <f>J171+K93</f>
        <v>1</v>
      </c>
      <c r="L171" s="9">
        <f>K171+L93</f>
        <v>1</v>
      </c>
    </row>
    <row r="172" spans="1:36">
      <c r="A172" s="10" t="s">
        <v>105</v>
      </c>
      <c r="B172" s="10" t="s">
        <v>98</v>
      </c>
      <c r="C172" s="13">
        <v>0.39983166924641683</v>
      </c>
      <c r="D172" s="9">
        <f>C172+D94</f>
        <v>0.56293404138963421</v>
      </c>
      <c r="E172" s="9">
        <f>D172+E94</f>
        <v>0.6786353648087099</v>
      </c>
      <c r="F172" s="9">
        <f>E172+F94</f>
        <v>0.79114162839951307</v>
      </c>
      <c r="G172" s="9">
        <f>F172+G94</f>
        <v>0.87841943306973758</v>
      </c>
      <c r="H172" s="9">
        <f>G172+H94</f>
        <v>0.94494871198081876</v>
      </c>
      <c r="I172" s="9">
        <f>H172+I94</f>
        <v>0.99999999999999989</v>
      </c>
      <c r="J172" s="9">
        <f>I172+J94</f>
        <v>0.99999999999999989</v>
      </c>
      <c r="K172" s="9">
        <f>J172+K94</f>
        <v>0.99999999999999989</v>
      </c>
      <c r="L172" s="9">
        <f>K172+L94</f>
        <v>0.99999999999999989</v>
      </c>
    </row>
    <row r="173" spans="1:36">
      <c r="A173" s="10" t="s">
        <v>104</v>
      </c>
      <c r="B173" s="10" t="s">
        <v>97</v>
      </c>
      <c r="C173" s="13">
        <v>0.41419992771955189</v>
      </c>
      <c r="D173" s="9">
        <f>C173+D95</f>
        <v>0.56905367546078789</v>
      </c>
      <c r="E173" s="9">
        <f>D173+E95</f>
        <v>0.69352749548247206</v>
      </c>
      <c r="F173" s="9">
        <f>E173+F95</f>
        <v>0.79948367907481033</v>
      </c>
      <c r="G173" s="9">
        <f>F173+G95</f>
        <v>0.87851179978315874</v>
      </c>
      <c r="H173" s="9">
        <f>G173+H95</f>
        <v>0.9455626346223347</v>
      </c>
      <c r="I173" s="9">
        <f>H173+I95</f>
        <v>1</v>
      </c>
      <c r="J173" s="9">
        <f>I173+J95</f>
        <v>1</v>
      </c>
      <c r="K173" s="9">
        <f>J173+K95</f>
        <v>1</v>
      </c>
      <c r="L173" s="9">
        <f>K173+L95</f>
        <v>1</v>
      </c>
    </row>
    <row r="174" spans="1:36">
      <c r="A174" s="10" t="s">
        <v>103</v>
      </c>
      <c r="B174" s="10" t="s">
        <v>96</v>
      </c>
      <c r="C174" s="13">
        <v>0.41409927715477096</v>
      </c>
      <c r="D174" s="9">
        <f>C174+D96</f>
        <v>0.56485012013348479</v>
      </c>
      <c r="E174" s="9">
        <f>D174+E96</f>
        <v>0.68259023908507888</v>
      </c>
      <c r="F174" s="9">
        <f>E174+F96</f>
        <v>0.79529815576833285</v>
      </c>
      <c r="G174" s="9">
        <f>F174+G96</f>
        <v>0.87550142876213422</v>
      </c>
      <c r="H174" s="9">
        <f>G174+H96</f>
        <v>0.94170893983769699</v>
      </c>
      <c r="I174" s="9">
        <f>H174+I96</f>
        <v>1.0000000000000002</v>
      </c>
      <c r="J174" s="9">
        <f>I174+J96</f>
        <v>1.0000000000000002</v>
      </c>
      <c r="K174" s="9">
        <f>J174+K96</f>
        <v>1.0000000000000002</v>
      </c>
      <c r="L174" s="9">
        <f>K174+L96</f>
        <v>1.0000000000000002</v>
      </c>
    </row>
    <row r="175" spans="1:36">
      <c r="A175" s="10" t="s">
        <v>102</v>
      </c>
      <c r="B175" s="10" t="s">
        <v>95</v>
      </c>
      <c r="C175" s="13">
        <v>0.40826695391754497</v>
      </c>
      <c r="D175" s="9">
        <f>C175+D97</f>
        <v>0.56780392283031933</v>
      </c>
      <c r="E175" s="9">
        <f>D175+E97</f>
        <v>0.68703719280853015</v>
      </c>
      <c r="F175" s="9">
        <f>E175+F97</f>
        <v>0.78963659382267504</v>
      </c>
      <c r="G175" s="9">
        <f>F175+G97</f>
        <v>0.87798257106037858</v>
      </c>
      <c r="H175" s="9">
        <f>G175+H97</f>
        <v>0.93965614594247093</v>
      </c>
      <c r="I175" s="9">
        <f>H175+I97</f>
        <v>1</v>
      </c>
      <c r="J175" s="9">
        <f>I175+J97</f>
        <v>1</v>
      </c>
      <c r="K175" s="9">
        <f>J175+K97</f>
        <v>1</v>
      </c>
      <c r="L175" s="9">
        <f>K175+L97</f>
        <v>1</v>
      </c>
    </row>
    <row r="176" spans="1:36">
      <c r="A176" s="10" t="s">
        <v>101</v>
      </c>
      <c r="B176" s="10" t="s">
        <v>94</v>
      </c>
      <c r="C176" s="13">
        <v>0.4118941285191024</v>
      </c>
      <c r="D176" s="9">
        <f>C176+D98</f>
        <v>0.56791208577444607</v>
      </c>
      <c r="E176" s="9">
        <f>D176+E98</f>
        <v>0.68390421707921489</v>
      </c>
      <c r="F176" s="9">
        <f>E176+F98</f>
        <v>0.79623470961628573</v>
      </c>
      <c r="G176" s="9">
        <f>F176+G98</f>
        <v>0.87803782256611707</v>
      </c>
      <c r="H176" s="9">
        <f>G176+H98</f>
        <v>0.9436390125326839</v>
      </c>
      <c r="I176" s="9">
        <f>H176+I98</f>
        <v>1</v>
      </c>
      <c r="J176" s="9">
        <f>I176+J98</f>
        <v>1</v>
      </c>
      <c r="K176" s="9">
        <f>J176+K98</f>
        <v>1</v>
      </c>
      <c r="L176" s="9">
        <f>K176+L98</f>
        <v>1</v>
      </c>
    </row>
    <row r="177" spans="1:37">
      <c r="A177" s="10" t="s">
        <v>100</v>
      </c>
      <c r="B177" s="10" t="s">
        <v>93</v>
      </c>
      <c r="C177" s="13">
        <v>0.41770176164932521</v>
      </c>
      <c r="D177" s="9">
        <f>C177+D99</f>
        <v>0.57473752056655814</v>
      </c>
      <c r="E177" s="9">
        <f>D177+E99</f>
        <v>0.69937427562230481</v>
      </c>
      <c r="F177" s="9">
        <f>E177+F99</f>
        <v>0.80307795377953894</v>
      </c>
      <c r="G177" s="9">
        <f>F177+G99</f>
        <v>0.87593455806732246</v>
      </c>
      <c r="H177" s="9">
        <f>G177+H99</f>
        <v>0.94482227713099176</v>
      </c>
      <c r="I177" s="9">
        <f>H177+I99</f>
        <v>1</v>
      </c>
      <c r="J177" s="9">
        <f>I177+J99</f>
        <v>1</v>
      </c>
      <c r="K177" s="9">
        <f>J177+K99</f>
        <v>1</v>
      </c>
      <c r="L177" s="9">
        <f>K177+L99</f>
        <v>1</v>
      </c>
    </row>
    <row r="178" spans="1:37">
      <c r="A178" s="10" t="s">
        <v>99</v>
      </c>
      <c r="B178" s="10" t="s">
        <v>92</v>
      </c>
      <c r="C178" s="13">
        <v>0.40107883917711168</v>
      </c>
      <c r="D178" s="9">
        <f>C178+D100</f>
        <v>0.56270491243537102</v>
      </c>
      <c r="E178" s="9">
        <f>D178+E100</f>
        <v>0.68388719080978899</v>
      </c>
      <c r="F178" s="9">
        <f>E178+F100</f>
        <v>0.80068971082077889</v>
      </c>
      <c r="G178" s="9">
        <f>F178+G100</f>
        <v>0.87686028205258215</v>
      </c>
      <c r="H178" s="9">
        <f>G178+H100</f>
        <v>0.94337707846700325</v>
      </c>
      <c r="I178" s="9">
        <f>H178+I100</f>
        <v>1</v>
      </c>
      <c r="J178" s="9">
        <f>I178+J100</f>
        <v>1</v>
      </c>
      <c r="K178" s="9">
        <f>J178+K100</f>
        <v>1</v>
      </c>
      <c r="L178" s="9">
        <f>K178+L100</f>
        <v>1</v>
      </c>
    </row>
    <row r="179" spans="1:37">
      <c r="A179" s="10" t="s">
        <v>98</v>
      </c>
      <c r="B179" s="10" t="s">
        <v>91</v>
      </c>
      <c r="C179" s="13">
        <v>0.39113850558632463</v>
      </c>
      <c r="D179" s="9">
        <f>C179+D101</f>
        <v>0.55730713348157246</v>
      </c>
      <c r="E179" s="9">
        <f>D179+E101</f>
        <v>0.68324049762763717</v>
      </c>
      <c r="F179" s="9">
        <f>E179+F101</f>
        <v>0.78607325768724567</v>
      </c>
      <c r="G179" s="9">
        <f>F179+G101</f>
        <v>0.87511031293364483</v>
      </c>
      <c r="H179" s="9">
        <f>G179+H101</f>
        <v>0.93924000715541678</v>
      </c>
      <c r="I179" s="9">
        <f>H179+I101</f>
        <v>1.0000000000000002</v>
      </c>
      <c r="J179" s="9">
        <f>I179+J101</f>
        <v>1.0000000000000002</v>
      </c>
      <c r="K179" s="9">
        <f>J179+K101</f>
        <v>1.0000000000000002</v>
      </c>
      <c r="L179" s="9">
        <f>K179+L101</f>
        <v>1.0000000000000002</v>
      </c>
      <c r="AK179" s="9">
        <v>4.3299999999999998E-2</v>
      </c>
    </row>
    <row r="180" spans="1:37">
      <c r="A180" s="10" t="s">
        <v>97</v>
      </c>
      <c r="B180" s="10" t="s">
        <v>90</v>
      </c>
      <c r="C180" s="13">
        <v>0.38975192578639578</v>
      </c>
      <c r="D180" s="9">
        <f>C180+D102</f>
        <v>0.55854218529930777</v>
      </c>
      <c r="E180" s="9">
        <f>D180+E102</f>
        <v>0.68225602058172141</v>
      </c>
      <c r="F180" s="9">
        <f>E180+F102</f>
        <v>0.79601282293916298</v>
      </c>
      <c r="G180" s="9">
        <f>F180+G102</f>
        <v>0.87836812763599748</v>
      </c>
      <c r="H180" s="9">
        <f>G180+H102</f>
        <v>0.94300917404831741</v>
      </c>
      <c r="I180" s="9">
        <f>H180+I102</f>
        <v>0.99999999999999978</v>
      </c>
      <c r="J180" s="9">
        <f>I180+J102</f>
        <v>0.99999999999999978</v>
      </c>
      <c r="K180" s="9">
        <f>J180+K102</f>
        <v>0.99999999999999978</v>
      </c>
      <c r="L180" s="9">
        <f>K180+L102</f>
        <v>0.99999999999999978</v>
      </c>
    </row>
    <row r="181" spans="1:37">
      <c r="A181" s="10" t="s">
        <v>96</v>
      </c>
      <c r="B181" s="10" t="s">
        <v>89</v>
      </c>
      <c r="C181" s="13">
        <v>0.40755071449398605</v>
      </c>
      <c r="D181" s="9">
        <f>C181+D103</f>
        <v>0.5750430556349122</v>
      </c>
      <c r="E181" s="9">
        <f>D181+E103</f>
        <v>0.70711726374368911</v>
      </c>
      <c r="F181" s="9">
        <f>E181+F103</f>
        <v>0.80615556422615975</v>
      </c>
      <c r="G181" s="9">
        <f>F181+G103</f>
        <v>0.88325717056353192</v>
      </c>
      <c r="H181" s="9">
        <f>G181+H103</f>
        <v>0.94718847550940444</v>
      </c>
      <c r="I181" s="9">
        <f>H181+I103</f>
        <v>1</v>
      </c>
      <c r="J181" s="9">
        <f>I181+J103</f>
        <v>1</v>
      </c>
      <c r="K181" s="9">
        <f>J181+K103</f>
        <v>1</v>
      </c>
      <c r="L181" s="9">
        <f>K181+L103</f>
        <v>1</v>
      </c>
    </row>
    <row r="182" spans="1:37">
      <c r="A182" s="10" t="s">
        <v>95</v>
      </c>
      <c r="B182" s="10" t="s">
        <v>88</v>
      </c>
      <c r="C182" s="14">
        <v>0.42576877602895546</v>
      </c>
      <c r="D182" s="9">
        <f>C182+D104</f>
        <v>0.5928630259116564</v>
      </c>
      <c r="E182" s="9">
        <f>D182+E104</f>
        <v>0.71313893000762363</v>
      </c>
      <c r="F182" s="9">
        <f>E182+F104</f>
        <v>0.81713311148920131</v>
      </c>
      <c r="G182" s="9">
        <f>F182+G104</f>
        <v>0.88798101375692784</v>
      </c>
      <c r="H182" s="9">
        <f>G182+H104</f>
        <v>0.94898467346255511</v>
      </c>
      <c r="I182" s="9">
        <f>H182+I104</f>
        <v>1</v>
      </c>
      <c r="J182" s="9">
        <f>I182+J104</f>
        <v>1</v>
      </c>
      <c r="K182" s="9">
        <f>J182+K104</f>
        <v>1</v>
      </c>
      <c r="L182" s="9">
        <f>K182+L104</f>
        <v>1</v>
      </c>
    </row>
    <row r="183" spans="1:37">
      <c r="A183" s="10" t="s">
        <v>94</v>
      </c>
      <c r="B183" s="10" t="s">
        <v>87</v>
      </c>
      <c r="C183" s="14">
        <v>0.43151227678535675</v>
      </c>
      <c r="D183" s="9">
        <f>C183+D105</f>
        <v>0.59145727840314166</v>
      </c>
      <c r="E183" s="9">
        <f>D183+E105</f>
        <v>0.71190032412576176</v>
      </c>
      <c r="F183" s="9">
        <f>E183+F105</f>
        <v>0.80792399670860404</v>
      </c>
      <c r="G183" s="9">
        <f>F183+G105</f>
        <v>0.88818312766200047</v>
      </c>
      <c r="H183" s="9">
        <f>G183+H105</f>
        <v>0.94546231232766986</v>
      </c>
      <c r="I183" s="9">
        <f>H183+I105</f>
        <v>0.99999999999999978</v>
      </c>
      <c r="J183" s="9">
        <f>I183+J105</f>
        <v>0.99999999999999978</v>
      </c>
      <c r="K183" s="9">
        <f>J183+K105</f>
        <v>0.99999999999999978</v>
      </c>
      <c r="L183" s="9">
        <f>K183+L105</f>
        <v>0.99999999999999978</v>
      </c>
    </row>
    <row r="184" spans="1:37">
      <c r="A184" s="10" t="s">
        <v>93</v>
      </c>
      <c r="B184" s="10" t="s">
        <v>86</v>
      </c>
      <c r="C184" s="14">
        <v>0.43467065847833508</v>
      </c>
      <c r="D184" s="9">
        <f>C184+D106</f>
        <v>0.59700166837256918</v>
      </c>
      <c r="E184" s="9">
        <f>D184+E106</f>
        <v>0.71102424087342209</v>
      </c>
      <c r="F184" s="9">
        <f>E184+F106</f>
        <v>0.81578070624360288</v>
      </c>
      <c r="G184" s="9">
        <f>F184+G106</f>
        <v>0.88816312180143298</v>
      </c>
      <c r="H184" s="9">
        <f>G184+H106</f>
        <v>0.94658810644831115</v>
      </c>
      <c r="I184" s="9">
        <f>H184+I106</f>
        <v>1</v>
      </c>
      <c r="J184" s="9">
        <f>I184+J106</f>
        <v>1</v>
      </c>
      <c r="K184" s="9">
        <f>J184+K106</f>
        <v>1</v>
      </c>
      <c r="L184" s="9">
        <f>K184+L106</f>
        <v>1</v>
      </c>
    </row>
    <row r="185" spans="1:37">
      <c r="A185" s="10" t="s">
        <v>92</v>
      </c>
      <c r="B185" s="10" t="s">
        <v>85</v>
      </c>
      <c r="C185" s="14">
        <v>0.43455394859821916</v>
      </c>
      <c r="D185" s="9">
        <f>C185+D107</f>
        <v>0.59618590230011814</v>
      </c>
      <c r="E185" s="9">
        <f>D185+E107</f>
        <v>0.71763519155358568</v>
      </c>
      <c r="F185" s="9">
        <f>E185+F107</f>
        <v>0.81519824388358209</v>
      </c>
      <c r="G185" s="9">
        <f>F185+G107</f>
        <v>0.88421944946562925</v>
      </c>
      <c r="H185" s="9">
        <f>G185+H107</f>
        <v>0.94851259893100293</v>
      </c>
      <c r="I185" s="9">
        <f>H185+I107</f>
        <v>1.0000000000000002</v>
      </c>
      <c r="J185" s="9">
        <f>I185+J107</f>
        <v>1.0000000000000002</v>
      </c>
      <c r="K185" s="9">
        <f>J185+K107</f>
        <v>1.0000000000000002</v>
      </c>
      <c r="L185" s="9">
        <f>K185+L107</f>
        <v>1.0000000000000002</v>
      </c>
    </row>
    <row r="186" spans="1:37">
      <c r="A186" s="10" t="s">
        <v>91</v>
      </c>
      <c r="B186" s="10" t="s">
        <v>84</v>
      </c>
      <c r="C186" s="14">
        <v>0.4104064340778712</v>
      </c>
      <c r="D186" s="9">
        <f>C186+D108</f>
        <v>0.58510964108144825</v>
      </c>
      <c r="E186" s="9">
        <f>D186+E108</f>
        <v>0.70618604572402499</v>
      </c>
      <c r="F186" s="9">
        <f>E186+F108</f>
        <v>0.81388161445042251</v>
      </c>
      <c r="G186" s="9">
        <f>F186+G108</f>
        <v>0.88295158640889204</v>
      </c>
      <c r="H186" s="9">
        <f>G186+H108</f>
        <v>0.94615522270852093</v>
      </c>
      <c r="I186" s="9">
        <f>H186+I108</f>
        <v>0.99999999999999989</v>
      </c>
      <c r="J186" s="9">
        <f>I186+J108</f>
        <v>0.99999999999999989</v>
      </c>
      <c r="K186" s="9">
        <f>J186+K108</f>
        <v>0.99999999999999989</v>
      </c>
      <c r="L186" s="9">
        <f>K186+L108</f>
        <v>0.99999999999999989</v>
      </c>
    </row>
    <row r="187" spans="1:37">
      <c r="A187" s="10" t="s">
        <v>90</v>
      </c>
      <c r="B187" s="10" t="s">
        <v>83</v>
      </c>
      <c r="C187" s="14">
        <v>0.39590495145023724</v>
      </c>
      <c r="D187" s="9">
        <f>C187+D109</f>
        <v>0.59869389019397601</v>
      </c>
      <c r="E187" s="9">
        <f>D187+E109</f>
        <v>0.71358727434599101</v>
      </c>
      <c r="F187" s="9">
        <f>E187+F109</f>
        <v>0.81075944468588479</v>
      </c>
      <c r="G187" s="9">
        <f>F187+G109</f>
        <v>0.8854060298348827</v>
      </c>
      <c r="H187" s="9">
        <f>G187+H109</f>
        <v>0.94494774522110325</v>
      </c>
      <c r="I187" s="9">
        <f>H187+I109</f>
        <v>1.0000000000000002</v>
      </c>
      <c r="J187" s="9">
        <f>I187+J109</f>
        <v>1.0000000000000002</v>
      </c>
      <c r="K187" s="9">
        <f>J187+K109</f>
        <v>1.0000000000000002</v>
      </c>
      <c r="L187" s="9">
        <f>K187+L109</f>
        <v>1.0000000000000002</v>
      </c>
    </row>
    <row r="188" spans="1:37">
      <c r="A188" s="10" t="s">
        <v>89</v>
      </c>
      <c r="B188" s="10" t="s">
        <v>82</v>
      </c>
      <c r="C188" s="14">
        <v>0.37762084936560814</v>
      </c>
      <c r="D188" s="9">
        <f>C188+D110</f>
        <v>0.58429304126575277</v>
      </c>
      <c r="E188" s="9">
        <f>D188+E110</f>
        <v>0.70801881568741909</v>
      </c>
      <c r="F188" s="9">
        <f>E188+F110</f>
        <v>0.80748657692173675</v>
      </c>
      <c r="G188" s="9">
        <f>F188+G110</f>
        <v>0.8875383388438981</v>
      </c>
      <c r="H188" s="9">
        <f>G188+H110</f>
        <v>0.94651587343007093</v>
      </c>
      <c r="I188" s="9">
        <f>H188+I110</f>
        <v>1</v>
      </c>
      <c r="J188" s="9">
        <f>I188+J110</f>
        <v>1</v>
      </c>
      <c r="K188" s="9">
        <f>J188+K110</f>
        <v>1</v>
      </c>
      <c r="L188" s="9">
        <f>K188+L110</f>
        <v>1</v>
      </c>
    </row>
    <row r="189" spans="1:37">
      <c r="A189" s="10" t="s">
        <v>88</v>
      </c>
      <c r="B189" s="10" t="s">
        <v>81</v>
      </c>
      <c r="C189" s="14">
        <v>0.39481640985179356</v>
      </c>
      <c r="D189" s="9">
        <f>C189+D111</f>
        <v>0.58750145536154708</v>
      </c>
      <c r="E189" s="9">
        <f>D189+E111</f>
        <v>0.71475277849589602</v>
      </c>
      <c r="F189" s="9">
        <f>E189+F111</f>
        <v>0.81513816896489422</v>
      </c>
      <c r="G189" s="9">
        <f>F189+G111</f>
        <v>0.88752198255960879</v>
      </c>
      <c r="H189" s="9">
        <f>G189+H111</f>
        <v>0.94905689556130957</v>
      </c>
      <c r="I189" s="9">
        <f>H189+I111</f>
        <v>1</v>
      </c>
      <c r="J189" s="9">
        <f>I189+J111</f>
        <v>1</v>
      </c>
      <c r="K189" s="9">
        <f>J189+K111</f>
        <v>1</v>
      </c>
      <c r="L189" s="9">
        <f>K189+L111</f>
        <v>1</v>
      </c>
    </row>
    <row r="190" spans="1:37">
      <c r="A190" s="10" t="s">
        <v>87</v>
      </c>
      <c r="B190" s="10" t="s">
        <v>80</v>
      </c>
      <c r="C190" s="14">
        <v>0.40811315818877325</v>
      </c>
      <c r="D190" s="9">
        <f>C190+D112</f>
        <v>0.5926561842637077</v>
      </c>
      <c r="E190" s="9">
        <f>D190+E112</f>
        <v>0.71919454215789091</v>
      </c>
      <c r="F190" s="9">
        <f>E190+F112</f>
        <v>0.8197158437320502</v>
      </c>
      <c r="G190" s="9">
        <f>F190+G112</f>
        <v>0.89484484934947395</v>
      </c>
      <c r="H190" s="9">
        <f>G190+H112</f>
        <v>0.95094195700429041</v>
      </c>
      <c r="I190" s="9">
        <f>H190+I112</f>
        <v>1</v>
      </c>
      <c r="J190" s="9">
        <f>I190+J112</f>
        <v>1</v>
      </c>
      <c r="K190" s="9">
        <f>J190+K112</f>
        <v>1</v>
      </c>
      <c r="L190" s="9">
        <f>K190+L112</f>
        <v>1</v>
      </c>
    </row>
    <row r="191" spans="1:37">
      <c r="A191" s="10" t="s">
        <v>86</v>
      </c>
      <c r="B191" s="10" t="s">
        <v>79</v>
      </c>
      <c r="C191" s="14">
        <v>0.42333740938545011</v>
      </c>
      <c r="D191" s="9">
        <f>C191+D113</f>
        <v>0.60396882855389777</v>
      </c>
      <c r="E191" s="9">
        <f>D191+E113</f>
        <v>0.71946370555558825</v>
      </c>
      <c r="F191" s="9">
        <f>E191+F113</f>
        <v>0.81321887988652308</v>
      </c>
      <c r="G191" s="9">
        <f>F191+G113</f>
        <v>0.89249863703058385</v>
      </c>
      <c r="H191" s="9">
        <f>G191+H113</f>
        <v>0.95031301690792347</v>
      </c>
      <c r="I191" s="9">
        <f>H191+I113</f>
        <v>0.99999999999999989</v>
      </c>
      <c r="J191" s="9">
        <f>I191+J113</f>
        <v>0.99999999999999989</v>
      </c>
      <c r="K191" s="9">
        <f>J191+K113</f>
        <v>0.99999999999999989</v>
      </c>
      <c r="L191" s="9">
        <f>K191+L113</f>
        <v>0.99999999999999989</v>
      </c>
    </row>
    <row r="192" spans="1:37">
      <c r="A192" s="10" t="s">
        <v>85</v>
      </c>
      <c r="B192" s="10" t="s">
        <v>78</v>
      </c>
      <c r="C192" s="14">
        <v>0.43562196342168946</v>
      </c>
      <c r="D192" s="9">
        <f>C192+D114</f>
        <v>0.60708331017811168</v>
      </c>
      <c r="E192" s="9">
        <f>D192+E114</f>
        <v>0.72747806492285971</v>
      </c>
      <c r="F192" s="9">
        <f>E192+F114</f>
        <v>0.82682798715796746</v>
      </c>
      <c r="G192" s="9">
        <f>F192+G114</f>
        <v>0.89414386492286424</v>
      </c>
      <c r="H192" s="9">
        <f>G192+H114</f>
        <v>0.94820460370023385</v>
      </c>
      <c r="I192" s="9">
        <f>H192+I114</f>
        <v>1</v>
      </c>
      <c r="J192" s="9">
        <f>I192+J114</f>
        <v>1</v>
      </c>
      <c r="K192" s="9">
        <f>J192+K114</f>
        <v>1</v>
      </c>
      <c r="L192" s="9">
        <f>K192+L114</f>
        <v>1</v>
      </c>
    </row>
    <row r="193" spans="1:12">
      <c r="A193" s="10" t="s">
        <v>84</v>
      </c>
      <c r="B193" s="10" t="s">
        <v>77</v>
      </c>
      <c r="C193" s="14">
        <v>0.43679817415608335</v>
      </c>
      <c r="D193" s="9">
        <f>C193+D115</f>
        <v>0.60788999605488692</v>
      </c>
      <c r="E193" s="9">
        <f>D193+E115</f>
        <v>0.7334747095829901</v>
      </c>
      <c r="F193" s="9">
        <f>E193+F115</f>
        <v>0.82746340369962623</v>
      </c>
      <c r="G193" s="9">
        <f>F193+G115</f>
        <v>0.89735491295835756</v>
      </c>
      <c r="H193" s="9">
        <f>G193+H115</f>
        <v>0.95208646042576517</v>
      </c>
      <c r="I193" s="9">
        <f>H193+I115</f>
        <v>1.0000000000000002</v>
      </c>
      <c r="J193" s="9">
        <f>I193+J115</f>
        <v>1.0000000000000002</v>
      </c>
      <c r="K193" s="9">
        <f>J193+K115</f>
        <v>1.0000000000000002</v>
      </c>
      <c r="L193" s="9">
        <f>K193+L115</f>
        <v>1.0000000000000002</v>
      </c>
    </row>
    <row r="194" spans="1:12">
      <c r="A194" s="10" t="s">
        <v>83</v>
      </c>
      <c r="B194" s="10" t="s">
        <v>76</v>
      </c>
      <c r="C194" s="13">
        <v>0.43621336926983212</v>
      </c>
      <c r="D194" s="9">
        <f>C194+D116</f>
        <v>0.60232687236190541</v>
      </c>
      <c r="E194" s="9">
        <f>D194+E116</f>
        <v>0.72305688937480916</v>
      </c>
      <c r="F194" s="9">
        <f>E194+F116</f>
        <v>0.82086324366709684</v>
      </c>
      <c r="G194" s="9">
        <f>F194+G116</f>
        <v>0.8921802000414113</v>
      </c>
      <c r="H194" s="9">
        <f>G194+H116</f>
        <v>0.95048715030633479</v>
      </c>
      <c r="I194" s="9">
        <f>H194+I116</f>
        <v>1.0000000000000002</v>
      </c>
      <c r="J194" s="9">
        <f>I194+J116</f>
        <v>1.0000000000000002</v>
      </c>
      <c r="K194" s="9">
        <f>J194+K116</f>
        <v>1.0000000000000002</v>
      </c>
      <c r="L194" s="9">
        <f>K194+L116</f>
        <v>1.0000000000000002</v>
      </c>
    </row>
    <row r="195" spans="1:12">
      <c r="A195" s="10" t="s">
        <v>82</v>
      </c>
      <c r="B195" s="10" t="s">
        <v>75</v>
      </c>
      <c r="C195" s="13">
        <v>0.42086134994860908</v>
      </c>
      <c r="D195" s="9">
        <f>C195+D117</f>
        <v>0.58768274354088668</v>
      </c>
      <c r="E195" s="9">
        <f>D195+E117</f>
        <v>0.7135548072549468</v>
      </c>
      <c r="F195" s="9">
        <f>E195+F117</f>
        <v>0.81606157992250727</v>
      </c>
      <c r="G195" s="9">
        <f>F195+G117</f>
        <v>0.88976369910011244</v>
      </c>
      <c r="H195" s="9">
        <f>G195+H117</f>
        <v>0.94687106516203023</v>
      </c>
      <c r="I195" s="9">
        <f>H195+I117</f>
        <v>1.0000000000000002</v>
      </c>
      <c r="J195" s="9">
        <f>I195+J117</f>
        <v>1.0000000000000002</v>
      </c>
      <c r="K195" s="9">
        <f>J195+K117</f>
        <v>1.0000000000000002</v>
      </c>
      <c r="L195" s="9">
        <f>K195+L117</f>
        <v>1.0000000000000002</v>
      </c>
    </row>
    <row r="196" spans="1:12">
      <c r="A196" s="10" t="s">
        <v>81</v>
      </c>
      <c r="B196" s="10" t="s">
        <v>74</v>
      </c>
      <c r="C196" s="13">
        <v>0.41109594258441817</v>
      </c>
      <c r="D196" s="9">
        <f>C196+D118</f>
        <v>0.57801851979093266</v>
      </c>
      <c r="E196" s="9">
        <f>D196+E118</f>
        <v>0.69604808556944542</v>
      </c>
      <c r="F196" s="9">
        <f>E196+F118</f>
        <v>0.80640747421362713</v>
      </c>
      <c r="G196" s="9">
        <f>F196+G118</f>
        <v>0.8873603022367399</v>
      </c>
      <c r="H196" s="9">
        <f>G196+H118</f>
        <v>0.94792347750589279</v>
      </c>
      <c r="I196" s="9">
        <f>H196+I118</f>
        <v>0.99999999999999989</v>
      </c>
      <c r="J196" s="9">
        <f>I196+J118</f>
        <v>0.99999999999999989</v>
      </c>
      <c r="K196" s="9">
        <f>J196+K118</f>
        <v>0.99999999999999989</v>
      </c>
      <c r="L196" s="9">
        <f>K196+L118</f>
        <v>0.99999999999999989</v>
      </c>
    </row>
    <row r="197" spans="1:12">
      <c r="A197" s="10" t="s">
        <v>80</v>
      </c>
      <c r="B197" s="10" t="s">
        <v>73</v>
      </c>
      <c r="C197" s="13">
        <v>0.41091803942914956</v>
      </c>
      <c r="D197" s="9">
        <f>C197+D119</f>
        <v>0.5777153927498031</v>
      </c>
      <c r="E197" s="9">
        <f>D197+E119</f>
        <v>0.70913504790733639</v>
      </c>
      <c r="F197" s="9">
        <f>E197+F119</f>
        <v>0.81517868031619967</v>
      </c>
      <c r="G197" s="9">
        <f>F197+G119</f>
        <v>0.88919699460883939</v>
      </c>
      <c r="H197" s="9">
        <f>G197+H119</f>
        <v>0.94937380988096065</v>
      </c>
      <c r="I197" s="9">
        <f>H197+I119</f>
        <v>0.99999999999999989</v>
      </c>
      <c r="J197" s="9">
        <f>I197+J119</f>
        <v>0.99999999999999989</v>
      </c>
      <c r="K197" s="9">
        <f>J197+K119</f>
        <v>0.99999999999999989</v>
      </c>
      <c r="L197" s="9">
        <f>K197+L119</f>
        <v>0.99999999999999989</v>
      </c>
    </row>
    <row r="198" spans="1:12">
      <c r="A198" s="10" t="s">
        <v>79</v>
      </c>
      <c r="B198" s="10" t="s">
        <v>72</v>
      </c>
      <c r="C198" s="13">
        <v>0.40430535328521855</v>
      </c>
      <c r="D198" s="9">
        <f>C198+D120</f>
        <v>0.57832468861185737</v>
      </c>
      <c r="E198" s="9">
        <f>D198+E120</f>
        <v>0.70639566227881989</v>
      </c>
      <c r="F198" s="9">
        <f>E198+F120</f>
        <v>0.81058239369759089</v>
      </c>
      <c r="G198" s="9">
        <f>F198+G120</f>
        <v>0.88444984606056631</v>
      </c>
      <c r="H198" s="9">
        <f>G198+H120</f>
        <v>0.94521284069867695</v>
      </c>
      <c r="I198" s="9">
        <f>H198+I120</f>
        <v>1</v>
      </c>
      <c r="J198" s="9">
        <f>I198+J120</f>
        <v>1</v>
      </c>
      <c r="K198" s="9">
        <f>J198+K120</f>
        <v>1</v>
      </c>
      <c r="L198" s="9">
        <f>K198+L120</f>
        <v>1</v>
      </c>
    </row>
    <row r="199" spans="1:12">
      <c r="A199" s="10" t="s">
        <v>78</v>
      </c>
      <c r="B199" s="10" t="s">
        <v>71</v>
      </c>
      <c r="C199" s="13">
        <v>0.3974797975000845</v>
      </c>
      <c r="D199" s="9">
        <f>C199+D121</f>
        <v>0.57745408963408329</v>
      </c>
      <c r="E199" s="9">
        <f>D199+E121</f>
        <v>0.69519565399499728</v>
      </c>
      <c r="F199" s="9">
        <f>E199+F121</f>
        <v>0.80417035646790647</v>
      </c>
      <c r="G199" s="9">
        <f>F199+G121</f>
        <v>0.88263974777138177</v>
      </c>
      <c r="H199" s="9">
        <f>G199+H121</f>
        <v>0.94292042701706924</v>
      </c>
      <c r="I199" s="9">
        <f>H199+I121</f>
        <v>0.99999999999999989</v>
      </c>
      <c r="J199" s="9">
        <f>I199+J121</f>
        <v>0.99999999999999989</v>
      </c>
      <c r="K199" s="9">
        <f>J199+K121</f>
        <v>0.99999999999999989</v>
      </c>
      <c r="L199" s="9">
        <f>K199+L121</f>
        <v>0.99999999999999989</v>
      </c>
    </row>
    <row r="200" spans="1:12">
      <c r="A200" s="10" t="s">
        <v>77</v>
      </c>
      <c r="B200" s="10" t="s">
        <v>70</v>
      </c>
      <c r="C200" s="13">
        <v>0.40635924280452185</v>
      </c>
      <c r="D200" s="9">
        <f>C200+D122</f>
        <v>0.56946263236330674</v>
      </c>
      <c r="E200" s="9">
        <f>D200+E122</f>
        <v>0.69540018514341495</v>
      </c>
      <c r="F200" s="9">
        <f>E200+F122</f>
        <v>0.80029167170698801</v>
      </c>
      <c r="G200" s="9">
        <f>F200+G122</f>
        <v>0.88340744209836664</v>
      </c>
      <c r="H200" s="9">
        <f>G200+H122</f>
        <v>0.94401918875780988</v>
      </c>
      <c r="I200" s="9">
        <f>H200+I122</f>
        <v>0.99999999999999978</v>
      </c>
      <c r="J200" s="9">
        <f>I200+J122</f>
        <v>0.99999999999999978</v>
      </c>
      <c r="K200" s="9">
        <f>J200+K122</f>
        <v>0.99999999999999978</v>
      </c>
      <c r="L200" s="9">
        <f>K200+L122</f>
        <v>0.99999999999999978</v>
      </c>
    </row>
    <row r="201" spans="1:12">
      <c r="A201" s="10" t="s">
        <v>76</v>
      </c>
      <c r="B201" s="10" t="s">
        <v>69</v>
      </c>
      <c r="C201" s="13">
        <v>0.41734816595603885</v>
      </c>
      <c r="D201" s="9">
        <f>C201+D123</f>
        <v>0.57513276789790735</v>
      </c>
      <c r="E201" s="9">
        <f>D201+E123</f>
        <v>0.70112875159573385</v>
      </c>
      <c r="F201" s="9">
        <f>E201+F123</f>
        <v>0.80459222011737142</v>
      </c>
      <c r="G201" s="9">
        <f>F201+G123</f>
        <v>0.88109598544958612</v>
      </c>
      <c r="H201" s="9">
        <f>G201+H123</f>
        <v>0.94462970348243569</v>
      </c>
      <c r="I201" s="9">
        <f>H201+I123</f>
        <v>1</v>
      </c>
      <c r="J201" s="9">
        <f>I201+J123</f>
        <v>1</v>
      </c>
      <c r="K201" s="9">
        <f>J201+K123</f>
        <v>1</v>
      </c>
      <c r="L201" s="9">
        <f>K201+L123</f>
        <v>1</v>
      </c>
    </row>
    <row r="202" spans="1:12">
      <c r="A202" s="10" t="s">
        <v>75</v>
      </c>
      <c r="B202" s="10" t="s">
        <v>68</v>
      </c>
      <c r="C202" s="13">
        <v>0.401503170451664</v>
      </c>
      <c r="D202" s="9">
        <f>C202+D124</f>
        <v>0.56844675122979771</v>
      </c>
      <c r="E202" s="9">
        <f>D202+E124</f>
        <v>0.69364043445687007</v>
      </c>
      <c r="F202" s="9">
        <f>E202+F124</f>
        <v>0.7999288075418004</v>
      </c>
      <c r="G202" s="9">
        <f>F202+G124</f>
        <v>0.87459314866776783</v>
      </c>
      <c r="H202" s="9">
        <f>G202+H124</f>
        <v>0.94343335865331213</v>
      </c>
      <c r="I202" s="9">
        <f>H202+I124</f>
        <v>0.99999999999999989</v>
      </c>
      <c r="J202" s="9">
        <f>I202+J124</f>
        <v>0.99999999999999989</v>
      </c>
      <c r="K202" s="9">
        <f>J202+K124</f>
        <v>0.99999999999999989</v>
      </c>
      <c r="L202" s="9">
        <f>K202+L124</f>
        <v>0.99999999999999989</v>
      </c>
    </row>
    <row r="203" spans="1:12">
      <c r="A203" s="10" t="s">
        <v>74</v>
      </c>
      <c r="B203" s="10" t="s">
        <v>67</v>
      </c>
      <c r="C203" s="13">
        <v>0.38973375799428922</v>
      </c>
      <c r="D203" s="9">
        <f>C203+D125</f>
        <v>0.56192565290580732</v>
      </c>
      <c r="E203" s="9">
        <f>D203+E125</f>
        <v>0.69001665973826332</v>
      </c>
      <c r="F203" s="9">
        <f>E203+F125</f>
        <v>0.78901071184216331</v>
      </c>
      <c r="G203" s="9">
        <f>F203+G125</f>
        <v>0.86993847532925028</v>
      </c>
      <c r="H203" s="9">
        <f>G203+H125</f>
        <v>0.93855575430954219</v>
      </c>
      <c r="I203" s="9">
        <f>H203+I125</f>
        <v>1</v>
      </c>
      <c r="J203" s="9">
        <f>I203+J125</f>
        <v>1</v>
      </c>
      <c r="K203" s="9">
        <f>J203+K125</f>
        <v>1</v>
      </c>
      <c r="L203" s="9">
        <f>K203+L125</f>
        <v>1</v>
      </c>
    </row>
    <row r="204" spans="1:12">
      <c r="A204" s="10" t="s">
        <v>73</v>
      </c>
      <c r="B204" s="10" t="s">
        <v>66</v>
      </c>
      <c r="C204" s="13">
        <v>0.39147224909312661</v>
      </c>
      <c r="D204" s="9">
        <f>C204+D126</f>
        <v>0.56306173517268121</v>
      </c>
      <c r="E204" s="9">
        <f>D204+E126</f>
        <v>0.67966730333546599</v>
      </c>
      <c r="F204" s="9">
        <f>E204+F126</f>
        <v>0.78681837636654883</v>
      </c>
      <c r="G204" s="9">
        <f>F204+G126</f>
        <v>0.86912093192871198</v>
      </c>
      <c r="H204" s="9">
        <f>G204+H126</f>
        <v>0.93609842669167675</v>
      </c>
      <c r="I204" s="9">
        <f>H204+I126</f>
        <v>1</v>
      </c>
      <c r="J204" s="9">
        <f>I204+J126</f>
        <v>1</v>
      </c>
      <c r="K204" s="9">
        <f>J204+K126</f>
        <v>1</v>
      </c>
      <c r="L204" s="9">
        <f>K204+L126</f>
        <v>1</v>
      </c>
    </row>
    <row r="205" spans="1:12">
      <c r="A205" s="10" t="s">
        <v>72</v>
      </c>
      <c r="B205" s="10" t="s">
        <v>65</v>
      </c>
      <c r="C205" s="13">
        <v>0.40032441382688816</v>
      </c>
      <c r="D205" s="9">
        <f>C205+D127</f>
        <v>0.57538287069997252</v>
      </c>
      <c r="E205" s="9">
        <f>D205+E127</f>
        <v>0.70284978408818299</v>
      </c>
      <c r="F205" s="9">
        <f>E205+F127</f>
        <v>0.79685715562195691</v>
      </c>
      <c r="G205" s="9">
        <f>F205+G127</f>
        <v>0.8763908229523969</v>
      </c>
      <c r="H205" s="9">
        <f>G205+H127</f>
        <v>0.94088775713969097</v>
      </c>
      <c r="I205" s="9">
        <f>H205+I127</f>
        <v>1</v>
      </c>
      <c r="J205" s="9">
        <f>I205+J127</f>
        <v>1</v>
      </c>
      <c r="K205" s="9">
        <f>J205+K127</f>
        <v>1</v>
      </c>
      <c r="L205" s="9">
        <f>K205+L127</f>
        <v>1</v>
      </c>
    </row>
    <row r="206" spans="1:12">
      <c r="A206" s="10" t="s">
        <v>71</v>
      </c>
      <c r="B206" s="10" t="s">
        <v>64</v>
      </c>
      <c r="C206" s="12">
        <v>0.40626677251547233</v>
      </c>
      <c r="D206" s="9">
        <f>C206+D128</f>
        <v>0.57708890227344112</v>
      </c>
      <c r="E206" s="9">
        <f>D206+E128</f>
        <v>0.69432305927607629</v>
      </c>
      <c r="F206" s="9">
        <f>E206+F128</f>
        <v>0.8011734146330296</v>
      </c>
      <c r="G206" s="9">
        <f>F206+G128</f>
        <v>0.8816080493636903</v>
      </c>
      <c r="H206" s="9">
        <f>G206+H128</f>
        <v>0.94286690847217114</v>
      </c>
      <c r="I206" s="9">
        <f>H206+I128</f>
        <v>1</v>
      </c>
      <c r="J206" s="9">
        <f>I206+J128</f>
        <v>1</v>
      </c>
      <c r="K206" s="9">
        <f>J206+K128</f>
        <v>1</v>
      </c>
      <c r="L206" s="9">
        <f>K206+L128</f>
        <v>1</v>
      </c>
    </row>
    <row r="207" spans="1:12">
      <c r="A207" s="10" t="s">
        <v>70</v>
      </c>
      <c r="B207" s="10" t="s">
        <v>63</v>
      </c>
      <c r="C207" s="12">
        <v>0.41041626343559251</v>
      </c>
      <c r="D207" s="9">
        <f>C207+D129</f>
        <v>0.58088839517883639</v>
      </c>
      <c r="E207" s="9">
        <f>D207+E129</f>
        <v>0.7054704243915968</v>
      </c>
      <c r="F207" s="9">
        <f>E207+F129</f>
        <v>0.8012787393397226</v>
      </c>
      <c r="G207" s="9">
        <f>F207+G129</f>
        <v>0.88389685649531369</v>
      </c>
      <c r="H207" s="9">
        <f>G207+H129</f>
        <v>0.94345577806340242</v>
      </c>
      <c r="I207" s="9">
        <f>H207+I129</f>
        <v>1</v>
      </c>
      <c r="J207" s="9">
        <f>I207+J129</f>
        <v>1</v>
      </c>
      <c r="K207" s="9">
        <f>J207+K129</f>
        <v>1</v>
      </c>
      <c r="L207" s="9">
        <f>K207+L129</f>
        <v>1</v>
      </c>
    </row>
    <row r="208" spans="1:12">
      <c r="A208" s="10" t="s">
        <v>69</v>
      </c>
      <c r="B208" s="10" t="s">
        <v>62</v>
      </c>
      <c r="C208" s="12">
        <v>0.42295783622149891</v>
      </c>
      <c r="D208" s="9">
        <f>C208+D130</f>
        <v>0.59178921942863627</v>
      </c>
      <c r="E208" s="9">
        <f>D208+E130</f>
        <v>0.7047428921168355</v>
      </c>
      <c r="F208" s="9">
        <f>E208+F130</f>
        <v>0.81133720121191344</v>
      </c>
      <c r="G208" s="9">
        <f>F208+G130</f>
        <v>0.89003411444782021</v>
      </c>
      <c r="H208" s="9">
        <f>G208+H130</f>
        <v>0.94975659308616134</v>
      </c>
      <c r="I208" s="9">
        <f>H208+I130</f>
        <v>0.99999999999999967</v>
      </c>
      <c r="J208" s="9">
        <f>I208+J130</f>
        <v>0.99999999999999967</v>
      </c>
      <c r="K208" s="9">
        <f>J208+K130</f>
        <v>0.99999999999999967</v>
      </c>
      <c r="L208" s="9">
        <f>K208+L130</f>
        <v>0.99999999999999967</v>
      </c>
    </row>
    <row r="209" spans="1:12">
      <c r="A209" s="10" t="s">
        <v>68</v>
      </c>
      <c r="B209" s="10" t="s">
        <v>61</v>
      </c>
      <c r="C209" s="12">
        <v>0.43656207323723173</v>
      </c>
      <c r="D209" s="9">
        <f>C209+D131</f>
        <v>0.60178048805703654</v>
      </c>
      <c r="E209" s="9">
        <f>D209+E131</f>
        <v>0.72518837918552004</v>
      </c>
      <c r="F209" s="9">
        <f>E209+F131</f>
        <v>0.8179175829304961</v>
      </c>
      <c r="G209" s="9">
        <f>F209+G131</f>
        <v>0.89131669076250009</v>
      </c>
      <c r="H209" s="9">
        <f>G209+H131</f>
        <v>0.95178462747444981</v>
      </c>
      <c r="I209" s="9">
        <f>H209+I131</f>
        <v>1</v>
      </c>
      <c r="J209" s="9">
        <f>I209+J131</f>
        <v>1</v>
      </c>
      <c r="K209" s="9">
        <f>J209+K131</f>
        <v>1</v>
      </c>
      <c r="L209" s="9">
        <f>K209+L131</f>
        <v>1</v>
      </c>
    </row>
    <row r="210" spans="1:12">
      <c r="A210" s="10" t="s">
        <v>67</v>
      </c>
      <c r="B210" s="10" t="s">
        <v>60</v>
      </c>
      <c r="C210" s="12">
        <v>0.42199793485247028</v>
      </c>
      <c r="D210" s="9">
        <f>C210+D132</f>
        <v>0.58335906101989576</v>
      </c>
      <c r="E210" s="9">
        <f>D210+E132</f>
        <v>0.702352844522662</v>
      </c>
      <c r="F210" s="9">
        <f>E210+F132</f>
        <v>0.81696377285812138</v>
      </c>
      <c r="G210" s="9">
        <f>F210+G132</f>
        <v>0.88690655253056527</v>
      </c>
      <c r="H210" s="9">
        <f>G210+H132</f>
        <v>0.949573295357523</v>
      </c>
      <c r="I210" s="9">
        <f>H210+I132</f>
        <v>1</v>
      </c>
      <c r="J210" s="9">
        <f>I210+J132</f>
        <v>1</v>
      </c>
      <c r="K210" s="9">
        <f>J210+K132</f>
        <v>1</v>
      </c>
      <c r="L210" s="9">
        <f>K210+L132</f>
        <v>1</v>
      </c>
    </row>
    <row r="211" spans="1:12">
      <c r="A211" s="10" t="s">
        <v>66</v>
      </c>
      <c r="B211" s="10" t="s">
        <v>59</v>
      </c>
      <c r="C211" s="12">
        <v>0.41024383570677952</v>
      </c>
      <c r="D211" s="9">
        <f>C211+D133</f>
        <v>0.58234091855383852</v>
      </c>
      <c r="E211" s="9">
        <f>D211+E133</f>
        <v>0.71069378918482473</v>
      </c>
      <c r="F211" s="9">
        <f>E211+F133</f>
        <v>0.80852780899395904</v>
      </c>
      <c r="G211" s="9">
        <f>F211+G133</f>
        <v>0.88512651554095811</v>
      </c>
      <c r="H211" s="9">
        <f>G211+H133</f>
        <v>0.94607720754894542</v>
      </c>
      <c r="I211" s="9">
        <f>H211+I133</f>
        <v>1</v>
      </c>
      <c r="J211" s="9">
        <f>I211+J133</f>
        <v>1</v>
      </c>
      <c r="K211" s="9">
        <f>J211+K133</f>
        <v>1</v>
      </c>
      <c r="L211" s="9">
        <f>K211+L133</f>
        <v>1</v>
      </c>
    </row>
    <row r="212" spans="1:12">
      <c r="A212" s="10" t="s">
        <v>65</v>
      </c>
      <c r="B212" s="10" t="s">
        <v>58</v>
      </c>
      <c r="C212" s="12">
        <v>0.39301721526535482</v>
      </c>
      <c r="D212" s="9">
        <f>C212+D134</f>
        <v>0.57340490757304718</v>
      </c>
      <c r="E212" s="9">
        <f>D212+E134</f>
        <v>0.69675716159809187</v>
      </c>
      <c r="F212" s="9">
        <f>E212+F134</f>
        <v>0.81178317233154451</v>
      </c>
      <c r="G212" s="9">
        <f>F212+G134</f>
        <v>0.88740293977340501</v>
      </c>
      <c r="H212" s="9">
        <f>G212+H134</f>
        <v>0.9462049075730472</v>
      </c>
      <c r="I212" s="9">
        <f>H212+I134</f>
        <v>1</v>
      </c>
      <c r="J212" s="9">
        <f>I212+J134</f>
        <v>1</v>
      </c>
      <c r="K212" s="9">
        <f>J212+K134</f>
        <v>1</v>
      </c>
      <c r="L212" s="9">
        <f>K212+L134</f>
        <v>1</v>
      </c>
    </row>
    <row r="213" spans="1:12">
      <c r="A213" s="10" t="s">
        <v>64</v>
      </c>
      <c r="B213" s="10" t="s">
        <v>57</v>
      </c>
      <c r="C213" s="12">
        <v>0.39489983677528651</v>
      </c>
      <c r="D213" s="9">
        <f>C213+D135</f>
        <v>0.5748804152201562</v>
      </c>
      <c r="E213" s="9">
        <f>D213+E135</f>
        <v>0.70902597262323575</v>
      </c>
      <c r="F213" s="9">
        <f>E213+F135</f>
        <v>0.81847834138821174</v>
      </c>
      <c r="G213" s="9">
        <f>F213+G135</f>
        <v>0.88757237988237203</v>
      </c>
      <c r="H213" s="9">
        <f>G213+H135</f>
        <v>0.94745078185961329</v>
      </c>
      <c r="I213" s="9">
        <f>H213+I135</f>
        <v>1</v>
      </c>
      <c r="J213" s="9">
        <f>I213+J135</f>
        <v>1</v>
      </c>
      <c r="K213" s="9">
        <f>J213+K135</f>
        <v>1</v>
      </c>
      <c r="L213" s="9">
        <f>K213+L135</f>
        <v>1</v>
      </c>
    </row>
    <row r="214" spans="1:12">
      <c r="A214" s="10" t="s">
        <v>63</v>
      </c>
      <c r="B214" s="10" t="s">
        <v>56</v>
      </c>
      <c r="C214" s="12">
        <v>0.40683599745857213</v>
      </c>
      <c r="D214" s="9">
        <f>C214+D136</f>
        <v>0.58600381165743731</v>
      </c>
      <c r="E214" s="9">
        <f>D214+E136</f>
        <v>0.71592514376244232</v>
      </c>
      <c r="F214" s="9">
        <f>E214+F136</f>
        <v>0.82256506872977797</v>
      </c>
      <c r="G214" s="9">
        <f>F214+G136</f>
        <v>0.89537467653092584</v>
      </c>
      <c r="H214" s="9">
        <f>G214+H136</f>
        <v>0.948885036361658</v>
      </c>
      <c r="I214" s="9">
        <f>H214+I136</f>
        <v>1</v>
      </c>
      <c r="J214" s="9">
        <f>I214+J136</f>
        <v>1</v>
      </c>
      <c r="K214" s="9">
        <f>J214+K136</f>
        <v>1</v>
      </c>
      <c r="L214" s="9">
        <f>K214+L136</f>
        <v>1</v>
      </c>
    </row>
    <row r="215" spans="1:12">
      <c r="A215" s="10" t="s">
        <v>62</v>
      </c>
      <c r="B215" s="10" t="s">
        <v>55</v>
      </c>
      <c r="C215" s="12">
        <v>0.41889869492365434</v>
      </c>
      <c r="D215" s="9">
        <f>C215+D137</f>
        <v>0.61215563371799009</v>
      </c>
      <c r="E215" s="9">
        <f>D215+E137</f>
        <v>0.72848820742871601</v>
      </c>
      <c r="F215" s="9">
        <f>E215+F137</f>
        <v>0.82818744203793471</v>
      </c>
      <c r="G215" s="9">
        <f>F215+G137</f>
        <v>0.90136225930197855</v>
      </c>
      <c r="H215" s="9">
        <f>G215+H137</f>
        <v>0.95317534442926011</v>
      </c>
      <c r="I215" s="9">
        <f>H215+I137</f>
        <v>0.99999999999999978</v>
      </c>
      <c r="J215" s="9">
        <f>I215+J137</f>
        <v>0.99999999999999978</v>
      </c>
      <c r="K215" s="9">
        <f>J215+K137</f>
        <v>0.99999999999999978</v>
      </c>
      <c r="L215" s="9">
        <f>K215+L137</f>
        <v>0.99999999999999978</v>
      </c>
    </row>
    <row r="216" spans="1:12">
      <c r="A216" s="10" t="s">
        <v>61</v>
      </c>
      <c r="B216" s="10" t="s">
        <v>54</v>
      </c>
      <c r="C216" s="12">
        <v>0.44475143589904603</v>
      </c>
      <c r="D216" s="9">
        <f>C216+D138</f>
        <v>0.62698664081752908</v>
      </c>
      <c r="E216" s="9">
        <f>D216+E138</f>
        <v>0.74110756798949207</v>
      </c>
      <c r="F216" s="9">
        <f>E216+F138</f>
        <v>0.83837551139008148</v>
      </c>
      <c r="G216" s="9">
        <f>F216+G138</f>
        <v>0.90355179961070309</v>
      </c>
      <c r="H216" s="9">
        <f>G216+H138</f>
        <v>0.9566960720339539</v>
      </c>
      <c r="I216" s="9">
        <f>H216+I138</f>
        <v>1.0000000000000002</v>
      </c>
      <c r="J216" s="9">
        <f>I216+J138</f>
        <v>1.0000000000000002</v>
      </c>
      <c r="K216" s="9">
        <f>J216+K138</f>
        <v>1.0000000000000002</v>
      </c>
      <c r="L216" s="9">
        <f>K216+L138</f>
        <v>1.0000000000000002</v>
      </c>
    </row>
    <row r="217" spans="1:12">
      <c r="A217" s="10" t="s">
        <v>60</v>
      </c>
      <c r="B217" s="10" t="s">
        <v>53</v>
      </c>
      <c r="C217" s="12">
        <v>0.45608214327657082</v>
      </c>
      <c r="D217" s="9">
        <f>C217+D139</f>
        <v>0.62634177921315337</v>
      </c>
      <c r="E217" s="9">
        <f>D217+E139</f>
        <v>0.74790179682912517</v>
      </c>
      <c r="F217" s="9">
        <f>E217+F139</f>
        <v>0.84244296535525554</v>
      </c>
      <c r="G217" s="9">
        <f>F217+G139</f>
        <v>0.90680337639459785</v>
      </c>
      <c r="H217" s="9">
        <f>G217+H139</f>
        <v>0.95803485202583683</v>
      </c>
      <c r="I217" s="9">
        <f>H217+I139</f>
        <v>1</v>
      </c>
      <c r="J217" s="9">
        <f>I217+J139</f>
        <v>1</v>
      </c>
      <c r="K217" s="9">
        <f>J217+K139</f>
        <v>1</v>
      </c>
      <c r="L217" s="9">
        <f>K217+L139</f>
        <v>1</v>
      </c>
    </row>
    <row r="218" spans="1:12">
      <c r="A218" s="10" t="s">
        <v>59</v>
      </c>
      <c r="B218" s="10" t="s">
        <v>52</v>
      </c>
      <c r="C218" s="9">
        <v>0.43711778544697405</v>
      </c>
      <c r="D218" s="9">
        <f>C218+D140</f>
        <v>0.63048810018777668</v>
      </c>
      <c r="E218" s="9">
        <f>D218+E140</f>
        <v>0.73976336961780353</v>
      </c>
      <c r="F218" s="9">
        <f>E218+F140</f>
        <v>0.83753602979445485</v>
      </c>
      <c r="G218" s="9">
        <f>F218+G140</f>
        <v>0.90387527992308403</v>
      </c>
      <c r="H218" s="9">
        <f>G218+H140</f>
        <v>0.95373559769937943</v>
      </c>
      <c r="I218" s="9">
        <f>H218+I140</f>
        <v>1</v>
      </c>
      <c r="J218" s="9">
        <f>I218+J140</f>
        <v>1</v>
      </c>
      <c r="K218" s="9">
        <f>J218+K140</f>
        <v>1</v>
      </c>
      <c r="L218" s="9">
        <f>K218+L140</f>
        <v>1</v>
      </c>
    </row>
    <row r="219" spans="1:12">
      <c r="A219" s="10" t="s">
        <v>58</v>
      </c>
      <c r="B219" s="10" t="s">
        <v>51</v>
      </c>
      <c r="C219" s="9">
        <v>0.39902525736093991</v>
      </c>
      <c r="D219" s="9">
        <f>C219+D141</f>
        <v>0.61952104583458345</v>
      </c>
      <c r="E219" s="9">
        <f>D219+E141</f>
        <v>0.73311851432173869</v>
      </c>
      <c r="F219" s="9">
        <f>E219+F141</f>
        <v>0.83004784265015474</v>
      </c>
      <c r="G219" s="9">
        <f>F219+G141</f>
        <v>0.89889489069346984</v>
      </c>
      <c r="H219" s="9">
        <f>G219+H141</f>
        <v>0.95258448486186509</v>
      </c>
      <c r="I219" s="9">
        <f>H219+I141</f>
        <v>0.99999999999999989</v>
      </c>
      <c r="J219" s="9">
        <f>I219+J141</f>
        <v>0.99999999999999989</v>
      </c>
      <c r="K219" s="9">
        <f>J219+K141</f>
        <v>0.99999999999999989</v>
      </c>
      <c r="L219" s="9">
        <f>K219+L141</f>
        <v>0.99999999999999989</v>
      </c>
    </row>
    <row r="220" spans="1:12">
      <c r="A220" s="10" t="s">
        <v>57</v>
      </c>
      <c r="B220" s="10" t="s">
        <v>50</v>
      </c>
      <c r="C220" s="9">
        <v>0.37890086562856751</v>
      </c>
      <c r="D220" s="9">
        <f>C220+D142</f>
        <v>0.61203530334677869</v>
      </c>
      <c r="E220" s="9">
        <f>D220+E142</f>
        <v>0.73669915765669314</v>
      </c>
      <c r="F220" s="9">
        <f>E220+F142</f>
        <v>0.83510994519224513</v>
      </c>
      <c r="G220" s="9">
        <f>F220+G142</f>
        <v>0.89665919661379045</v>
      </c>
      <c r="H220" s="9">
        <f>G220+H142</f>
        <v>0.95383184374679431</v>
      </c>
      <c r="I220" s="9">
        <f>H220+I142</f>
        <v>1</v>
      </c>
      <c r="J220" s="9">
        <f>I220+J142</f>
        <v>1</v>
      </c>
      <c r="K220" s="9">
        <f>J220+K142</f>
        <v>1</v>
      </c>
      <c r="L220" s="9">
        <f>K220+L142</f>
        <v>1</v>
      </c>
    </row>
    <row r="221" spans="1:12">
      <c r="A221" s="10" t="s">
        <v>56</v>
      </c>
      <c r="B221" s="10" t="s">
        <v>49</v>
      </c>
      <c r="C221" s="9">
        <v>0.40422542491237434</v>
      </c>
      <c r="D221" s="9">
        <f>C221+D143</f>
        <v>0.61782120821691411</v>
      </c>
      <c r="E221" s="9">
        <f>D221+E143</f>
        <v>0.73931781286101383</v>
      </c>
      <c r="F221" s="9">
        <f>E221+F143</f>
        <v>0.83379967418481549</v>
      </c>
      <c r="G221" s="9">
        <f>F221+G143</f>
        <v>0.89875777390772593</v>
      </c>
      <c r="H221" s="9">
        <f>G221+H143</f>
        <v>0.9576950745060766</v>
      </c>
      <c r="I221" s="9">
        <f>H221+I143</f>
        <v>1.0000000000000002</v>
      </c>
      <c r="J221" s="9">
        <f>I221+J143</f>
        <v>1.0000000000000002</v>
      </c>
      <c r="K221" s="9">
        <f>J221+K143</f>
        <v>1.0000000000000002</v>
      </c>
      <c r="L221" s="9">
        <f>K221+L143</f>
        <v>1.0000000000000002</v>
      </c>
    </row>
    <row r="222" spans="1:12">
      <c r="A222" s="10" t="s">
        <v>55</v>
      </c>
      <c r="B222" s="10" t="s">
        <v>47</v>
      </c>
      <c r="C222" s="9">
        <v>0.43359775566458286</v>
      </c>
      <c r="D222" s="9">
        <f>C222+D144</f>
        <v>0.62452552892771118</v>
      </c>
      <c r="E222" s="9">
        <f>D222+E144</f>
        <v>0.73829441547859209</v>
      </c>
      <c r="F222" s="9">
        <f>E222+F144</f>
        <v>0.83135064096374367</v>
      </c>
      <c r="G222" s="9">
        <f>F222+G144</f>
        <v>0.90169860759581877</v>
      </c>
      <c r="H222" s="9">
        <f>G222+H144</f>
        <v>0.95688672856468659</v>
      </c>
      <c r="I222" s="9">
        <f>H222+I144</f>
        <v>1</v>
      </c>
      <c r="J222" s="9">
        <f>I222+J144</f>
        <v>1</v>
      </c>
      <c r="K222" s="9">
        <f>J222+K144</f>
        <v>1</v>
      </c>
      <c r="L222" s="9">
        <f>K222+L144</f>
        <v>1</v>
      </c>
    </row>
    <row r="223" spans="1:12">
      <c r="A223" s="10" t="s">
        <v>54</v>
      </c>
      <c r="B223" s="10" t="s">
        <v>45</v>
      </c>
      <c r="C223" s="9">
        <v>0.46362187902979596</v>
      </c>
      <c r="D223" s="9">
        <f>C223+D145</f>
        <v>0.6312372264075915</v>
      </c>
      <c r="E223" s="9">
        <f>D223+E145</f>
        <v>0.74909765624751556</v>
      </c>
      <c r="F223" s="9">
        <f>E223+F145</f>
        <v>0.83554444613310697</v>
      </c>
      <c r="G223" s="9">
        <f>F223+G145</f>
        <v>0.90682662143950066</v>
      </c>
      <c r="H223" s="9">
        <f>G223+H145</f>
        <v>0.95586243875512789</v>
      </c>
      <c r="I223" s="9">
        <f>H223+I145</f>
        <v>1</v>
      </c>
      <c r="J223" s="9">
        <f>I223+J145</f>
        <v>1</v>
      </c>
      <c r="K223" s="9">
        <f>J223+K145</f>
        <v>1</v>
      </c>
      <c r="L223" s="9">
        <f>K223+L145</f>
        <v>1</v>
      </c>
    </row>
    <row r="224" spans="1:12">
      <c r="A224" s="10" t="s">
        <v>53</v>
      </c>
      <c r="B224" s="11" t="s">
        <v>43</v>
      </c>
      <c r="C224" s="9">
        <v>0.47751813719277109</v>
      </c>
      <c r="D224" s="9">
        <f>C224+D146</f>
        <v>0.64146731236894905</v>
      </c>
      <c r="E224" s="9">
        <f>D224+E146</f>
        <v>0.74818052230537624</v>
      </c>
      <c r="F224" s="9">
        <f>E224+F146</f>
        <v>0.8422886817296793</v>
      </c>
      <c r="G224" s="9">
        <f>F224+G146</f>
        <v>0.90528681307816306</v>
      </c>
      <c r="H224" s="9">
        <f>G224+H146</f>
        <v>0.95805013128959027</v>
      </c>
      <c r="I224" s="9">
        <f>H224+I146</f>
        <v>0.99999999999999989</v>
      </c>
      <c r="J224" s="9">
        <f>I224+J146</f>
        <v>0.99999999999999989</v>
      </c>
      <c r="K224" s="9">
        <f>J224+K146</f>
        <v>0.99999999999999989</v>
      </c>
      <c r="L224" s="9">
        <f>K224+L146</f>
        <v>0.99999999999999989</v>
      </c>
    </row>
    <row r="225" spans="1:12">
      <c r="A225" s="10" t="s">
        <v>52</v>
      </c>
      <c r="B225" s="11" t="s">
        <v>41</v>
      </c>
      <c r="C225" s="9">
        <v>0.46607338693608796</v>
      </c>
      <c r="D225" s="9">
        <f>C225+D147</f>
        <v>0.63574942817945179</v>
      </c>
      <c r="E225" s="9">
        <f>D225+E147</f>
        <v>0.75489268672464416</v>
      </c>
      <c r="F225" s="9">
        <f>E225+F147</f>
        <v>0.84428122525836358</v>
      </c>
      <c r="G225" s="9">
        <f>F225+G147</f>
        <v>0.90476612440675674</v>
      </c>
      <c r="H225" s="9">
        <f>G225+H147</f>
        <v>0.95861202524231559</v>
      </c>
      <c r="I225" s="9">
        <f>H225+I147</f>
        <v>0.99999999999999978</v>
      </c>
      <c r="J225" s="9">
        <f>I225+J147</f>
        <v>0.99999999999999978</v>
      </c>
      <c r="K225" s="9">
        <f>J225+K147</f>
        <v>0.99999999999999978</v>
      </c>
      <c r="L225" s="9">
        <f>K225+L147</f>
        <v>0.99999999999999978</v>
      </c>
    </row>
    <row r="226" spans="1:12">
      <c r="A226" s="10" t="s">
        <v>51</v>
      </c>
      <c r="B226" s="11" t="s">
        <v>39</v>
      </c>
      <c r="C226" s="9">
        <v>0.4471935009713835</v>
      </c>
      <c r="D226" s="9">
        <f>C226+D148</f>
        <v>0.61168937056252926</v>
      </c>
      <c r="E226" s="9">
        <f>D226+E148</f>
        <v>0.72312749800901022</v>
      </c>
      <c r="F226" s="9">
        <f>E226+F148</f>
        <v>0.82930917172547036</v>
      </c>
      <c r="G226" s="9">
        <f>F226+G148</f>
        <v>0.90462945235509518</v>
      </c>
      <c r="H226" s="9">
        <f>G226+H148</f>
        <v>0.95598192688330974</v>
      </c>
      <c r="I226" s="9">
        <f>H226+I148</f>
        <v>1</v>
      </c>
      <c r="J226" s="9">
        <f>I226+J148</f>
        <v>1</v>
      </c>
      <c r="K226" s="9">
        <f>J226+K148</f>
        <v>1</v>
      </c>
      <c r="L226" s="9">
        <f>K226+L148</f>
        <v>1</v>
      </c>
    </row>
    <row r="227" spans="1:12">
      <c r="A227" s="10" t="s">
        <v>50</v>
      </c>
      <c r="B227" s="11" t="s">
        <v>37</v>
      </c>
      <c r="C227" s="9">
        <v>0.44125295607653531</v>
      </c>
      <c r="D227" s="9">
        <f>C227+D149</f>
        <v>0.61045382574789897</v>
      </c>
      <c r="E227" s="9">
        <f>D227+E149</f>
        <v>0.73196819772694222</v>
      </c>
      <c r="F227" s="9">
        <f>E227+F149</f>
        <v>0.82679002020530823</v>
      </c>
      <c r="G227" s="9">
        <f>F227+G149</f>
        <v>0.90635663346617468</v>
      </c>
      <c r="H227" s="9">
        <f>G227+H149</f>
        <v>0.95582303478893593</v>
      </c>
      <c r="I227" s="9">
        <f>H227+I149</f>
        <v>0.99999999999999989</v>
      </c>
      <c r="J227" s="9">
        <f>I227+J149</f>
        <v>0.99999999999999989</v>
      </c>
      <c r="K227" s="9">
        <f>J227+K149</f>
        <v>0.99999999999999989</v>
      </c>
      <c r="L227" s="9">
        <f>K227+L149</f>
        <v>0.99999999999999989</v>
      </c>
    </row>
    <row r="228" spans="1:12">
      <c r="A228" s="10" t="s">
        <v>49</v>
      </c>
      <c r="B228" s="10" t="s">
        <v>48</v>
      </c>
      <c r="C228" s="9">
        <v>0.43989586392054342</v>
      </c>
      <c r="D228" s="9">
        <f>C228+D150</f>
        <v>0.60063194334586856</v>
      </c>
      <c r="E228" s="9">
        <f>D228+E150</f>
        <v>0.72695403052073204</v>
      </c>
      <c r="F228" s="9">
        <f>E228+F150</f>
        <v>0.83217612875086888</v>
      </c>
      <c r="G228" s="9">
        <f>F228+G150</f>
        <v>0.90381297023533225</v>
      </c>
      <c r="H228" s="9">
        <f>G228+H150</f>
        <v>0.95727115739521174</v>
      </c>
      <c r="I228" s="9">
        <f>H228+I150</f>
        <v>0.99999999999999978</v>
      </c>
      <c r="J228" s="9">
        <f>I228+J150</f>
        <v>0.99999999999999978</v>
      </c>
      <c r="K228" s="9">
        <f>J228+K150</f>
        <v>0.99999999999999978</v>
      </c>
      <c r="L228" s="9">
        <f>K228+L150</f>
        <v>0.99999999999999978</v>
      </c>
    </row>
    <row r="229" spans="1:12">
      <c r="A229" s="10" t="s">
        <v>47</v>
      </c>
      <c r="B229" s="10" t="s">
        <v>46</v>
      </c>
      <c r="C229" s="9">
        <v>0.43709296880165982</v>
      </c>
      <c r="D229" s="9">
        <f>C229+D151</f>
        <v>0.59888965602989408</v>
      </c>
      <c r="E229" s="9">
        <f>D229+E151</f>
        <v>0.72933227985473303</v>
      </c>
      <c r="F229" s="9">
        <f>E229+F151</f>
        <v>0.83022798313532864</v>
      </c>
      <c r="G229" s="9">
        <f>F229+G151</f>
        <v>0.90130341400923131</v>
      </c>
      <c r="H229" s="9">
        <f>G229+H151</f>
        <v>0.9565563712691012</v>
      </c>
      <c r="I229" s="9">
        <f>H229+I151</f>
        <v>1.0000000000000002</v>
      </c>
      <c r="J229" s="9">
        <f>I229+J151</f>
        <v>1.0000000000000002</v>
      </c>
      <c r="K229" s="9">
        <f>J229+K151</f>
        <v>1.0000000000000002</v>
      </c>
      <c r="L229" s="9">
        <f>K229+L151</f>
        <v>1.0000000000000002</v>
      </c>
    </row>
    <row r="230" spans="1:12">
      <c r="A230" s="10" t="s">
        <v>45</v>
      </c>
      <c r="B230" s="10" t="s">
        <v>44</v>
      </c>
      <c r="C230" s="9">
        <v>0.42410149267214331</v>
      </c>
      <c r="D230" s="9">
        <f>C230+D152</f>
        <v>0.59065657068240107</v>
      </c>
      <c r="E230" s="9">
        <f>D230+E152</f>
        <v>0.71213783221914961</v>
      </c>
      <c r="F230" s="9">
        <f>E230+F152</f>
        <v>0.82332342010018622</v>
      </c>
      <c r="G230" s="9">
        <f>F230+G152</f>
        <v>0.89987059677924919</v>
      </c>
      <c r="H230" s="9">
        <f>G230+H152</f>
        <v>0.95276571868251825</v>
      </c>
      <c r="I230" s="9">
        <f>H230+I152</f>
        <v>1</v>
      </c>
      <c r="J230" s="9">
        <f>I230+J152</f>
        <v>1</v>
      </c>
      <c r="K230" s="9">
        <f>J230+K152</f>
        <v>1</v>
      </c>
      <c r="L230" s="9">
        <f>K230+L152</f>
        <v>1</v>
      </c>
    </row>
    <row r="231" spans="1:12">
      <c r="A231" s="11" t="s">
        <v>43</v>
      </c>
      <c r="B231" s="10" t="s">
        <v>42</v>
      </c>
      <c r="C231" s="9">
        <v>0.42404434223078669</v>
      </c>
      <c r="D231" s="9">
        <f>C231+D153</f>
        <v>0.58577856651326965</v>
      </c>
      <c r="E231" s="9">
        <f>D231+E153</f>
        <v>0.70740900659827743</v>
      </c>
      <c r="F231" s="9">
        <f>E231+F153</f>
        <v>0.8152399512532259</v>
      </c>
      <c r="G231" s="9">
        <f>F231+G153</f>
        <v>0.90030391256022324</v>
      </c>
      <c r="H231" s="9">
        <f>G231+H153</f>
        <v>0.95058539991917035</v>
      </c>
      <c r="I231" s="9">
        <f>H231+I153</f>
        <v>0.99999999999999989</v>
      </c>
      <c r="J231" s="9">
        <f>I231+J153</f>
        <v>0.99999999999999989</v>
      </c>
      <c r="K231" s="9">
        <f>J231+K153</f>
        <v>0.99999999999999989</v>
      </c>
      <c r="L231" s="9">
        <f>K231+L153</f>
        <v>0.99999999999999989</v>
      </c>
    </row>
    <row r="232" spans="1:12">
      <c r="A232" s="11" t="s">
        <v>41</v>
      </c>
      <c r="B232" s="10" t="s">
        <v>40</v>
      </c>
      <c r="C232" s="9">
        <v>0.41576594800946259</v>
      </c>
      <c r="D232" s="9">
        <f>C232+D154</f>
        <v>0.56974942919085514</v>
      </c>
      <c r="E232" s="9">
        <f>D232+E154</f>
        <v>0.70010126883009183</v>
      </c>
      <c r="F232" s="9">
        <f>E232+F154</f>
        <v>0.81346435853312737</v>
      </c>
      <c r="G232" s="9">
        <f>F232+G154</f>
        <v>0.89554271122918505</v>
      </c>
      <c r="H232" s="9">
        <f>G232+H154</f>
        <v>0.95458599963406543</v>
      </c>
      <c r="I232" s="9">
        <f>H232+I154</f>
        <v>1</v>
      </c>
      <c r="J232" s="9">
        <f>I232+J154</f>
        <v>1</v>
      </c>
      <c r="K232" s="9">
        <f>J232+K154</f>
        <v>1</v>
      </c>
      <c r="L232" s="9">
        <f>K232+L154</f>
        <v>1</v>
      </c>
    </row>
    <row r="233" spans="1:12">
      <c r="A233" s="11" t="s">
        <v>39</v>
      </c>
      <c r="B233" s="10" t="s">
        <v>38</v>
      </c>
      <c r="C233" s="9">
        <v>0.4148523789175233</v>
      </c>
      <c r="D233" s="9">
        <f>C233+D155</f>
        <v>0.56789434608946121</v>
      </c>
      <c r="E233" s="9">
        <f>D233+E155</f>
        <v>0.69299782544558575</v>
      </c>
      <c r="F233" s="9">
        <f>E233+F155</f>
        <v>0.81126483834309993</v>
      </c>
      <c r="G233" s="9">
        <f>F233+G155</f>
        <v>0.88983157795246515</v>
      </c>
      <c r="H233" s="9">
        <f>G233+H155</f>
        <v>0.95330222111184038</v>
      </c>
      <c r="I233" s="9">
        <f>H233+I155</f>
        <v>1</v>
      </c>
      <c r="J233" s="9">
        <f>I233+J155</f>
        <v>1</v>
      </c>
      <c r="K233" s="9">
        <f>J233+K155</f>
        <v>1</v>
      </c>
      <c r="L233" s="9">
        <f>K233+L155</f>
        <v>1</v>
      </c>
    </row>
    <row r="234" spans="1:12">
      <c r="A234" s="11" t="s">
        <v>37</v>
      </c>
      <c r="B234" s="10" t="s">
        <v>36</v>
      </c>
      <c r="C234" s="9">
        <v>0.41232621946353276</v>
      </c>
      <c r="D234" s="9">
        <f>C234+D156</f>
        <v>0.57226996275154973</v>
      </c>
      <c r="E234" s="9">
        <f>D234+E156</f>
        <v>0.69508803068577163</v>
      </c>
      <c r="F234" s="9">
        <f>E234+F156</f>
        <v>0.81398873736755095</v>
      </c>
      <c r="G234" s="9">
        <f>F234+G156</f>
        <v>0.89396528178642365</v>
      </c>
      <c r="H234" s="9">
        <f>G234+H156</f>
        <v>0.95167423984117872</v>
      </c>
      <c r="I234" s="9">
        <f>H234+I156</f>
        <v>0.99999999999999989</v>
      </c>
      <c r="J234" s="9">
        <f>I234+J156</f>
        <v>0.99999999999999989</v>
      </c>
      <c r="K234" s="9">
        <f>J234+K156</f>
        <v>0.99999999999999989</v>
      </c>
      <c r="L234" s="9">
        <f>K234+L156</f>
        <v>0.99999999999999989</v>
      </c>
    </row>
  </sheetData>
  <mergeCells count="3">
    <mergeCell ref="A1:C2"/>
    <mergeCell ref="A4:B4"/>
    <mergeCell ref="P80:T82"/>
  </mergeCells>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2</vt:i4>
      </vt:variant>
    </vt:vector>
  </HeadingPairs>
  <TitlesOfParts>
    <vt:vector size="2" baseType="lpstr">
      <vt:lpstr>Aggregate</vt:lpstr>
      <vt:lpstr>PCA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B.</dc:creator>
  <cp:lastModifiedBy>Mario B.</cp:lastModifiedBy>
  <dcterms:created xsi:type="dcterms:W3CDTF">2013-11-05T22:23:22Z</dcterms:created>
  <dcterms:modified xsi:type="dcterms:W3CDTF">2013-11-06T08:08:42Z</dcterms:modified>
</cp:coreProperties>
</file>