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Alex Richter\Dropbox\BRT-Nonlinearities\Code\MATLAB\ce\results\"/>
    </mc:Choice>
  </mc:AlternateContent>
  <xr:revisionPtr revIDLastSave="0" documentId="13_ncr:1_{20D4D62B-3D6F-4E8E-84B2-45702D80E149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tables" sheetId="2" r:id="rId1"/>
    <sheet name="results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C8" i="2"/>
  <c r="D8" i="2"/>
  <c r="E8" i="2"/>
  <c r="F8" i="2"/>
  <c r="B8" i="2"/>
  <c r="C7" i="2"/>
  <c r="D7" i="2"/>
  <c r="E7" i="2"/>
  <c r="F7" i="2"/>
  <c r="G7" i="2"/>
  <c r="B7" i="2"/>
  <c r="B4" i="2"/>
  <c r="C17" i="2"/>
  <c r="D17" i="2"/>
  <c r="E17" i="2"/>
  <c r="F17" i="2"/>
  <c r="G17" i="2"/>
  <c r="C18" i="2"/>
  <c r="D18" i="2"/>
  <c r="E18" i="2"/>
  <c r="F18" i="2"/>
  <c r="G18" i="2"/>
  <c r="B18" i="2"/>
  <c r="B17" i="2"/>
  <c r="A12" i="2"/>
  <c r="A11" i="2"/>
  <c r="C2" i="2"/>
  <c r="C11" i="2" s="1"/>
  <c r="D2" i="2"/>
  <c r="D11" i="2" s="1"/>
  <c r="E2" i="2"/>
  <c r="E11" i="2" s="1"/>
  <c r="F2" i="2"/>
  <c r="F11" i="2" s="1"/>
  <c r="G2" i="2"/>
  <c r="G11" i="2" s="1"/>
  <c r="C3" i="2"/>
  <c r="C12" i="2" s="1"/>
  <c r="D3" i="2"/>
  <c r="D12" i="2" s="1"/>
  <c r="E3" i="2"/>
  <c r="E12" i="2" s="1"/>
  <c r="F3" i="2"/>
  <c r="F12" i="2" s="1"/>
  <c r="G3" i="2"/>
  <c r="G12" i="2" s="1"/>
  <c r="B3" i="2"/>
  <c r="B12" i="2" s="1"/>
  <c r="B2" i="2"/>
  <c r="B5" i="2"/>
  <c r="C5" i="2"/>
  <c r="D5" i="2"/>
  <c r="E5" i="2"/>
  <c r="F5" i="2"/>
  <c r="G5" i="2"/>
  <c r="B6" i="2"/>
  <c r="C6" i="2"/>
  <c r="D6" i="2"/>
  <c r="E6" i="2"/>
  <c r="F6" i="2"/>
  <c r="G6" i="2"/>
  <c r="C4" i="2"/>
  <c r="D4" i="2"/>
  <c r="E4" i="2"/>
  <c r="F4" i="2"/>
  <c r="G4" i="2"/>
  <c r="B14" i="2"/>
  <c r="C14" i="2"/>
  <c r="D14" i="2"/>
  <c r="E14" i="2"/>
  <c r="F14" i="2"/>
  <c r="G14" i="2"/>
  <c r="B13" i="2"/>
  <c r="C13" i="2"/>
  <c r="D13" i="2"/>
  <c r="E13" i="2"/>
  <c r="F13" i="2"/>
  <c r="G13" i="2"/>
  <c r="B16" i="2"/>
  <c r="C16" i="2"/>
  <c r="D16" i="2"/>
  <c r="E16" i="2"/>
  <c r="F16" i="2"/>
  <c r="G16" i="2"/>
  <c r="B15" i="2"/>
  <c r="C15" i="2"/>
  <c r="D15" i="2"/>
  <c r="E15" i="2"/>
  <c r="F15" i="2"/>
  <c r="G15" i="2"/>
  <c r="I8" i="2" l="1"/>
  <c r="I7" i="2"/>
  <c r="I18" i="2"/>
  <c r="I5" i="2"/>
  <c r="I6" i="2"/>
  <c r="I4" i="2"/>
  <c r="I2" i="2"/>
  <c r="I12" i="2"/>
  <c r="I15" i="2"/>
  <c r="I13" i="2"/>
  <c r="I16" i="2"/>
  <c r="I14" i="2"/>
  <c r="I17" i="2"/>
  <c r="I3" i="2"/>
  <c r="B11" i="2"/>
  <c r="I11" i="2" s="1"/>
</calcChain>
</file>

<file path=xl/sharedStrings.xml><?xml version="1.0" encoding="utf-8"?>
<sst xmlns="http://schemas.openxmlformats.org/spreadsheetml/2006/main" count="46" uniqueCount="46">
  <si>
    <t>sigma</t>
  </si>
  <si>
    <t>ubar</t>
  </si>
  <si>
    <t>b</t>
  </si>
  <si>
    <t>eta</t>
  </si>
  <si>
    <t>rhoa</t>
  </si>
  <si>
    <t>siga</t>
  </si>
  <si>
    <t>kappa</t>
  </si>
  <si>
    <t>spec</t>
  </si>
  <si>
    <t>E(ur)</t>
  </si>
  <si>
    <t>E(f)</t>
  </si>
  <si>
    <t>SD(urf)</t>
  </si>
  <si>
    <t>SD(vf)</t>
  </si>
  <si>
    <t>SD(ff)</t>
  </si>
  <si>
    <t>Skew(urf)</t>
  </si>
  <si>
    <t>Skew(vf)</t>
  </si>
  <si>
    <t>Skew(ff)</t>
  </si>
  <si>
    <t>Kurt(urf)</t>
  </si>
  <si>
    <t>Kurt(vf)</t>
  </si>
  <si>
    <t>Kurt(ff)</t>
  </si>
  <si>
    <t>Slope(wf,af)</t>
  </si>
  <si>
    <t>Corr(urf,vf)</t>
  </si>
  <si>
    <t>SD(af)</t>
  </si>
  <si>
    <t>AC(af)</t>
  </si>
  <si>
    <t>SD_epsmu</t>
  </si>
  <si>
    <t>Corr_epsmuurf</t>
  </si>
  <si>
    <t>Tex</t>
  </si>
  <si>
    <t>Parameters</t>
  </si>
  <si>
    <t>Moments</t>
  </si>
  <si>
    <t>$Skew(u)$</t>
  </si>
  <si>
    <t>$Skew(f)$</t>
  </si>
  <si>
    <t>$Kurt(u)$</t>
  </si>
  <si>
    <t>$Kurt(f)$</t>
  </si>
  <si>
    <t>$\sigma$</t>
  </si>
  <si>
    <t>epsbar</t>
  </si>
  <si>
    <t>$\bar{\epsilon}$</t>
  </si>
  <si>
    <t>$SD(\epsilon)$</t>
  </si>
  <si>
    <t>$Corr(\epsilon,u)$</t>
  </si>
  <si>
    <t>fbar</t>
  </si>
  <si>
    <t>phi</t>
  </si>
  <si>
    <t>vartheta</t>
  </si>
  <si>
    <t>vartheta*phi^((sigma-1)/sigma)</t>
  </si>
  <si>
    <t>Matching Efficiency ($\phi$)</t>
  </si>
  <si>
    <t>Unemployment Weight ($\vartheta$)</t>
  </si>
  <si>
    <t>Vacancy Posting Cost ($\kappa$)</t>
  </si>
  <si>
    <t>Flow Value of Unemployment ($b$)</t>
  </si>
  <si>
    <t>Worker Bargaining Power ($\eta$)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</si>
</sst>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2" fontId="0" fillId="0" borderId="0" xfId="0" applyNumberFormat="1"/>
    <xf numFmtId="164" fontId="0" fillId="0" borderId="1" xfId="0" applyNumberFormat="1" applyBorder="1"/>
    <xf numFmtId="2" fontId="0" fillId="0" borderId="1" xfId="0" applyNumberForma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8F48-BB45-4DFD-A0CE-8E599BB6B0AB}">
  <dimension ref="A1:I18"/>
  <sheetViews>
    <sheetView tabSelected="1" workbookViewId="0">
      <selection activeCell="I13" sqref="I13:I18"/>
    </sheetView>
  </sheetViews>
  <sheetFormatPr defaultColWidth="8.81640625" defaultRowHeight="14.5" x14ac:dyDescent="0.35"/>
  <cols>
    <col min="1" max="1" width="32.1796875" bestFit="1" customWidth="1"/>
    <col min="2" max="7" width="13.36328125" bestFit="1" customWidth="1"/>
    <col min="9" max="9" width="9.36328125" customWidth="1"/>
  </cols>
  <sheetData>
    <row r="1" spans="1:9" x14ac:dyDescent="0.35">
      <c r="A1" t="s">
        <v>26</v>
      </c>
      <c r="I1" t="s">
        <v>25</v>
      </c>
    </row>
    <row r="2" spans="1:9" x14ac:dyDescent="0.35">
      <c r="A2" t="s">
        <v>34</v>
      </c>
      <c r="B2" t="str">
        <f>"$"&amp;TEXT(results!B2,"#,##0.0")&amp;"$"</f>
        <v>$0.3$</v>
      </c>
      <c r="C2" t="str">
        <f>"$"&amp;TEXT(results!C2,"#,##0.0")&amp;"$"</f>
        <v>$0.3$</v>
      </c>
      <c r="D2" t="str">
        <f>"$"&amp;TEXT(results!D2,"#,##0.0")&amp;"$"</f>
        <v>$0.3$</v>
      </c>
      <c r="E2" t="str">
        <f>"$"&amp;TEXT(results!E2,"#,##0.0")&amp;"$"</f>
        <v>$0.7$</v>
      </c>
      <c r="F2" t="str">
        <f>"$"&amp;TEXT(results!F2,"#,##0.0")&amp;"$"</f>
        <v>$0.7$</v>
      </c>
      <c r="G2" t="str">
        <f>"$"&amp;TEXT(results!G2,"#,##0.0")&amp;"$"</f>
        <v>$0.7$</v>
      </c>
      <c r="I2" t="str">
        <f t="shared" ref="I2:I7" si="0">A2&amp;" &amp; "&amp;B2&amp;" &amp; "&amp;C2&amp;" &amp; "&amp;D2&amp;" &amp; "&amp;E2&amp;" &amp; "&amp;F2&amp;" &amp; "&amp;G2&amp;" \\"</f>
        <v>$\bar{\epsilon}$ &amp; $0.3$ &amp; $0.3$ &amp; $0.3$ &amp; $0.7$ &amp; $0.7$ &amp; $0.7$ \\</v>
      </c>
    </row>
    <row r="3" spans="1:9" x14ac:dyDescent="0.35">
      <c r="A3" t="s">
        <v>32</v>
      </c>
      <c r="B3" t="str">
        <f>"$"&amp;TEXT(results!B3,"#,##0.0")&amp;"$"</f>
        <v>$0.5$</v>
      </c>
      <c r="C3" t="str">
        <f>"$"&amp;TEXT(results!C3,"#,##0.0")&amp;"$"</f>
        <v>$1.0$</v>
      </c>
      <c r="D3" t="str">
        <f>"$"&amp;TEXT(results!D3,"#,##0.0")&amp;"$"</f>
        <v>$5.0$</v>
      </c>
      <c r="E3" t="str">
        <f>"$"&amp;TEXT(results!E3,"#,##0.0")&amp;"$"</f>
        <v>$0.5$</v>
      </c>
      <c r="F3" t="str">
        <f>"$"&amp;TEXT(results!F3,"#,##0.0")&amp;"$"</f>
        <v>$1.0$</v>
      </c>
      <c r="G3" t="str">
        <f>"$"&amp;TEXT(results!G3,"#,##0.0")&amp;"$"</f>
        <v>$5.0$</v>
      </c>
      <c r="I3" t="str">
        <f t="shared" si="0"/>
        <v>$\sigma$ &amp; $0.5$ &amp; $1.0$ &amp; $5.0$ &amp; $0.5$ &amp; $1.0$ &amp; $5.0$ \\</v>
      </c>
    </row>
    <row r="4" spans="1:9" x14ac:dyDescent="0.35">
      <c r="A4" t="s">
        <v>43</v>
      </c>
      <c r="B4" s="1" t="str">
        <f>"$"&amp;TEXT(results!B10,"#,##0.0000")&amp;"$"</f>
        <v>$0.0794$</v>
      </c>
      <c r="C4" s="1" t="str">
        <f>"$"&amp;TEXT(results!C10,"#,##0.0000")&amp;"$"</f>
        <v>$0.0610$</v>
      </c>
      <c r="D4" s="1" t="str">
        <f>"$"&amp;TEXT(results!D10,"#,##0.0000")&amp;"$"</f>
        <v>$0.0507$</v>
      </c>
      <c r="E4" s="1" t="str">
        <f>"$"&amp;TEXT(results!E10,"#,##0.0000")&amp;"$"</f>
        <v>$0.3848$</v>
      </c>
      <c r="F4" s="1" t="str">
        <f>"$"&amp;TEXT(results!F10,"#,##0.0000")&amp;"$"</f>
        <v>$0.3493$</v>
      </c>
      <c r="G4" s="1" t="str">
        <f>"$"&amp;TEXT(results!G10,"#,##0.0000")&amp;"$"</f>
        <v>$0.3367$</v>
      </c>
      <c r="I4" t="str">
        <f t="shared" si="0"/>
        <v>Vacancy Posting Cost ($\kappa$) &amp; $0.0794$ &amp; $0.0610$ &amp; $0.0507$ &amp; $0.3848$ &amp; $0.3493$ &amp; $0.3367$ \\</v>
      </c>
    </row>
    <row r="5" spans="1:9" x14ac:dyDescent="0.35">
      <c r="A5" t="s">
        <v>44</v>
      </c>
      <c r="B5" s="1" t="str">
        <f>"$"&amp;TEXT(results!B6,"#,##0.0000")&amp;"$"</f>
        <v>$0.9716$</v>
      </c>
      <c r="C5" s="1" t="str">
        <f>"$"&amp;TEXT(results!C6,"#,##0.0000")&amp;"$"</f>
        <v>$0.9777$</v>
      </c>
      <c r="D5" s="1" t="str">
        <f>"$"&amp;TEXT(results!D6,"#,##0.0000")&amp;"$"</f>
        <v>$0.9815$</v>
      </c>
      <c r="E5" s="1" t="str">
        <f>"$"&amp;TEXT(results!E6,"#,##0.0000")&amp;"$"</f>
        <v>$0.9243$</v>
      </c>
      <c r="F5" s="1" t="str">
        <f>"$"&amp;TEXT(results!F6,"#,##0.0000")&amp;"$"</f>
        <v>$0.9302$</v>
      </c>
      <c r="G5" s="1" t="str">
        <f>"$"&amp;TEXT(results!G6,"#,##0.0000")&amp;"$"</f>
        <v>$0.9328$</v>
      </c>
      <c r="I5" t="str">
        <f t="shared" si="0"/>
        <v>Flow Value of Unemployment ($b$) &amp; $0.9716$ &amp; $0.9777$ &amp; $0.9815$ &amp; $0.9243$ &amp; $0.9302$ &amp; $0.9328$ \\</v>
      </c>
    </row>
    <row r="6" spans="1:9" x14ac:dyDescent="0.35">
      <c r="A6" t="s">
        <v>45</v>
      </c>
      <c r="B6" s="1" t="str">
        <f>"$"&amp;TEXT(results!B9,"#,##0.0000")&amp;"$"</f>
        <v>$0.1276$</v>
      </c>
      <c r="C6" s="1" t="str">
        <f>"$"&amp;TEXT(results!C9,"#,##0.0000")&amp;"$"</f>
        <v>$0.1320$</v>
      </c>
      <c r="D6" s="1" t="str">
        <f>"$"&amp;TEXT(results!D9,"#,##0.0000")&amp;"$"</f>
        <v>$0.1327$</v>
      </c>
      <c r="E6" s="1" t="str">
        <f>"$"&amp;TEXT(results!E9,"#,##0.0000")&amp;"$"</f>
        <v>$0.0515$</v>
      </c>
      <c r="F6" s="1" t="str">
        <f>"$"&amp;TEXT(results!F9,"#,##0.0000")&amp;"$"</f>
        <v>$0.0534$</v>
      </c>
      <c r="G6" s="1" t="str">
        <f>"$"&amp;TEXT(results!G9,"#,##0.0000")&amp;"$"</f>
        <v>$0.0535$</v>
      </c>
      <c r="I6" t="str">
        <f t="shared" si="0"/>
        <v>Worker Bargaining Power ($\eta$) &amp; $0.1276$ &amp; $0.1320$ &amp; $0.1327$ &amp; $0.0515$ &amp; $0.0534$ &amp; $0.0535$ \\</v>
      </c>
    </row>
    <row r="7" spans="1:9" x14ac:dyDescent="0.35">
      <c r="A7" t="s">
        <v>41</v>
      </c>
      <c r="B7" t="str">
        <f>"$"&amp;TEXT(results!B11,"#,##0.0000")&amp;"$"</f>
        <v>$0.4540$</v>
      </c>
      <c r="C7" t="str">
        <f>"$"&amp;TEXT(results!C11,"#,##0.0000")&amp;"$"</f>
        <v>$0.4645$</v>
      </c>
      <c r="D7" t="str">
        <f>"$"&amp;TEXT(results!D11,"#,##0.0000")&amp;"$"</f>
        <v>$0.4683$</v>
      </c>
      <c r="E7" t="str">
        <f>"$"&amp;TEXT(results!E11,"#,##0.0000")&amp;"$"</f>
        <v>$0.3733$</v>
      </c>
      <c r="F7" t="str">
        <f>"$"&amp;TEXT(results!F11,"#,##0.0000")&amp;"$"</f>
        <v>$0.3811$</v>
      </c>
      <c r="G7" t="str">
        <f>"$"&amp;TEXT(results!G11,"#,##0.0000")&amp;"$"</f>
        <v>$0.3879$</v>
      </c>
      <c r="I7" t="str">
        <f t="shared" si="0"/>
        <v>Matching Efficiency ($\phi$) &amp; $0.4540$ &amp; $0.4645$ &amp; $0.4683$ &amp; $0.3733$ &amp; $0.3811$ &amp; $0.3879$ \\</v>
      </c>
    </row>
    <row r="8" spans="1:9" x14ac:dyDescent="0.35">
      <c r="A8" t="s">
        <v>42</v>
      </c>
      <c r="B8" t="str">
        <f>"$"&amp;TEXT(results!B12,"#,##0.0000")&amp;"$"</f>
        <v>$0.5880$</v>
      </c>
      <c r="C8" t="str">
        <f>"$"&amp;TEXT(results!C12,"#,##0.0000")&amp;"$"</f>
        <v>$0.7000$</v>
      </c>
      <c r="D8" t="str">
        <f>"$"&amp;TEXT(results!D12,"#,##0.0000")&amp;"$"</f>
        <v>$0.7729$</v>
      </c>
      <c r="E8" t="str">
        <f>"$"&amp;TEXT(results!E12,"#,##0.0000")&amp;"$"</f>
        <v>$0.2096$</v>
      </c>
      <c r="F8" t="str">
        <f>"$"&amp;TEXT(results!F12,"#,##0.0000")&amp;"$"</f>
        <v>$0.3000$</v>
      </c>
      <c r="G8" t="str">
        <f>"$"&amp;TEXT(results!G12,"#,##0.0000")&amp;"$"</f>
        <v>$0.3841$</v>
      </c>
      <c r="I8" t="str">
        <f t="shared" ref="I8" si="1">A8&amp;" &amp; "&amp;B8&amp;" &amp; "&amp;C8&amp;" &amp; "&amp;D8&amp;" &amp; "&amp;E8&amp;" &amp; "&amp;F8&amp;" &amp; "&amp;G8&amp;" \\"</f>
        <v>Unemployment Weight ($\vartheta$) &amp; $0.5880$ &amp; $0.7000$ &amp; $0.7729$ &amp; $0.2096$ &amp; $0.3000$ &amp; $0.3841$ \\</v>
      </c>
    </row>
    <row r="9" spans="1:9" x14ac:dyDescent="0.35">
      <c r="B9" s="1"/>
      <c r="C9" s="1"/>
      <c r="D9" s="1"/>
      <c r="E9" s="1"/>
      <c r="F9" s="1"/>
      <c r="G9" s="1"/>
    </row>
    <row r="10" spans="1:9" x14ac:dyDescent="0.35">
      <c r="A10" t="s">
        <v>27</v>
      </c>
    </row>
    <row r="11" spans="1:9" x14ac:dyDescent="0.35">
      <c r="A11" t="str">
        <f t="shared" ref="A11:G11" si="2">A2</f>
        <v>$\bar{\epsilon}$</v>
      </c>
      <c r="B11" t="str">
        <f t="shared" si="2"/>
        <v>$0.3$</v>
      </c>
      <c r="C11" t="str">
        <f t="shared" si="2"/>
        <v>$0.3$</v>
      </c>
      <c r="D11" t="str">
        <f t="shared" si="2"/>
        <v>$0.3$</v>
      </c>
      <c r="E11" t="str">
        <f t="shared" si="2"/>
        <v>$0.7$</v>
      </c>
      <c r="F11" t="str">
        <f t="shared" si="2"/>
        <v>$0.7$</v>
      </c>
      <c r="G11" t="str">
        <f t="shared" si="2"/>
        <v>$0.7$</v>
      </c>
      <c r="I11" t="str">
        <f t="shared" ref="I11:I18" si="3">A11&amp;" &amp; "&amp;B11&amp;" &amp; "&amp;C11&amp;" &amp; "&amp;D11&amp;" &amp; "&amp;E11&amp;" &amp; "&amp;F11&amp;" &amp; "&amp;G11&amp;" \\"</f>
        <v>$\bar{\epsilon}$ &amp; $0.3$ &amp; $0.3$ &amp; $0.3$ &amp; $0.7$ &amp; $0.7$ &amp; $0.7$ \\</v>
      </c>
    </row>
    <row r="12" spans="1:9" x14ac:dyDescent="0.35">
      <c r="A12" t="str">
        <f>A3</f>
        <v>$\sigma$</v>
      </c>
      <c r="B12" t="str">
        <f t="shared" ref="B12:G12" si="4">B3</f>
        <v>$0.5$</v>
      </c>
      <c r="C12" t="str">
        <f t="shared" si="4"/>
        <v>$1.0$</v>
      </c>
      <c r="D12" t="str">
        <f t="shared" si="4"/>
        <v>$5.0$</v>
      </c>
      <c r="E12" t="str">
        <f t="shared" si="4"/>
        <v>$0.5$</v>
      </c>
      <c r="F12" t="str">
        <f t="shared" si="4"/>
        <v>$1.0$</v>
      </c>
      <c r="G12" t="str">
        <f t="shared" si="4"/>
        <v>$5.0$</v>
      </c>
      <c r="I12" t="str">
        <f t="shared" si="3"/>
        <v>$\sigma$ &amp; $0.5$ &amp; $1.0$ &amp; $5.0$ &amp; $0.5$ &amp; $1.0$ &amp; $5.0$ \\</v>
      </c>
    </row>
    <row r="13" spans="1:9" x14ac:dyDescent="0.35">
      <c r="A13" t="s">
        <v>29</v>
      </c>
      <c r="B13" s="1" t="str">
        <f>"$"&amp;TEXT(results!B21,"#,##0.00")&amp;"$"</f>
        <v>$-1.40$</v>
      </c>
      <c r="C13" s="1" t="str">
        <f>"$"&amp;TEXT(results!C21,"#,##0.00")&amp;"$"</f>
        <v>$-0.58$</v>
      </c>
      <c r="D13" s="1" t="str">
        <f>"$"&amp;TEXT(results!D21,"#,##0.00")&amp;"$"</f>
        <v>$0.33$</v>
      </c>
      <c r="E13" s="1" t="str">
        <f>"$"&amp;TEXT(results!E21,"#,##0.00")&amp;"$"</f>
        <v>$-0.29$</v>
      </c>
      <c r="F13" s="1" t="str">
        <f>"$"&amp;TEXT(results!F21,"#,##0.00")&amp;"$"</f>
        <v>$0.12$</v>
      </c>
      <c r="G13" s="1" t="str">
        <f>"$"&amp;TEXT(results!G21,"#,##0.00")&amp;"$"</f>
        <v>$0.49$</v>
      </c>
      <c r="I13" t="str">
        <f>A13&amp;" &amp; "&amp;B13&amp;" &amp; "&amp;C13&amp;" &amp; "&amp;D13&amp;" &amp; "&amp;E13&amp;" &amp; "&amp;F13&amp;" &amp; "&amp;G13&amp;" \\"</f>
        <v>$Skew(f)$ &amp; $-1.40$ &amp; $-0.58$ &amp; $0.33$ &amp; $-0.29$ &amp; $0.12$ &amp; $0.49$ \\</v>
      </c>
    </row>
    <row r="14" spans="1:9" x14ac:dyDescent="0.35">
      <c r="A14" t="s">
        <v>28</v>
      </c>
      <c r="B14" s="1" t="str">
        <f>"$"&amp;TEXT(results!B19,"#,##0.00")&amp;"$"</f>
        <v>$2.37$</v>
      </c>
      <c r="C14" s="1" t="str">
        <f>"$"&amp;TEXT(results!C19,"#,##0.00")&amp;"$"</f>
        <v>$1.35$</v>
      </c>
      <c r="D14" s="1" t="str">
        <f>"$"&amp;TEXT(results!D19,"#,##0.00")&amp;"$"</f>
        <v>$0.29$</v>
      </c>
      <c r="E14" s="1" t="str">
        <f>"$"&amp;TEXT(results!E19,"#,##0.00")&amp;"$"</f>
        <v>$0.95$</v>
      </c>
      <c r="F14" s="1" t="str">
        <f>"$"&amp;TEXT(results!F19,"#,##0.00")&amp;"$"</f>
        <v>$0.49$</v>
      </c>
      <c r="G14" s="1" t="str">
        <f>"$"&amp;TEXT(results!G19,"#,##0.00")&amp;"$"</f>
        <v>$0.15$</v>
      </c>
      <c r="I14" t="str">
        <f t="shared" si="3"/>
        <v>$Skew(u)$ &amp; $2.37$ &amp; $1.35$ &amp; $0.29$ &amp; $0.95$ &amp; $0.49$ &amp; $0.15$ \\</v>
      </c>
    </row>
    <row r="15" spans="1:9" x14ac:dyDescent="0.35">
      <c r="A15" t="s">
        <v>31</v>
      </c>
      <c r="B15" s="1" t="str">
        <f>"$"&amp;TEXT(results!B24,"#,##0.00")&amp;"$"</f>
        <v>$3.35$</v>
      </c>
      <c r="C15" s="1" t="str">
        <f>"$"&amp;TEXT(results!C24,"#,##0.00")&amp;"$"</f>
        <v>$0.75$</v>
      </c>
      <c r="D15" s="1" t="str">
        <f>"$"&amp;TEXT(results!D24,"#,##0.00")&amp;"$"</f>
        <v>$0.15$</v>
      </c>
      <c r="E15" s="1" t="str">
        <f>"$"&amp;TEXT(results!E24,"#,##0.00")&amp;"$"</f>
        <v>$0.08$</v>
      </c>
      <c r="F15" s="1" t="str">
        <f>"$"&amp;TEXT(results!F24,"#,##0.00")&amp;"$"</f>
        <v>$-0.06$</v>
      </c>
      <c r="G15" s="1" t="str">
        <f>"$"&amp;TEXT(results!G24,"#,##0.00")&amp;"$"</f>
        <v>$0.32$</v>
      </c>
      <c r="I15" t="str">
        <f>A15&amp;" &amp; "&amp;B15&amp;" &amp; "&amp;C15&amp;" &amp; "&amp;D15&amp;" &amp; "&amp;E15&amp;" &amp; "&amp;F15&amp;" &amp; "&amp;G15&amp;" \\"</f>
        <v>$Kurt(f)$ &amp; $3.35$ &amp; $0.75$ &amp; $0.15$ &amp; $0.08$ &amp; $-0.06$ &amp; $0.32$ \\</v>
      </c>
    </row>
    <row r="16" spans="1:9" x14ac:dyDescent="0.35">
      <c r="A16" t="s">
        <v>30</v>
      </c>
      <c r="B16" s="1" t="str">
        <f>"$"&amp;TEXT(results!B22,"#,##0.00")&amp;"$"</f>
        <v>$9.78$</v>
      </c>
      <c r="C16" s="1" t="str">
        <f>"$"&amp;TEXT(results!C22,"#,##0.00")&amp;"$"</f>
        <v>$3.63$</v>
      </c>
      <c r="D16" s="1" t="str">
        <f>"$"&amp;TEXT(results!D22,"#,##0.00")&amp;"$"</f>
        <v>$0.04$</v>
      </c>
      <c r="E16" s="1" t="str">
        <f>"$"&amp;TEXT(results!E22,"#,##0.00")&amp;"$"</f>
        <v>$1.55$</v>
      </c>
      <c r="F16" s="1" t="str">
        <f>"$"&amp;TEXT(results!F22,"#,##0.00")&amp;"$"</f>
        <v>$0.33$</v>
      </c>
      <c r="G16" s="1" t="str">
        <f>"$"&amp;TEXT(results!G22,"#,##0.00")&amp;"$"</f>
        <v>$-0.08$</v>
      </c>
      <c r="I16" t="str">
        <f t="shared" si="3"/>
        <v>$Kurt(u)$ &amp; $9.78$ &amp; $3.63$ &amp; $0.04$ &amp; $1.55$ &amp; $0.33$ &amp; $-0.08$ \\</v>
      </c>
    </row>
    <row r="17" spans="1:9" x14ac:dyDescent="0.35">
      <c r="A17" t="s">
        <v>35</v>
      </c>
      <c r="B17" s="1" t="str">
        <f>"$"&amp;TEXT(results!B29,"#,##0.00")&amp;"$"</f>
        <v>$0.07$</v>
      </c>
      <c r="C17" s="1" t="str">
        <f>"$"&amp;TEXT(results!C29,"#,##0.00")&amp;"$"</f>
        <v>$0.00$</v>
      </c>
      <c r="D17" s="1" t="str">
        <f>"$"&amp;TEXT(results!D29,"#,##0.00")&amp;"$"</f>
        <v>$0.07$</v>
      </c>
      <c r="E17" s="1" t="str">
        <f>"$"&amp;TEXT(results!E29,"#,##0.00")&amp;"$"</f>
        <v>$0.04$</v>
      </c>
      <c r="F17" s="1" t="str">
        <f>"$"&amp;TEXT(results!F29,"#,##0.00")&amp;"$"</f>
        <v>$0.00$</v>
      </c>
      <c r="G17" s="1" t="str">
        <f>"$"&amp;TEXT(results!G29,"#,##0.00")&amp;"$"</f>
        <v>$0.03$</v>
      </c>
      <c r="I17" t="str">
        <f t="shared" si="3"/>
        <v>$SD(\epsilon)$ &amp; $0.07$ &amp; $0.00$ &amp; $0.07$ &amp; $0.04$ &amp; $0.00$ &amp; $0.03$ \\</v>
      </c>
    </row>
    <row r="18" spans="1:9" x14ac:dyDescent="0.35">
      <c r="A18" t="s">
        <v>36</v>
      </c>
      <c r="B18" s="1" t="str">
        <f>"$"&amp;TEXT(results!B30,"#,##0.00")&amp;"$"</f>
        <v>$0.96$</v>
      </c>
      <c r="C18" s="1" t="str">
        <f>"$"&amp;TEXT(results!C30,"#,##0.00")&amp;"$"</f>
        <v>$0.00$</v>
      </c>
      <c r="D18" s="1" t="str">
        <f>"$"&amp;TEXT(results!D30,"#,##0.00")&amp;"$"</f>
        <v>$-0.98$</v>
      </c>
      <c r="E18" s="1" t="str">
        <f>"$"&amp;TEXT(results!E30,"#,##0.00")&amp;"$"</f>
        <v>$0.97$</v>
      </c>
      <c r="F18" s="1" t="str">
        <f>"$"&amp;TEXT(results!F30,"#,##0.00")&amp;"$"</f>
        <v>$0.00$</v>
      </c>
      <c r="G18" s="1" t="str">
        <f>"$"&amp;TEXT(results!G30,"#,##0.00")&amp;"$"</f>
        <v>$-0.98$</v>
      </c>
      <c r="I18" t="str">
        <f t="shared" si="3"/>
        <v>$Corr(\epsilon,u)$ &amp; $0.96$ &amp; $0.00$ &amp; $-0.98$ &amp; $0.97$ &amp; $0.00$ &amp; $-0.98$ \\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workbookViewId="0">
      <selection activeCell="B14" sqref="B14:G30"/>
    </sheetView>
  </sheetViews>
  <sheetFormatPr defaultColWidth="8.81640625" defaultRowHeight="14.5" x14ac:dyDescent="0.35"/>
  <cols>
    <col min="1" max="1" width="27.453125" bestFit="1" customWidth="1"/>
  </cols>
  <sheetData>
    <row r="1" spans="1:7" x14ac:dyDescent="0.35">
      <c r="A1" t="s">
        <v>7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</row>
    <row r="2" spans="1:7" x14ac:dyDescent="0.35">
      <c r="A2" t="s">
        <v>33</v>
      </c>
      <c r="B2" s="1">
        <v>0.3</v>
      </c>
      <c r="C2" s="1">
        <v>0.3</v>
      </c>
      <c r="D2" s="1">
        <v>0.3</v>
      </c>
      <c r="E2" s="1">
        <v>0.7</v>
      </c>
      <c r="F2" s="1">
        <v>0.7</v>
      </c>
      <c r="G2" s="1">
        <v>0.7</v>
      </c>
    </row>
    <row r="3" spans="1:7" x14ac:dyDescent="0.35">
      <c r="A3" t="s">
        <v>0</v>
      </c>
      <c r="B3" s="1">
        <v>0.5</v>
      </c>
      <c r="C3" s="1">
        <v>1</v>
      </c>
      <c r="D3" s="1">
        <v>5</v>
      </c>
      <c r="E3" s="1">
        <v>0.5</v>
      </c>
      <c r="F3" s="1">
        <v>1</v>
      </c>
      <c r="G3" s="1">
        <v>5</v>
      </c>
    </row>
    <row r="4" spans="1:7" x14ac:dyDescent="0.35">
      <c r="A4" t="s">
        <v>1</v>
      </c>
      <c r="B4" s="1">
        <v>5.6881979535756931E-2</v>
      </c>
      <c r="C4" s="1">
        <v>5.7198730247879179E-2</v>
      </c>
      <c r="D4" s="1">
        <v>5.7941372955496118E-2</v>
      </c>
      <c r="E4" s="1">
        <v>5.752038218675036E-2</v>
      </c>
      <c r="F4" s="1">
        <v>5.7825481451418498E-2</v>
      </c>
      <c r="G4" s="1">
        <v>5.8124285527823921E-2</v>
      </c>
    </row>
    <row r="5" spans="1:7" x14ac:dyDescent="0.35">
      <c r="A5" t="s">
        <v>37</v>
      </c>
      <c r="B5" s="1">
        <v>0.54051648198718383</v>
      </c>
      <c r="C5" s="1">
        <v>0.53734272178286235</v>
      </c>
      <c r="D5" s="1">
        <v>0.53003768594229828</v>
      </c>
      <c r="E5" s="1">
        <v>0.53415562227938929</v>
      </c>
      <c r="F5" s="1">
        <v>0.53116530176214027</v>
      </c>
      <c r="G5" s="1">
        <v>0.52826710922914444</v>
      </c>
    </row>
    <row r="6" spans="1:7" x14ac:dyDescent="0.35">
      <c r="A6" t="s">
        <v>2</v>
      </c>
      <c r="B6" s="1">
        <v>0.97162386362915198</v>
      </c>
      <c r="C6" s="1">
        <v>0.97767724452850302</v>
      </c>
      <c r="D6" s="1">
        <v>0.98153541735927496</v>
      </c>
      <c r="E6" s="1">
        <v>0.92432139500810095</v>
      </c>
      <c r="F6" s="1">
        <v>0.93019346574879702</v>
      </c>
      <c r="G6" s="1">
        <v>0.93281649893296703</v>
      </c>
    </row>
    <row r="7" spans="1:7" x14ac:dyDescent="0.35">
      <c r="A7" t="s">
        <v>4</v>
      </c>
      <c r="B7" s="1">
        <v>0.88255932221139299</v>
      </c>
      <c r="C7" s="1">
        <v>0.88255857287677197</v>
      </c>
      <c r="D7" s="1">
        <v>0.88255942241968799</v>
      </c>
      <c r="E7" s="1">
        <v>0.88255924033366095</v>
      </c>
      <c r="F7" s="1">
        <v>0.88255907988923499</v>
      </c>
      <c r="G7" s="1">
        <v>0.88255961904279301</v>
      </c>
    </row>
    <row r="8" spans="1:7" x14ac:dyDescent="0.35">
      <c r="A8" t="s">
        <v>5</v>
      </c>
      <c r="B8" s="1">
        <v>6.1562975232774646E-3</v>
      </c>
      <c r="C8" s="1">
        <v>6.1563064511826688E-3</v>
      </c>
      <c r="D8" s="1">
        <v>6.1562923917413024E-3</v>
      </c>
      <c r="E8" s="1">
        <v>6.1562940250351923E-3</v>
      </c>
      <c r="F8" s="1">
        <v>6.1563086183491263E-3</v>
      </c>
      <c r="G8" s="1">
        <v>6.1562840932463314E-3</v>
      </c>
    </row>
    <row r="9" spans="1:7" x14ac:dyDescent="0.35">
      <c r="A9" t="s">
        <v>3</v>
      </c>
      <c r="B9" s="1">
        <v>0.127582173590331</v>
      </c>
      <c r="C9" s="1">
        <v>0.13196678569373299</v>
      </c>
      <c r="D9" s="1">
        <v>0.132676035412608</v>
      </c>
      <c r="E9" s="1">
        <v>5.147781369649361E-2</v>
      </c>
      <c r="F9" s="1">
        <v>5.3408220544628418E-2</v>
      </c>
      <c r="G9" s="1">
        <v>5.3513965599735473E-2</v>
      </c>
    </row>
    <row r="10" spans="1:7" x14ac:dyDescent="0.35">
      <c r="A10" t="s">
        <v>6</v>
      </c>
      <c r="B10" s="1">
        <v>7.9412668388941107E-2</v>
      </c>
      <c r="C10" s="1">
        <v>6.1004862955339793E-2</v>
      </c>
      <c r="D10" s="1">
        <v>5.0703291499461331E-2</v>
      </c>
      <c r="E10" s="1">
        <v>0.38483597604349556</v>
      </c>
      <c r="F10" s="1">
        <v>0.3493250571225241</v>
      </c>
      <c r="G10" s="1">
        <v>0.33669307056920367</v>
      </c>
    </row>
    <row r="11" spans="1:7" x14ac:dyDescent="0.35">
      <c r="A11" t="s">
        <v>38</v>
      </c>
      <c r="B11" s="1">
        <v>0.45402978873139543</v>
      </c>
      <c r="C11" s="1">
        <v>0.4644797816583443</v>
      </c>
      <c r="D11" s="1">
        <v>0.46827851858984537</v>
      </c>
      <c r="E11" s="1">
        <v>0.37327410437797348</v>
      </c>
      <c r="F11" s="1">
        <v>0.38113681777475483</v>
      </c>
      <c r="G11" s="1">
        <v>0.38793046591068731</v>
      </c>
    </row>
    <row r="12" spans="1:7" x14ac:dyDescent="0.35">
      <c r="A12" t="s">
        <v>39</v>
      </c>
      <c r="B12" s="1">
        <v>0.58799474706769939</v>
      </c>
      <c r="C12" s="1">
        <v>0.7</v>
      </c>
      <c r="D12" s="1">
        <v>0.77292979842935594</v>
      </c>
      <c r="E12" s="1">
        <v>0.20964345715492616</v>
      </c>
      <c r="F12" s="1">
        <v>0.30000000000000004</v>
      </c>
      <c r="G12" s="1">
        <v>0.38406170149080837</v>
      </c>
    </row>
    <row r="13" spans="1:7" ht="15" thickBot="1" x14ac:dyDescent="0.4">
      <c r="A13" s="5" t="s">
        <v>40</v>
      </c>
      <c r="B13" s="3">
        <v>1.2950576408447019</v>
      </c>
      <c r="C13" s="3">
        <v>0.7</v>
      </c>
      <c r="D13" s="3">
        <v>0.42125341965691138</v>
      </c>
      <c r="E13" s="3">
        <v>0.56163407719985681</v>
      </c>
      <c r="F13" s="3">
        <v>0.30000000000000004</v>
      </c>
      <c r="G13" s="3">
        <v>0.18005455477508411</v>
      </c>
    </row>
    <row r="14" spans="1:7" x14ac:dyDescent="0.35">
      <c r="A14" t="s">
        <v>8</v>
      </c>
      <c r="B14" s="2">
        <v>5.8928137205652202</v>
      </c>
      <c r="C14" s="2">
        <v>5.8928219281823102</v>
      </c>
      <c r="D14" s="2">
        <v>5.8928211798726302</v>
      </c>
      <c r="E14" s="2">
        <v>5.8928164981608697</v>
      </c>
      <c r="F14" s="2">
        <v>5.8928191259602798</v>
      </c>
      <c r="G14" s="2">
        <v>5.8928170777200597</v>
      </c>
    </row>
    <row r="15" spans="1:7" x14ac:dyDescent="0.35">
      <c r="A15" t="s">
        <v>9</v>
      </c>
      <c r="B15" s="2">
        <v>52.686611835065897</v>
      </c>
      <c r="C15" s="2">
        <v>52.746892107964399</v>
      </c>
      <c r="D15" s="2">
        <v>52.826914530484103</v>
      </c>
      <c r="E15" s="2">
        <v>52.779385792467401</v>
      </c>
      <c r="F15" s="2">
        <v>52.814087359517998</v>
      </c>
      <c r="G15" s="2">
        <v>52.845568665658803</v>
      </c>
    </row>
    <row r="16" spans="1:7" x14ac:dyDescent="0.35">
      <c r="A16" t="s">
        <v>10</v>
      </c>
      <c r="B16" s="2">
        <v>11.786828130278501</v>
      </c>
      <c r="C16" s="2">
        <v>11.786824405717001</v>
      </c>
      <c r="D16" s="2">
        <v>11.786809710113699</v>
      </c>
      <c r="E16" s="2">
        <v>11.786794583111501</v>
      </c>
      <c r="F16" s="2">
        <v>11.7868051090325</v>
      </c>
      <c r="G16" s="2">
        <v>11.786844162789899</v>
      </c>
    </row>
    <row r="17" spans="1:7" x14ac:dyDescent="0.35">
      <c r="A17" t="s">
        <v>11</v>
      </c>
      <c r="B17" s="2">
        <v>21.404704098731099</v>
      </c>
      <c r="C17" s="2">
        <v>27.3215999458798</v>
      </c>
      <c r="D17" s="2">
        <v>33.197168421094098</v>
      </c>
      <c r="E17" s="2">
        <v>8.2008714321117608</v>
      </c>
      <c r="F17" s="2">
        <v>8.6574299632548204</v>
      </c>
      <c r="G17" s="2">
        <v>8.8898082443710305</v>
      </c>
    </row>
    <row r="18" spans="1:7" x14ac:dyDescent="0.35">
      <c r="A18" t="s">
        <v>12</v>
      </c>
      <c r="B18" s="2">
        <v>10.708213126665999</v>
      </c>
      <c r="C18" s="2">
        <v>11.7404803661234</v>
      </c>
      <c r="D18" s="2">
        <v>13.0207112769766</v>
      </c>
      <c r="E18" s="2">
        <v>12.105484205182</v>
      </c>
      <c r="F18" s="2">
        <v>12.689108527092399</v>
      </c>
      <c r="G18" s="2">
        <v>13.1971628592509</v>
      </c>
    </row>
    <row r="19" spans="1:7" x14ac:dyDescent="0.35">
      <c r="A19" t="s">
        <v>13</v>
      </c>
      <c r="B19" s="2">
        <v>2.3742255497037701</v>
      </c>
      <c r="C19" s="2">
        <v>1.34969369192526</v>
      </c>
      <c r="D19" s="2">
        <v>0.28783245652870998</v>
      </c>
      <c r="E19" s="2">
        <v>0.95094538736008205</v>
      </c>
      <c r="F19" s="2">
        <v>0.49048886151710303</v>
      </c>
      <c r="G19" s="2">
        <v>0.145355711642986</v>
      </c>
    </row>
    <row r="20" spans="1:7" x14ac:dyDescent="0.35">
      <c r="A20" t="s">
        <v>14</v>
      </c>
      <c r="B20" s="2">
        <v>-0.13652027322580701</v>
      </c>
      <c r="C20" s="2">
        <v>-5.0646276670653689E-2</v>
      </c>
      <c r="D20" s="2">
        <v>-9.2572264257105904E-3</v>
      </c>
      <c r="E20" s="2">
        <v>-0.331072928214111</v>
      </c>
      <c r="F20" s="2">
        <v>-0.13217350275954101</v>
      </c>
      <c r="G20" s="2">
        <v>2.6141503726546202E-2</v>
      </c>
    </row>
    <row r="21" spans="1:7" x14ac:dyDescent="0.35">
      <c r="A21" t="s">
        <v>15</v>
      </c>
      <c r="B21" s="2">
        <v>-1.3979870293029</v>
      </c>
      <c r="C21" s="2">
        <v>-0.58113733683123703</v>
      </c>
      <c r="D21" s="2">
        <v>0.33293024174150199</v>
      </c>
      <c r="E21" s="2">
        <v>-0.29411841410752998</v>
      </c>
      <c r="F21" s="2">
        <v>0.118561398724152</v>
      </c>
      <c r="G21" s="2">
        <v>0.48513819909177203</v>
      </c>
    </row>
    <row r="22" spans="1:7" x14ac:dyDescent="0.35">
      <c r="A22" t="s">
        <v>16</v>
      </c>
      <c r="B22" s="2">
        <v>9.7802880634940195</v>
      </c>
      <c r="C22" s="2">
        <v>3.62943351957172</v>
      </c>
      <c r="D22" s="2">
        <v>3.9768569078020233E-2</v>
      </c>
      <c r="E22" s="2">
        <v>1.55244400511846</v>
      </c>
      <c r="F22" s="2">
        <v>0.325688074109658</v>
      </c>
      <c r="G22" s="2">
        <v>-8.0323494718208169E-2</v>
      </c>
    </row>
    <row r="23" spans="1:7" x14ac:dyDescent="0.35">
      <c r="A23" t="s">
        <v>17</v>
      </c>
      <c r="B23" s="2">
        <v>0.11555913257981</v>
      </c>
      <c r="C23" s="2">
        <v>-8.5503699049329918E-2</v>
      </c>
      <c r="D23" s="2">
        <v>-0.16296297835816601</v>
      </c>
      <c r="E23" s="2">
        <v>0.24114927516819601</v>
      </c>
      <c r="F23" s="2">
        <v>-2.6451775860206899E-2</v>
      </c>
      <c r="G23" s="2">
        <v>-7.8431965633766046E-2</v>
      </c>
    </row>
    <row r="24" spans="1:7" x14ac:dyDescent="0.35">
      <c r="A24" t="s">
        <v>18</v>
      </c>
      <c r="B24" s="2">
        <v>3.35155779822745</v>
      </c>
      <c r="C24" s="2">
        <v>0.74607890768514795</v>
      </c>
      <c r="D24" s="2">
        <v>0.147637636515358</v>
      </c>
      <c r="E24" s="2">
        <v>8.3881636492770181E-2</v>
      </c>
      <c r="F24" s="2">
        <v>-6.4037087844321716E-2</v>
      </c>
      <c r="G24" s="2">
        <v>0.32339307173301002</v>
      </c>
    </row>
    <row r="25" spans="1:7" x14ac:dyDescent="0.35">
      <c r="A25" t="s">
        <v>19</v>
      </c>
      <c r="B25" s="2">
        <v>0.46859130369941998</v>
      </c>
      <c r="C25" s="2">
        <v>0.46858971672407401</v>
      </c>
      <c r="D25" s="2">
        <v>0.46859077865672899</v>
      </c>
      <c r="E25" s="2">
        <v>0.46859139672474298</v>
      </c>
      <c r="F25" s="2">
        <v>0.46859073503932402</v>
      </c>
      <c r="G25" s="2">
        <v>0.46858883350960701</v>
      </c>
    </row>
    <row r="26" spans="1:7" x14ac:dyDescent="0.35">
      <c r="A26" t="s">
        <v>20</v>
      </c>
      <c r="B26" s="2">
        <v>-0.83529557136272004</v>
      </c>
      <c r="C26" s="2">
        <v>-0.90465206191449499</v>
      </c>
      <c r="D26" s="2">
        <v>-0.94827135087035397</v>
      </c>
      <c r="E26" s="2">
        <v>-0.73459627011034101</v>
      </c>
      <c r="F26" s="2">
        <v>-0.75746935961430895</v>
      </c>
      <c r="G26" s="2">
        <v>-0.76546144045710496</v>
      </c>
    </row>
    <row r="27" spans="1:7" x14ac:dyDescent="0.35">
      <c r="A27" t="s">
        <v>21</v>
      </c>
      <c r="B27" s="2">
        <v>1.2224991904959199</v>
      </c>
      <c r="C27" s="2">
        <v>1.22249701179752</v>
      </c>
      <c r="D27" s="2">
        <v>1.22249869995167</v>
      </c>
      <c r="E27" s="2">
        <v>1.2224980640654199</v>
      </c>
      <c r="F27" s="2">
        <v>1.2225001158109099</v>
      </c>
      <c r="G27" s="2">
        <v>1.2224980889700501</v>
      </c>
    </row>
    <row r="28" spans="1:7" x14ac:dyDescent="0.35">
      <c r="A28" t="s">
        <v>22</v>
      </c>
      <c r="B28" s="2">
        <v>0.76194055684377804</v>
      </c>
      <c r="C28" s="2">
        <v>0.76193924661064005</v>
      </c>
      <c r="D28" s="2">
        <v>0.76194073206098401</v>
      </c>
      <c r="E28" s="2">
        <v>0.76194041367813203</v>
      </c>
      <c r="F28" s="2">
        <v>0.76194013313634201</v>
      </c>
      <c r="G28" s="2">
        <v>0.76194107586245496</v>
      </c>
    </row>
    <row r="29" spans="1:7" x14ac:dyDescent="0.35">
      <c r="A29" t="s">
        <v>23</v>
      </c>
      <c r="B29" s="2">
        <v>7.2930201373956921E-2</v>
      </c>
      <c r="C29" s="2">
        <v>0</v>
      </c>
      <c r="D29" s="2">
        <v>7.4412299323971601E-2</v>
      </c>
      <c r="E29" s="2">
        <v>3.585528695295586E-2</v>
      </c>
      <c r="F29" s="2">
        <v>0</v>
      </c>
      <c r="G29" s="2">
        <v>3.1604816538202241E-2</v>
      </c>
    </row>
    <row r="30" spans="1:7" ht="15" thickBot="1" x14ac:dyDescent="0.4">
      <c r="A30" s="5" t="s">
        <v>24</v>
      </c>
      <c r="B30" s="4">
        <v>0.95921508529274402</v>
      </c>
      <c r="C30" s="4">
        <v>0</v>
      </c>
      <c r="D30" s="4">
        <v>-0.98241349762469599</v>
      </c>
      <c r="E30" s="4">
        <v>0.97195908857047097</v>
      </c>
      <c r="F30" s="4">
        <v>0</v>
      </c>
      <c r="G30" s="4">
        <v>-0.98430237599136206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skimino</dc:creator>
  <cp:lastModifiedBy>Alex Richter</cp:lastModifiedBy>
  <dcterms:created xsi:type="dcterms:W3CDTF">2015-06-05T18:17:20Z</dcterms:created>
  <dcterms:modified xsi:type="dcterms:W3CDTF">2023-07-10T19:51:09Z</dcterms:modified>
</cp:coreProperties>
</file>