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sunhn\Desktop\feng_dong\yiwen_JMCB\code_and_data\haoning\data_haoning\"/>
    </mc:Choice>
  </mc:AlternateContent>
  <xr:revisionPtr revIDLastSave="0" documentId="13_ncr:1_{D64DA878-0324-4E7D-B8D0-29A6D2801089}" xr6:coauthVersionLast="47" xr6:coauthVersionMax="47" xr10:uidLastSave="{00000000-0000-0000-0000-000000000000}"/>
  <bookViews>
    <workbookView xWindow="-110" yWindow="-110" windowWidth="25820" windowHeight="15500" activeTab="2" xr2:uid="{00000000-000D-0000-FFFF-FFFF00000000}"/>
  </bookViews>
  <sheets>
    <sheet name="Sheet1" sheetId="1" r:id="rId1"/>
    <sheet name="comparison of safety premium" sheetId="3" r:id="rId2"/>
    <sheet name="premium_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" i="1"/>
  <c r="N2" i="2"/>
  <c r="N3" i="2"/>
  <c r="N4" i="2"/>
  <c r="N5" i="2"/>
  <c r="F5" i="1" s="1"/>
  <c r="N6" i="2"/>
  <c r="N7" i="2"/>
  <c r="N8" i="2"/>
  <c r="N9" i="2"/>
  <c r="F9" i="1" s="1"/>
  <c r="N10" i="2"/>
  <c r="N11" i="2"/>
  <c r="N12" i="2"/>
  <c r="F12" i="1" s="1"/>
  <c r="N13" i="2"/>
  <c r="F13" i="1" s="1"/>
  <c r="N14" i="2"/>
  <c r="F14" i="1" s="1"/>
  <c r="N15" i="2"/>
  <c r="F15" i="1" s="1"/>
  <c r="N16" i="2"/>
  <c r="F16" i="1" s="1"/>
  <c r="N17" i="2"/>
  <c r="F17" i="1" s="1"/>
  <c r="N18" i="2"/>
  <c r="F18" i="1" s="1"/>
  <c r="N19" i="2"/>
  <c r="F19" i="1" s="1"/>
  <c r="N20" i="2"/>
  <c r="F20" i="1" s="1"/>
  <c r="N21" i="2"/>
  <c r="F21" i="1" s="1"/>
  <c r="N22" i="2"/>
  <c r="N23" i="2"/>
  <c r="N24" i="2"/>
  <c r="N25" i="2"/>
  <c r="F25" i="1" s="1"/>
  <c r="N26" i="2"/>
  <c r="N27" i="2"/>
  <c r="N28" i="2"/>
  <c r="N29" i="2"/>
  <c r="N30" i="2"/>
  <c r="N31" i="2"/>
  <c r="F31" i="1" s="1"/>
  <c r="N32" i="2"/>
  <c r="F32" i="1" s="1"/>
  <c r="N33" i="2"/>
  <c r="N34" i="2"/>
  <c r="N35" i="2"/>
  <c r="N36" i="2"/>
  <c r="F36" i="1" s="1"/>
  <c r="N37" i="2"/>
  <c r="F37" i="1" s="1"/>
  <c r="N38" i="2"/>
  <c r="F38" i="1" s="1"/>
  <c r="N39" i="2"/>
  <c r="F39" i="1" s="1"/>
  <c r="N40" i="2"/>
  <c r="F40" i="1" s="1"/>
  <c r="N41" i="2"/>
  <c r="F41" i="1" s="1"/>
  <c r="N42" i="2"/>
  <c r="N43" i="2"/>
  <c r="N44" i="2"/>
  <c r="N45" i="2"/>
  <c r="N46" i="2"/>
  <c r="N47" i="2"/>
  <c r="N48" i="2"/>
  <c r="N49" i="2"/>
  <c r="N50" i="2"/>
  <c r="N51" i="2"/>
  <c r="N52" i="2"/>
  <c r="F52" i="1" s="1"/>
  <c r="N53" i="2"/>
  <c r="F53" i="1" s="1"/>
  <c r="N54" i="2"/>
  <c r="F54" i="1" s="1"/>
  <c r="N55" i="2"/>
  <c r="N56" i="2"/>
  <c r="F56" i="1" s="1"/>
  <c r="N57" i="2"/>
  <c r="F57" i="1" s="1"/>
  <c r="N58" i="2"/>
  <c r="F58" i="1" s="1"/>
  <c r="N59" i="2"/>
  <c r="F59" i="1" s="1"/>
  <c r="N60" i="2"/>
  <c r="F60" i="1" s="1"/>
  <c r="N61" i="2"/>
  <c r="F61" i="1" s="1"/>
  <c r="N62" i="2"/>
  <c r="N63" i="2"/>
  <c r="N64" i="2"/>
  <c r="N65" i="2"/>
  <c r="F65" i="1" s="1"/>
  <c r="N66" i="2"/>
  <c r="N67" i="2"/>
  <c r="N68" i="2"/>
  <c r="N69" i="2"/>
  <c r="F69" i="1" s="1"/>
  <c r="N70" i="2"/>
  <c r="N71" i="2"/>
  <c r="N72" i="2"/>
  <c r="F72" i="1" s="1"/>
  <c r="N73" i="2"/>
  <c r="F73" i="1" s="1"/>
  <c r="N74" i="2"/>
  <c r="F74" i="1" s="1"/>
  <c r="N75" i="2"/>
  <c r="F75" i="1" s="1"/>
  <c r="N76" i="2"/>
  <c r="F76" i="1" s="1"/>
  <c r="N77" i="2"/>
  <c r="F77" i="1" s="1"/>
  <c r="N78" i="2"/>
  <c r="F78" i="1" s="1"/>
  <c r="N79" i="2"/>
  <c r="F79" i="1" s="1"/>
  <c r="N80" i="2"/>
  <c r="F80" i="1" s="1"/>
  <c r="N81" i="2"/>
  <c r="F81" i="1" s="1"/>
  <c r="N82" i="2"/>
  <c r="N83" i="2"/>
  <c r="N84" i="2"/>
  <c r="N85" i="2"/>
  <c r="F85" i="1" s="1"/>
  <c r="N86" i="2"/>
  <c r="N87" i="2"/>
  <c r="N88" i="2"/>
  <c r="N89" i="2"/>
  <c r="N90" i="2"/>
  <c r="N91" i="2"/>
  <c r="F91" i="1" s="1"/>
  <c r="N92" i="2"/>
  <c r="F92" i="1" s="1"/>
  <c r="N93" i="2"/>
  <c r="N94" i="2"/>
  <c r="N95" i="2"/>
  <c r="N96" i="2"/>
  <c r="N97" i="2"/>
  <c r="F97" i="1" s="1"/>
  <c r="N98" i="2"/>
  <c r="F98" i="1" s="1"/>
  <c r="N99" i="2"/>
  <c r="F99" i="1" s="1"/>
  <c r="N100" i="2"/>
  <c r="F100" i="1" s="1"/>
  <c r="N101" i="2"/>
  <c r="F101" i="1" s="1"/>
  <c r="N102" i="2"/>
  <c r="N103" i="2"/>
  <c r="N104" i="2"/>
  <c r="N105" i="2"/>
  <c r="F105" i="1" s="1"/>
  <c r="N106" i="2"/>
  <c r="N107" i="2"/>
  <c r="N108" i="2"/>
  <c r="N109" i="2"/>
  <c r="F109" i="1" s="1"/>
  <c r="N110" i="2"/>
  <c r="N111" i="2"/>
  <c r="F111" i="1" s="1"/>
  <c r="N112" i="2"/>
  <c r="F112" i="1" s="1"/>
  <c r="N113" i="2"/>
  <c r="F113" i="1" s="1"/>
  <c r="N114" i="2"/>
  <c r="F114" i="1" s="1"/>
  <c r="N115" i="2"/>
  <c r="N116" i="2"/>
  <c r="N117" i="2"/>
  <c r="F117" i="1" s="1"/>
  <c r="N118" i="2"/>
  <c r="F118" i="1" s="1"/>
  <c r="N119" i="2"/>
  <c r="F119" i="1" s="1"/>
  <c r="N120" i="2"/>
  <c r="F120" i="1" s="1"/>
  <c r="N121" i="2"/>
  <c r="F121" i="1" s="1"/>
  <c r="N122" i="2"/>
  <c r="N123" i="2"/>
  <c r="N124" i="2"/>
  <c r="N125" i="2"/>
  <c r="N126" i="2"/>
  <c r="N127" i="2"/>
  <c r="N128" i="2"/>
  <c r="N129" i="2"/>
  <c r="F129" i="1" s="1"/>
  <c r="N130" i="2"/>
  <c r="N131" i="2"/>
  <c r="F131" i="1" s="1"/>
  <c r="N132" i="2"/>
  <c r="F132" i="1" s="1"/>
  <c r="N133" i="2"/>
  <c r="F133" i="1" s="1"/>
  <c r="N134" i="2"/>
  <c r="F134" i="1" s="1"/>
  <c r="N135" i="2"/>
  <c r="F135" i="1" s="1"/>
  <c r="N136" i="2"/>
  <c r="F136" i="1" s="1"/>
  <c r="N137" i="2"/>
  <c r="F137" i="1" s="1"/>
  <c r="N138" i="2"/>
  <c r="F138" i="1" s="1"/>
  <c r="N139" i="2"/>
  <c r="F139" i="1" s="1"/>
  <c r="N140" i="2"/>
  <c r="F140" i="1" s="1"/>
  <c r="N141" i="2"/>
  <c r="F141" i="1" s="1"/>
  <c r="N142" i="2"/>
  <c r="N143" i="2"/>
  <c r="N144" i="2"/>
  <c r="N145" i="2"/>
  <c r="N146" i="2"/>
  <c r="N147" i="2"/>
  <c r="N148" i="2"/>
  <c r="N149" i="2"/>
  <c r="N150" i="2"/>
  <c r="N151" i="2"/>
  <c r="F151" i="1" s="1"/>
  <c r="N152" i="2"/>
  <c r="F152" i="1" s="1"/>
  <c r="N153" i="2"/>
  <c r="N154" i="2"/>
  <c r="N155" i="2"/>
  <c r="N156" i="2"/>
  <c r="N157" i="2"/>
  <c r="F157" i="1" s="1"/>
  <c r="N158" i="2"/>
  <c r="F158" i="1" s="1"/>
  <c r="N159" i="2"/>
  <c r="F159" i="1" s="1"/>
  <c r="N160" i="2"/>
  <c r="F160" i="1" s="1"/>
  <c r="N161" i="2"/>
  <c r="F161" i="1" s="1"/>
  <c r="N162" i="2"/>
  <c r="N163" i="2"/>
  <c r="N164" i="2"/>
  <c r="N165" i="2"/>
  <c r="F165" i="1" s="1"/>
  <c r="N166" i="2"/>
  <c r="N167" i="2"/>
  <c r="N168" i="2"/>
  <c r="N169" i="2"/>
  <c r="F169" i="1" s="1"/>
  <c r="N170" i="2"/>
  <c r="N171" i="2"/>
  <c r="F171" i="1" s="1"/>
  <c r="N172" i="2"/>
  <c r="F172" i="1" s="1"/>
  <c r="N173" i="2"/>
  <c r="F173" i="1" s="1"/>
  <c r="N174" i="2"/>
  <c r="F174" i="1" s="1"/>
  <c r="N175" i="2"/>
  <c r="N176" i="2"/>
  <c r="N177" i="2"/>
  <c r="F177" i="1" s="1"/>
  <c r="N178" i="2"/>
  <c r="F178" i="1" s="1"/>
  <c r="N179" i="2"/>
  <c r="F179" i="1" s="1"/>
  <c r="N180" i="2"/>
  <c r="F180" i="1" s="1"/>
  <c r="N181" i="2"/>
  <c r="F181" i="1" s="1"/>
  <c r="N182" i="2"/>
  <c r="N183" i="2"/>
  <c r="N184" i="2"/>
  <c r="N185" i="2"/>
  <c r="N186" i="2"/>
  <c r="N187" i="2"/>
  <c r="N188" i="2"/>
  <c r="N189" i="2"/>
  <c r="F189" i="1" s="1"/>
  <c r="N190" i="2"/>
  <c r="N191" i="2"/>
  <c r="F191" i="1" s="1"/>
  <c r="N192" i="2"/>
  <c r="F192" i="1" s="1"/>
  <c r="N193" i="2"/>
  <c r="F193" i="1" s="1"/>
  <c r="N194" i="2"/>
  <c r="F194" i="1" s="1"/>
  <c r="N195" i="2"/>
  <c r="F195" i="1" s="1"/>
  <c r="N196" i="2"/>
  <c r="F196" i="1" s="1"/>
  <c r="N197" i="2"/>
  <c r="F197" i="1" s="1"/>
  <c r="N198" i="2"/>
  <c r="F198" i="1" s="1"/>
  <c r="N199" i="2"/>
  <c r="F199" i="1" s="1"/>
  <c r="N200" i="2"/>
  <c r="F200" i="1" s="1"/>
  <c r="N201" i="2"/>
  <c r="F201" i="1" s="1"/>
  <c r="N202" i="2"/>
  <c r="N203" i="2"/>
  <c r="N204" i="2"/>
  <c r="N205" i="2"/>
  <c r="N206" i="2"/>
  <c r="N207" i="2"/>
  <c r="N208" i="2"/>
  <c r="N209" i="2"/>
  <c r="N210" i="2"/>
  <c r="N211" i="2"/>
  <c r="N212" i="2"/>
  <c r="F212" i="1" s="1"/>
  <c r="N213" i="2"/>
  <c r="F213" i="1" s="1"/>
  <c r="N214" i="2"/>
  <c r="F214" i="1" s="1"/>
  <c r="N215" i="2"/>
  <c r="N216" i="2"/>
  <c r="N217" i="2"/>
  <c r="F217" i="1" s="1"/>
  <c r="N218" i="2"/>
  <c r="F218" i="1" s="1"/>
  <c r="N219" i="2"/>
  <c r="F219" i="1" s="1"/>
  <c r="N220" i="2"/>
  <c r="F220" i="1" s="1"/>
  <c r="F4" i="1"/>
  <c r="F6" i="1"/>
  <c r="F24" i="1"/>
  <c r="F26" i="1"/>
  <c r="F27" i="1"/>
  <c r="F29" i="1"/>
  <c r="F33" i="1"/>
  <c r="F34" i="1"/>
  <c r="F35" i="1"/>
  <c r="F44" i="1"/>
  <c r="F45" i="1"/>
  <c r="F46" i="1"/>
  <c r="F49" i="1"/>
  <c r="F55" i="1"/>
  <c r="F64" i="1"/>
  <c r="F66" i="1"/>
  <c r="F84" i="1"/>
  <c r="F86" i="1"/>
  <c r="F89" i="1"/>
  <c r="F93" i="1"/>
  <c r="F94" i="1"/>
  <c r="F95" i="1"/>
  <c r="F96" i="1"/>
  <c r="F104" i="1"/>
  <c r="F106" i="1"/>
  <c r="F115" i="1"/>
  <c r="F116" i="1"/>
  <c r="F124" i="1"/>
  <c r="F125" i="1"/>
  <c r="F126" i="1"/>
  <c r="F144" i="1"/>
  <c r="F145" i="1"/>
  <c r="F146" i="1"/>
  <c r="F147" i="1"/>
  <c r="F149" i="1"/>
  <c r="F153" i="1"/>
  <c r="F154" i="1"/>
  <c r="F155" i="1"/>
  <c r="F156" i="1"/>
  <c r="F164" i="1"/>
  <c r="F166" i="1"/>
  <c r="F175" i="1"/>
  <c r="F176" i="1"/>
  <c r="F184" i="1"/>
  <c r="F185" i="1"/>
  <c r="F186" i="1"/>
  <c r="F204" i="1"/>
  <c r="F205" i="1"/>
  <c r="F206" i="1"/>
  <c r="F209" i="1"/>
  <c r="F3" i="1"/>
  <c r="F7" i="1"/>
  <c r="F8" i="1"/>
  <c r="F10" i="1"/>
  <c r="F11" i="1"/>
  <c r="F22" i="1"/>
  <c r="F23" i="1"/>
  <c r="F28" i="1"/>
  <c r="F30" i="1"/>
  <c r="F42" i="1"/>
  <c r="F43" i="1"/>
  <c r="F47" i="1"/>
  <c r="F48" i="1"/>
  <c r="F50" i="1"/>
  <c r="F51" i="1"/>
  <c r="F62" i="1"/>
  <c r="F63" i="1"/>
  <c r="F67" i="1"/>
  <c r="F68" i="1"/>
  <c r="F70" i="1"/>
  <c r="F71" i="1"/>
  <c r="F82" i="1"/>
  <c r="F83" i="1"/>
  <c r="F87" i="1"/>
  <c r="F88" i="1"/>
  <c r="F90" i="1"/>
  <c r="F102" i="1"/>
  <c r="F103" i="1"/>
  <c r="F107" i="1"/>
  <c r="F108" i="1"/>
  <c r="F110" i="1"/>
  <c r="F122" i="1"/>
  <c r="F123" i="1"/>
  <c r="F127" i="1"/>
  <c r="F128" i="1"/>
  <c r="F130" i="1"/>
  <c r="F142" i="1"/>
  <c r="F143" i="1"/>
  <c r="F148" i="1"/>
  <c r="F150" i="1"/>
  <c r="F162" i="1"/>
  <c r="F163" i="1"/>
  <c r="F167" i="1"/>
  <c r="F168" i="1"/>
  <c r="F170" i="1"/>
  <c r="F182" i="1"/>
  <c r="F183" i="1"/>
  <c r="F187" i="1"/>
  <c r="F188" i="1"/>
  <c r="F190" i="1"/>
  <c r="F202" i="1"/>
  <c r="F203" i="1"/>
  <c r="F207" i="1"/>
  <c r="F208" i="1"/>
  <c r="F210" i="1"/>
  <c r="F211" i="1"/>
  <c r="F215" i="1"/>
  <c r="F216" i="1"/>
  <c r="F221" i="1"/>
  <c r="F222" i="1"/>
  <c r="F223" i="1"/>
  <c r="F2" i="1"/>
  <c r="N221" i="2"/>
  <c r="N222" i="2"/>
  <c r="N223" i="2"/>
  <c r="N224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" i="2"/>
  <c r="D2" i="3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3" i="2"/>
  <c r="H2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" i="1"/>
  <c r="M2" i="1" l="1"/>
  <c r="L2" i="1"/>
</calcChain>
</file>

<file path=xl/sharedStrings.xml><?xml version="1.0" encoding="utf-8"?>
<sst xmlns="http://schemas.openxmlformats.org/spreadsheetml/2006/main" count="26" uniqueCount="25">
  <si>
    <t>date</t>
  </si>
  <si>
    <t>non_residential_investment</t>
  </si>
  <si>
    <t>gdp</t>
  </si>
  <si>
    <t>nominal nonresi inves</t>
    <phoneticPr fontId="1" type="noConversion"/>
  </si>
  <si>
    <t>cpi</t>
    <phoneticPr fontId="1" type="noConversion"/>
  </si>
  <si>
    <t>bond</t>
    <phoneticPr fontId="1" type="noConversion"/>
  </si>
  <si>
    <t>observation_date</t>
  </si>
  <si>
    <t>TB3MS</t>
  </si>
  <si>
    <t>AAA</t>
  </si>
  <si>
    <t>BAA</t>
  </si>
  <si>
    <t>liquidity_annual</t>
    <phoneticPr fontId="1" type="noConversion"/>
  </si>
  <si>
    <t>safety_annual</t>
    <phoneticPr fontId="1" type="noConversion"/>
  </si>
  <si>
    <t>IR3TCD01USM156N</t>
  </si>
  <si>
    <t>haoning</t>
    <phoneticPr fontId="1" type="noConversion"/>
  </si>
  <si>
    <t>feng</t>
    <phoneticPr fontId="1" type="noConversion"/>
  </si>
  <si>
    <t>liquidity_premium</t>
    <phoneticPr fontId="1" type="noConversion"/>
  </si>
  <si>
    <t>safety_premium</t>
    <phoneticPr fontId="1" type="noConversion"/>
  </si>
  <si>
    <t>mean_liquidity</t>
    <phoneticPr fontId="1" type="noConversion"/>
  </si>
  <si>
    <t>mean_safety</t>
    <phoneticPr fontId="1" type="noConversion"/>
  </si>
  <si>
    <t>GDPDEF</t>
    <phoneticPr fontId="1" type="noConversion"/>
  </si>
  <si>
    <t>TB3MS_cpi</t>
    <phoneticPr fontId="1" type="noConversion"/>
  </si>
  <si>
    <t>TB6MS</t>
  </si>
  <si>
    <t>IRLTLT01USQ156N</t>
  </si>
  <si>
    <t>CPIAUCSL_PC1</t>
  </si>
  <si>
    <t>real_rate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</si>
</sst>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"/>
    <numFmt numFmtId="177" formatCode="yyyy\-mm\-dd"/>
    <numFmt numFmtId="178" formatCode="0.00_);[Red]\(0.00\)"/>
    <numFmt numFmtId="179" formatCode="0.000000000000000"/>
    <numFmt numFmtId="180" formatCode="0.0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4">
    <xf numFmtId="0" fontId="0" fillId="0" borderId="0" xfId="0"/>
    <xf numFmtId="0" fontId="0" fillId="2" borderId="0" xfId="0" applyFill="1"/>
    <xf numFmtId="0" fontId="2" fillId="0" borderId="0" xfId="0" applyFont="1"/>
    <xf numFmtId="176" fontId="3" fillId="0" borderId="0" xfId="1" applyNumberFormat="1"/>
    <xf numFmtId="178" fontId="3" fillId="0" borderId="0" xfId="1" applyNumberFormat="1"/>
    <xf numFmtId="178" fontId="0" fillId="0" borderId="0" xfId="0" applyNumberFormat="1"/>
    <xf numFmtId="0" fontId="3" fillId="0" borderId="0" xfId="1"/>
    <xf numFmtId="177" fontId="3" fillId="0" borderId="0" xfId="1" applyNumberFormat="1"/>
    <xf numFmtId="2" fontId="3" fillId="0" borderId="0" xfId="1" applyNumberFormat="1"/>
    <xf numFmtId="176" fontId="0" fillId="0" borderId="0" xfId="0" applyNumberFormat="1"/>
    <xf numFmtId="0" fontId="3" fillId="0" borderId="0" xfId="1" applyAlignment="1">
      <alignment horizontal="right"/>
    </xf>
    <xf numFmtId="179" fontId="3" fillId="0" borderId="0" xfId="1" applyNumberFormat="1"/>
    <xf numFmtId="180" fontId="0" fillId="0" borderId="0" xfId="0" applyNumberFormat="1"/>
    <xf numFmtId="2" fontId="0" fillId="0" borderId="0" xfId="0" applyNumberFormat="1"/>
  </cellXfs>
  <cellStyles count="3">
    <cellStyle name="常规" xfId="0" builtinId="0"/>
    <cellStyle name="常规 2" xfId="1" xr:uid="{4D94E276-FBB7-45F8-99AA-53C8DE0E8236}"/>
    <cellStyle name="常规 3" xfId="2" xr:uid="{5D72CF8A-79D1-484A-A412-0EA133B3B6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safety_premium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Sheet1!$C$2:$C$239</c:f>
              <c:numCache>
                <c:formatCode>General</c:formatCode>
                <c:ptCount val="238"/>
                <c:pt idx="0">
                  <c:v>1964.5</c:v>
                </c:pt>
                <c:pt idx="1">
                  <c:v>1964.75</c:v>
                </c:pt>
                <c:pt idx="2">
                  <c:v>1965</c:v>
                </c:pt>
                <c:pt idx="3">
                  <c:v>1965.25</c:v>
                </c:pt>
                <c:pt idx="4">
                  <c:v>1965.5</c:v>
                </c:pt>
                <c:pt idx="5">
                  <c:v>1965.75</c:v>
                </c:pt>
                <c:pt idx="6">
                  <c:v>1966</c:v>
                </c:pt>
                <c:pt idx="7">
                  <c:v>1966.25</c:v>
                </c:pt>
                <c:pt idx="8">
                  <c:v>1966.5</c:v>
                </c:pt>
                <c:pt idx="9">
                  <c:v>1966.75</c:v>
                </c:pt>
                <c:pt idx="10">
                  <c:v>1967</c:v>
                </c:pt>
                <c:pt idx="11">
                  <c:v>1967.25</c:v>
                </c:pt>
                <c:pt idx="12">
                  <c:v>1967.5</c:v>
                </c:pt>
                <c:pt idx="13">
                  <c:v>1967.75</c:v>
                </c:pt>
                <c:pt idx="14">
                  <c:v>1968</c:v>
                </c:pt>
                <c:pt idx="15">
                  <c:v>1968.25</c:v>
                </c:pt>
                <c:pt idx="16">
                  <c:v>1968.5</c:v>
                </c:pt>
                <c:pt idx="17">
                  <c:v>1968.75</c:v>
                </c:pt>
                <c:pt idx="18">
                  <c:v>1969</c:v>
                </c:pt>
                <c:pt idx="19">
                  <c:v>1969.25</c:v>
                </c:pt>
                <c:pt idx="20">
                  <c:v>1969.5</c:v>
                </c:pt>
                <c:pt idx="21">
                  <c:v>1969.75</c:v>
                </c:pt>
                <c:pt idx="22">
                  <c:v>1970</c:v>
                </c:pt>
                <c:pt idx="23">
                  <c:v>1970.25</c:v>
                </c:pt>
                <c:pt idx="24">
                  <c:v>1970.5</c:v>
                </c:pt>
                <c:pt idx="25">
                  <c:v>1970.75</c:v>
                </c:pt>
                <c:pt idx="26">
                  <c:v>1971</c:v>
                </c:pt>
                <c:pt idx="27">
                  <c:v>1971.25</c:v>
                </c:pt>
                <c:pt idx="28">
                  <c:v>1971.5</c:v>
                </c:pt>
                <c:pt idx="29">
                  <c:v>1971.75</c:v>
                </c:pt>
                <c:pt idx="30">
                  <c:v>1972</c:v>
                </c:pt>
                <c:pt idx="31">
                  <c:v>1972.25</c:v>
                </c:pt>
                <c:pt idx="32">
                  <c:v>1972.5</c:v>
                </c:pt>
                <c:pt idx="33">
                  <c:v>1972.75</c:v>
                </c:pt>
                <c:pt idx="34">
                  <c:v>1973</c:v>
                </c:pt>
                <c:pt idx="35">
                  <c:v>1973.25</c:v>
                </c:pt>
                <c:pt idx="36">
                  <c:v>1973.5</c:v>
                </c:pt>
                <c:pt idx="37">
                  <c:v>1973.75</c:v>
                </c:pt>
                <c:pt idx="38">
                  <c:v>1974</c:v>
                </c:pt>
                <c:pt idx="39">
                  <c:v>1974.25</c:v>
                </c:pt>
                <c:pt idx="40">
                  <c:v>1974.5</c:v>
                </c:pt>
                <c:pt idx="41">
                  <c:v>1974.75</c:v>
                </c:pt>
                <c:pt idx="42">
                  <c:v>1975</c:v>
                </c:pt>
                <c:pt idx="43">
                  <c:v>1975.25</c:v>
                </c:pt>
                <c:pt idx="44">
                  <c:v>1975.5</c:v>
                </c:pt>
                <c:pt idx="45">
                  <c:v>1975.75</c:v>
                </c:pt>
                <c:pt idx="46">
                  <c:v>1976</c:v>
                </c:pt>
                <c:pt idx="47">
                  <c:v>1976.25</c:v>
                </c:pt>
                <c:pt idx="48">
                  <c:v>1976.5</c:v>
                </c:pt>
                <c:pt idx="49">
                  <c:v>1976.75</c:v>
                </c:pt>
                <c:pt idx="50">
                  <c:v>1977</c:v>
                </c:pt>
                <c:pt idx="51">
                  <c:v>1977.25</c:v>
                </c:pt>
                <c:pt idx="52">
                  <c:v>1977.5</c:v>
                </c:pt>
                <c:pt idx="53">
                  <c:v>1977.75</c:v>
                </c:pt>
                <c:pt idx="54">
                  <c:v>1978</c:v>
                </c:pt>
                <c:pt idx="55">
                  <c:v>1978.25</c:v>
                </c:pt>
                <c:pt idx="56">
                  <c:v>1978.5</c:v>
                </c:pt>
                <c:pt idx="57">
                  <c:v>1978.75</c:v>
                </c:pt>
                <c:pt idx="58">
                  <c:v>1979</c:v>
                </c:pt>
                <c:pt idx="59">
                  <c:v>1979.25</c:v>
                </c:pt>
                <c:pt idx="60">
                  <c:v>1979.5</c:v>
                </c:pt>
                <c:pt idx="61">
                  <c:v>1979.75</c:v>
                </c:pt>
                <c:pt idx="62">
                  <c:v>1980</c:v>
                </c:pt>
                <c:pt idx="63">
                  <c:v>1980.25</c:v>
                </c:pt>
                <c:pt idx="64">
                  <c:v>1980.5</c:v>
                </c:pt>
                <c:pt idx="65">
                  <c:v>1980.75</c:v>
                </c:pt>
                <c:pt idx="66">
                  <c:v>1981</c:v>
                </c:pt>
                <c:pt idx="67">
                  <c:v>1981.25</c:v>
                </c:pt>
                <c:pt idx="68">
                  <c:v>1981.5</c:v>
                </c:pt>
                <c:pt idx="69">
                  <c:v>1981.75</c:v>
                </c:pt>
                <c:pt idx="70">
                  <c:v>1982</c:v>
                </c:pt>
                <c:pt idx="71">
                  <c:v>1982.25</c:v>
                </c:pt>
                <c:pt idx="72">
                  <c:v>1982.5</c:v>
                </c:pt>
                <c:pt idx="73">
                  <c:v>1982.75</c:v>
                </c:pt>
                <c:pt idx="74">
                  <c:v>1983</c:v>
                </c:pt>
                <c:pt idx="75">
                  <c:v>1983.25</c:v>
                </c:pt>
                <c:pt idx="76">
                  <c:v>1983.5</c:v>
                </c:pt>
                <c:pt idx="77">
                  <c:v>1983.75</c:v>
                </c:pt>
                <c:pt idx="78">
                  <c:v>1984</c:v>
                </c:pt>
                <c:pt idx="79">
                  <c:v>1984.25</c:v>
                </c:pt>
                <c:pt idx="80">
                  <c:v>1984.5</c:v>
                </c:pt>
                <c:pt idx="81">
                  <c:v>1984.75</c:v>
                </c:pt>
                <c:pt idx="82">
                  <c:v>1985</c:v>
                </c:pt>
                <c:pt idx="83">
                  <c:v>1985.25</c:v>
                </c:pt>
                <c:pt idx="84">
                  <c:v>1985.5</c:v>
                </c:pt>
                <c:pt idx="85">
                  <c:v>1985.75</c:v>
                </c:pt>
                <c:pt idx="86">
                  <c:v>1986</c:v>
                </c:pt>
                <c:pt idx="87">
                  <c:v>1986.25</c:v>
                </c:pt>
                <c:pt idx="88">
                  <c:v>1986.5</c:v>
                </c:pt>
                <c:pt idx="89">
                  <c:v>1986.75</c:v>
                </c:pt>
                <c:pt idx="90">
                  <c:v>1987</c:v>
                </c:pt>
                <c:pt idx="91">
                  <c:v>1987.25</c:v>
                </c:pt>
                <c:pt idx="92">
                  <c:v>1987.5</c:v>
                </c:pt>
                <c:pt idx="93">
                  <c:v>1987.75</c:v>
                </c:pt>
                <c:pt idx="94">
                  <c:v>1988</c:v>
                </c:pt>
                <c:pt idx="95">
                  <c:v>1988.25</c:v>
                </c:pt>
                <c:pt idx="96">
                  <c:v>1988.5</c:v>
                </c:pt>
                <c:pt idx="97">
                  <c:v>1988.75</c:v>
                </c:pt>
                <c:pt idx="98">
                  <c:v>1989</c:v>
                </c:pt>
                <c:pt idx="99">
                  <c:v>1989.25</c:v>
                </c:pt>
                <c:pt idx="100">
                  <c:v>1989.5</c:v>
                </c:pt>
                <c:pt idx="101">
                  <c:v>1989.75</c:v>
                </c:pt>
                <c:pt idx="102">
                  <c:v>1990</c:v>
                </c:pt>
                <c:pt idx="103">
                  <c:v>1990.25</c:v>
                </c:pt>
                <c:pt idx="104">
                  <c:v>1990.5</c:v>
                </c:pt>
                <c:pt idx="105">
                  <c:v>1990.75</c:v>
                </c:pt>
                <c:pt idx="106">
                  <c:v>1991</c:v>
                </c:pt>
                <c:pt idx="107">
                  <c:v>1991.25</c:v>
                </c:pt>
                <c:pt idx="108">
                  <c:v>1991.5</c:v>
                </c:pt>
                <c:pt idx="109">
                  <c:v>1991.75</c:v>
                </c:pt>
                <c:pt idx="110">
                  <c:v>1992</c:v>
                </c:pt>
                <c:pt idx="111">
                  <c:v>1992.25</c:v>
                </c:pt>
                <c:pt idx="112">
                  <c:v>1992.5</c:v>
                </c:pt>
                <c:pt idx="113">
                  <c:v>1992.75</c:v>
                </c:pt>
                <c:pt idx="114">
                  <c:v>1993</c:v>
                </c:pt>
                <c:pt idx="115">
                  <c:v>1993.25</c:v>
                </c:pt>
                <c:pt idx="116">
                  <c:v>1993.5</c:v>
                </c:pt>
                <c:pt idx="117">
                  <c:v>1993.75</c:v>
                </c:pt>
                <c:pt idx="118">
                  <c:v>1994</c:v>
                </c:pt>
                <c:pt idx="119">
                  <c:v>1994.25</c:v>
                </c:pt>
                <c:pt idx="120">
                  <c:v>1994.5</c:v>
                </c:pt>
                <c:pt idx="121">
                  <c:v>1994.75</c:v>
                </c:pt>
                <c:pt idx="122">
                  <c:v>1995</c:v>
                </c:pt>
                <c:pt idx="123">
                  <c:v>1995.25</c:v>
                </c:pt>
                <c:pt idx="124">
                  <c:v>1995.5</c:v>
                </c:pt>
                <c:pt idx="125">
                  <c:v>1995.75</c:v>
                </c:pt>
                <c:pt idx="126">
                  <c:v>1996</c:v>
                </c:pt>
                <c:pt idx="127">
                  <c:v>1996.25</c:v>
                </c:pt>
                <c:pt idx="128">
                  <c:v>1996.5</c:v>
                </c:pt>
                <c:pt idx="129">
                  <c:v>1996.75</c:v>
                </c:pt>
                <c:pt idx="130">
                  <c:v>1997</c:v>
                </c:pt>
                <c:pt idx="131">
                  <c:v>1997.25</c:v>
                </c:pt>
                <c:pt idx="132">
                  <c:v>1997.5</c:v>
                </c:pt>
                <c:pt idx="133">
                  <c:v>1997.75</c:v>
                </c:pt>
                <c:pt idx="134">
                  <c:v>1998</c:v>
                </c:pt>
                <c:pt idx="135">
                  <c:v>1998.25</c:v>
                </c:pt>
                <c:pt idx="136">
                  <c:v>1998.5</c:v>
                </c:pt>
                <c:pt idx="137">
                  <c:v>1998.75</c:v>
                </c:pt>
                <c:pt idx="138">
                  <c:v>1999</c:v>
                </c:pt>
                <c:pt idx="139">
                  <c:v>1999.25</c:v>
                </c:pt>
                <c:pt idx="140">
                  <c:v>1999.5</c:v>
                </c:pt>
                <c:pt idx="141">
                  <c:v>1999.75</c:v>
                </c:pt>
                <c:pt idx="142">
                  <c:v>2000</c:v>
                </c:pt>
                <c:pt idx="143">
                  <c:v>2000.25</c:v>
                </c:pt>
                <c:pt idx="144">
                  <c:v>2000.5</c:v>
                </c:pt>
                <c:pt idx="145">
                  <c:v>2000.75</c:v>
                </c:pt>
                <c:pt idx="146">
                  <c:v>2001</c:v>
                </c:pt>
                <c:pt idx="147">
                  <c:v>2001.25</c:v>
                </c:pt>
                <c:pt idx="148">
                  <c:v>2001.5</c:v>
                </c:pt>
                <c:pt idx="149">
                  <c:v>2001.75</c:v>
                </c:pt>
                <c:pt idx="150">
                  <c:v>2002</c:v>
                </c:pt>
                <c:pt idx="151">
                  <c:v>2002.25</c:v>
                </c:pt>
                <c:pt idx="152">
                  <c:v>2002.5</c:v>
                </c:pt>
                <c:pt idx="153">
                  <c:v>2002.75</c:v>
                </c:pt>
                <c:pt idx="154">
                  <c:v>2003</c:v>
                </c:pt>
                <c:pt idx="155">
                  <c:v>2003.25</c:v>
                </c:pt>
                <c:pt idx="156">
                  <c:v>2003.5</c:v>
                </c:pt>
                <c:pt idx="157">
                  <c:v>2003.75</c:v>
                </c:pt>
                <c:pt idx="158">
                  <c:v>2004</c:v>
                </c:pt>
                <c:pt idx="159">
                  <c:v>2004.25</c:v>
                </c:pt>
                <c:pt idx="160">
                  <c:v>2004.5</c:v>
                </c:pt>
                <c:pt idx="161">
                  <c:v>2004.75</c:v>
                </c:pt>
                <c:pt idx="162">
                  <c:v>2005</c:v>
                </c:pt>
                <c:pt idx="163">
                  <c:v>2005.25</c:v>
                </c:pt>
                <c:pt idx="164">
                  <c:v>2005.5</c:v>
                </c:pt>
                <c:pt idx="165">
                  <c:v>2005.75</c:v>
                </c:pt>
                <c:pt idx="166">
                  <c:v>2006</c:v>
                </c:pt>
                <c:pt idx="167">
                  <c:v>2006.25</c:v>
                </c:pt>
                <c:pt idx="168">
                  <c:v>2006.5</c:v>
                </c:pt>
                <c:pt idx="169">
                  <c:v>2006.75</c:v>
                </c:pt>
                <c:pt idx="170">
                  <c:v>2007</c:v>
                </c:pt>
                <c:pt idx="171">
                  <c:v>2007.25</c:v>
                </c:pt>
                <c:pt idx="172">
                  <c:v>2007.5</c:v>
                </c:pt>
                <c:pt idx="173">
                  <c:v>2007.75</c:v>
                </c:pt>
                <c:pt idx="174">
                  <c:v>2008</c:v>
                </c:pt>
                <c:pt idx="175">
                  <c:v>2008.25</c:v>
                </c:pt>
                <c:pt idx="176">
                  <c:v>2008.5</c:v>
                </c:pt>
                <c:pt idx="177">
                  <c:v>2008.75</c:v>
                </c:pt>
                <c:pt idx="178">
                  <c:v>2009</c:v>
                </c:pt>
                <c:pt idx="179">
                  <c:v>2009.25</c:v>
                </c:pt>
                <c:pt idx="180">
                  <c:v>2009.5</c:v>
                </c:pt>
                <c:pt idx="181">
                  <c:v>2009.75</c:v>
                </c:pt>
                <c:pt idx="182">
                  <c:v>2010</c:v>
                </c:pt>
                <c:pt idx="183">
                  <c:v>2010.25</c:v>
                </c:pt>
                <c:pt idx="184">
                  <c:v>2010.5</c:v>
                </c:pt>
                <c:pt idx="185">
                  <c:v>2010.75</c:v>
                </c:pt>
                <c:pt idx="186">
                  <c:v>2011</c:v>
                </c:pt>
                <c:pt idx="187">
                  <c:v>2011.25</c:v>
                </c:pt>
                <c:pt idx="188">
                  <c:v>2011.5</c:v>
                </c:pt>
                <c:pt idx="189">
                  <c:v>2011.75</c:v>
                </c:pt>
                <c:pt idx="190">
                  <c:v>2012</c:v>
                </c:pt>
                <c:pt idx="191">
                  <c:v>2012.25</c:v>
                </c:pt>
                <c:pt idx="192">
                  <c:v>2012.5</c:v>
                </c:pt>
                <c:pt idx="193">
                  <c:v>2012.75</c:v>
                </c:pt>
                <c:pt idx="194">
                  <c:v>2013</c:v>
                </c:pt>
                <c:pt idx="195">
                  <c:v>2013.25</c:v>
                </c:pt>
                <c:pt idx="196">
                  <c:v>2013.5</c:v>
                </c:pt>
                <c:pt idx="197">
                  <c:v>2013.75</c:v>
                </c:pt>
                <c:pt idx="198">
                  <c:v>2014</c:v>
                </c:pt>
                <c:pt idx="199">
                  <c:v>2014.25</c:v>
                </c:pt>
                <c:pt idx="200">
                  <c:v>2014.5</c:v>
                </c:pt>
                <c:pt idx="201">
                  <c:v>2014.75</c:v>
                </c:pt>
                <c:pt idx="202">
                  <c:v>2015</c:v>
                </c:pt>
                <c:pt idx="203">
                  <c:v>2015.25</c:v>
                </c:pt>
                <c:pt idx="204">
                  <c:v>2015.5</c:v>
                </c:pt>
                <c:pt idx="205">
                  <c:v>2015.75</c:v>
                </c:pt>
                <c:pt idx="206">
                  <c:v>2016</c:v>
                </c:pt>
                <c:pt idx="207">
                  <c:v>2016.25</c:v>
                </c:pt>
                <c:pt idx="208">
                  <c:v>2016.5</c:v>
                </c:pt>
                <c:pt idx="209">
                  <c:v>2016.75</c:v>
                </c:pt>
                <c:pt idx="210">
                  <c:v>2017</c:v>
                </c:pt>
                <c:pt idx="211">
                  <c:v>2017.25</c:v>
                </c:pt>
                <c:pt idx="212">
                  <c:v>2017.5</c:v>
                </c:pt>
                <c:pt idx="213">
                  <c:v>2017.75</c:v>
                </c:pt>
                <c:pt idx="214">
                  <c:v>2018</c:v>
                </c:pt>
                <c:pt idx="215">
                  <c:v>2018.25</c:v>
                </c:pt>
                <c:pt idx="216">
                  <c:v>2018.5</c:v>
                </c:pt>
                <c:pt idx="217">
                  <c:v>2018.75</c:v>
                </c:pt>
                <c:pt idx="218">
                  <c:v>2019</c:v>
                </c:pt>
                <c:pt idx="219">
                  <c:v>2019.25</c:v>
                </c:pt>
                <c:pt idx="220">
                  <c:v>2019.5</c:v>
                </c:pt>
                <c:pt idx="221">
                  <c:v>2019.75</c:v>
                </c:pt>
              </c:numCache>
            </c:numRef>
          </c:cat>
          <c:val>
            <c:numRef>
              <c:f>Sheet1!$D$2:$D$239</c:f>
              <c:numCache>
                <c:formatCode>General</c:formatCode>
                <c:ptCount val="238"/>
                <c:pt idx="0">
                  <c:v>0.10333333333333328</c:v>
                </c:pt>
                <c:pt idx="1">
                  <c:v>9.4999999999999973E-2</c:v>
                </c:pt>
                <c:pt idx="2">
                  <c:v>9.1666666666666785E-2</c:v>
                </c:pt>
                <c:pt idx="3">
                  <c:v>9.4166666666666732E-2</c:v>
                </c:pt>
                <c:pt idx="4">
                  <c:v>9.8333333333333162E-2</c:v>
                </c:pt>
                <c:pt idx="5">
                  <c:v>8.8333333333333375E-2</c:v>
                </c:pt>
                <c:pt idx="6">
                  <c:v>8.8333333333333375E-2</c:v>
                </c:pt>
                <c:pt idx="7">
                  <c:v>0.12166666666666681</c:v>
                </c:pt>
                <c:pt idx="8">
                  <c:v>0.13666666666666671</c:v>
                </c:pt>
                <c:pt idx="9">
                  <c:v>0.18833333333333346</c:v>
                </c:pt>
                <c:pt idx="10">
                  <c:v>0.18999999999999995</c:v>
                </c:pt>
                <c:pt idx="11">
                  <c:v>0.1791666666666667</c:v>
                </c:pt>
                <c:pt idx="12">
                  <c:v>0.17833333333333323</c:v>
                </c:pt>
                <c:pt idx="13">
                  <c:v>0.1741666666666668</c:v>
                </c:pt>
                <c:pt idx="14">
                  <c:v>0.17583333333333329</c:v>
                </c:pt>
                <c:pt idx="15">
                  <c:v>0.19250000000000012</c:v>
                </c:pt>
                <c:pt idx="16">
                  <c:v>0.19666666666666655</c:v>
                </c:pt>
                <c:pt idx="17">
                  <c:v>0.1958333333333333</c:v>
                </c:pt>
                <c:pt idx="18">
                  <c:v>0.16916666666666669</c:v>
                </c:pt>
                <c:pt idx="19">
                  <c:v>0.17500000000000004</c:v>
                </c:pt>
                <c:pt idx="20">
                  <c:v>0.21333333333333337</c:v>
                </c:pt>
                <c:pt idx="21">
                  <c:v>0.22666666666666657</c:v>
                </c:pt>
                <c:pt idx="22">
                  <c:v>0.2158333333333331</c:v>
                </c:pt>
                <c:pt idx="23">
                  <c:v>0.2091666666666665</c:v>
                </c:pt>
                <c:pt idx="24">
                  <c:v>0.29749999999999988</c:v>
                </c:pt>
                <c:pt idx="25">
                  <c:v>0.34250000000000025</c:v>
                </c:pt>
                <c:pt idx="26">
                  <c:v>0.32833333333333314</c:v>
                </c:pt>
                <c:pt idx="27">
                  <c:v>0.28333333333333344</c:v>
                </c:pt>
                <c:pt idx="28">
                  <c:v>0.28666666666666663</c:v>
                </c:pt>
                <c:pt idx="29">
                  <c:v>0.27833333333333354</c:v>
                </c:pt>
                <c:pt idx="30">
                  <c:v>0.24999999999999978</c:v>
                </c:pt>
                <c:pt idx="31">
                  <c:v>0.23666666666666658</c:v>
                </c:pt>
                <c:pt idx="32">
                  <c:v>0.24083333333333323</c:v>
                </c:pt>
                <c:pt idx="33">
                  <c:v>0.21416666666666662</c:v>
                </c:pt>
                <c:pt idx="34">
                  <c:v>0.18666666666666676</c:v>
                </c:pt>
                <c:pt idx="35">
                  <c:v>0.19666666666666677</c:v>
                </c:pt>
                <c:pt idx="36">
                  <c:v>0.21999999999999997</c:v>
                </c:pt>
                <c:pt idx="37">
                  <c:v>0.19666666666666677</c:v>
                </c:pt>
                <c:pt idx="38">
                  <c:v>0.16166666666666663</c:v>
                </c:pt>
                <c:pt idx="39">
                  <c:v>0.17499999999999982</c:v>
                </c:pt>
                <c:pt idx="40">
                  <c:v>0.20583333333333353</c:v>
                </c:pt>
                <c:pt idx="41">
                  <c:v>0.3883333333333332</c:v>
                </c:pt>
                <c:pt idx="42">
                  <c:v>0.48499999999999988</c:v>
                </c:pt>
                <c:pt idx="43">
                  <c:v>0.43916666666666693</c:v>
                </c:pt>
                <c:pt idx="44">
                  <c:v>0.41749999999999998</c:v>
                </c:pt>
                <c:pt idx="45">
                  <c:v>0.44249999999999989</c:v>
                </c:pt>
                <c:pt idx="46">
                  <c:v>0.42499999999999982</c:v>
                </c:pt>
                <c:pt idx="47">
                  <c:v>0.34083333333333332</c:v>
                </c:pt>
                <c:pt idx="48">
                  <c:v>0.28916666666666657</c:v>
                </c:pt>
                <c:pt idx="49">
                  <c:v>0.25749999999999984</c:v>
                </c:pt>
                <c:pt idx="50">
                  <c:v>0.26833333333333353</c:v>
                </c:pt>
                <c:pt idx="51">
                  <c:v>0.24583333333333313</c:v>
                </c:pt>
                <c:pt idx="52">
                  <c:v>0.22083333333333344</c:v>
                </c:pt>
                <c:pt idx="53">
                  <c:v>0.20999999999999996</c:v>
                </c:pt>
                <c:pt idx="54">
                  <c:v>0.18666666666666698</c:v>
                </c:pt>
                <c:pt idx="55">
                  <c:v>0.20000000000000018</c:v>
                </c:pt>
                <c:pt idx="56">
                  <c:v>0.18666666666666654</c:v>
                </c:pt>
                <c:pt idx="57">
                  <c:v>0.18999999999999995</c:v>
                </c:pt>
                <c:pt idx="58">
                  <c:v>0.21583333333333332</c:v>
                </c:pt>
                <c:pt idx="59">
                  <c:v>0.25083333333333302</c:v>
                </c:pt>
                <c:pt idx="60">
                  <c:v>0.27583333333333337</c:v>
                </c:pt>
                <c:pt idx="61">
                  <c:v>0.31833333333333336</c:v>
                </c:pt>
                <c:pt idx="62">
                  <c:v>0.33416666666666694</c:v>
                </c:pt>
                <c:pt idx="63">
                  <c:v>0.53833333333333355</c:v>
                </c:pt>
                <c:pt idx="64">
                  <c:v>0.39749999999999996</c:v>
                </c:pt>
                <c:pt idx="65">
                  <c:v>0.45999999999999996</c:v>
                </c:pt>
                <c:pt idx="66">
                  <c:v>0.52083333333333304</c:v>
                </c:pt>
                <c:pt idx="67">
                  <c:v>0.44666666666666677</c:v>
                </c:pt>
                <c:pt idx="68">
                  <c:v>0.38916666666666666</c:v>
                </c:pt>
                <c:pt idx="69">
                  <c:v>0.51666666666666661</c:v>
                </c:pt>
                <c:pt idx="70">
                  <c:v>0.5058333333333338</c:v>
                </c:pt>
                <c:pt idx="71">
                  <c:v>0.56750000000000034</c:v>
                </c:pt>
                <c:pt idx="72">
                  <c:v>0.62416666666666654</c:v>
                </c:pt>
                <c:pt idx="73">
                  <c:v>0.62833333333333341</c:v>
                </c:pt>
                <c:pt idx="74">
                  <c:v>0.49750000000000005</c:v>
                </c:pt>
                <c:pt idx="75">
                  <c:v>0.41999999999999993</c:v>
                </c:pt>
                <c:pt idx="76">
                  <c:v>0.29583333333333339</c:v>
                </c:pt>
                <c:pt idx="77">
                  <c:v>0.2991666666666668</c:v>
                </c:pt>
                <c:pt idx="78">
                  <c:v>0.36500000000000021</c:v>
                </c:pt>
                <c:pt idx="79">
                  <c:v>0.37166666666666659</c:v>
                </c:pt>
                <c:pt idx="80">
                  <c:v>0.43000000000000016</c:v>
                </c:pt>
                <c:pt idx="81">
                  <c:v>0.31416666666666693</c:v>
                </c:pt>
                <c:pt idx="82">
                  <c:v>0.28416666666666668</c:v>
                </c:pt>
                <c:pt idx="83">
                  <c:v>0.3474999999999997</c:v>
                </c:pt>
                <c:pt idx="84">
                  <c:v>0.36000000000000032</c:v>
                </c:pt>
                <c:pt idx="85">
                  <c:v>0.35000000000000009</c:v>
                </c:pt>
                <c:pt idx="86">
                  <c:v>0.36083333333333334</c:v>
                </c:pt>
                <c:pt idx="87">
                  <c:v>0.31749999999999989</c:v>
                </c:pt>
                <c:pt idx="88">
                  <c:v>0.33749999999999991</c:v>
                </c:pt>
                <c:pt idx="89">
                  <c:v>0.35416666666666696</c:v>
                </c:pt>
                <c:pt idx="90">
                  <c:v>0.32333333333333325</c:v>
                </c:pt>
                <c:pt idx="91">
                  <c:v>0.29750000000000032</c:v>
                </c:pt>
                <c:pt idx="92">
                  <c:v>0.28750000000000009</c:v>
                </c:pt>
                <c:pt idx="93">
                  <c:v>0.29166666666666696</c:v>
                </c:pt>
                <c:pt idx="94">
                  <c:v>0.2991666666666668</c:v>
                </c:pt>
                <c:pt idx="95">
                  <c:v>0.29249999999999998</c:v>
                </c:pt>
                <c:pt idx="96">
                  <c:v>0.2775000000000003</c:v>
                </c:pt>
                <c:pt idx="97">
                  <c:v>0.25083333333333346</c:v>
                </c:pt>
                <c:pt idx="98">
                  <c:v>0.23916666666666631</c:v>
                </c:pt>
                <c:pt idx="99">
                  <c:v>0.2200000000000002</c:v>
                </c:pt>
                <c:pt idx="100">
                  <c:v>0.22999999999999998</c:v>
                </c:pt>
                <c:pt idx="101">
                  <c:v>0.230833333333333</c:v>
                </c:pt>
                <c:pt idx="102">
                  <c:v>0.22583333333333355</c:v>
                </c:pt>
                <c:pt idx="103">
                  <c:v>0.2283333333333335</c:v>
                </c:pt>
                <c:pt idx="104">
                  <c:v>0.25333333333333341</c:v>
                </c:pt>
                <c:pt idx="105">
                  <c:v>0.32583333333333364</c:v>
                </c:pt>
                <c:pt idx="106">
                  <c:v>0.31749999999999989</c:v>
                </c:pt>
                <c:pt idx="107">
                  <c:v>0.25249999999999995</c:v>
                </c:pt>
                <c:pt idx="108">
                  <c:v>0.22416666666666663</c:v>
                </c:pt>
                <c:pt idx="109">
                  <c:v>0.23833333333333329</c:v>
                </c:pt>
                <c:pt idx="110">
                  <c:v>0.23083333333333345</c:v>
                </c:pt>
                <c:pt idx="111">
                  <c:v>0.21333333333333337</c:v>
                </c:pt>
                <c:pt idx="112">
                  <c:v>0.18083333333333318</c:v>
                </c:pt>
                <c:pt idx="113">
                  <c:v>0.21166666666666645</c:v>
                </c:pt>
                <c:pt idx="114">
                  <c:v>0.16749999999999976</c:v>
                </c:pt>
                <c:pt idx="115">
                  <c:v>0.18333333333333357</c:v>
                </c:pt>
                <c:pt idx="116">
                  <c:v>0.18249999999999988</c:v>
                </c:pt>
                <c:pt idx="117">
                  <c:v>0.17749999999999999</c:v>
                </c:pt>
                <c:pt idx="118">
                  <c:v>0.17166666666666663</c:v>
                </c:pt>
                <c:pt idx="119">
                  <c:v>0.16250000000000031</c:v>
                </c:pt>
                <c:pt idx="120">
                  <c:v>0.16666666666666652</c:v>
                </c:pt>
                <c:pt idx="121">
                  <c:v>0.15916666666666668</c:v>
                </c:pt>
                <c:pt idx="122">
                  <c:v>0.14916666666666689</c:v>
                </c:pt>
                <c:pt idx="123">
                  <c:v>0.14333333333333309</c:v>
                </c:pt>
                <c:pt idx="124">
                  <c:v>0.1549999999999998</c:v>
                </c:pt>
                <c:pt idx="125">
                  <c:v>0.16333333333333333</c:v>
                </c:pt>
                <c:pt idx="126">
                  <c:v>0.16500000000000004</c:v>
                </c:pt>
                <c:pt idx="127">
                  <c:v>0.17166666666666663</c:v>
                </c:pt>
                <c:pt idx="128">
                  <c:v>0.17583333333333329</c:v>
                </c:pt>
                <c:pt idx="129">
                  <c:v>0.17166666666666663</c:v>
                </c:pt>
                <c:pt idx="130">
                  <c:v>0.16083333333333338</c:v>
                </c:pt>
                <c:pt idx="131">
                  <c:v>0.15333333333333354</c:v>
                </c:pt>
                <c:pt idx="132">
                  <c:v>0.14666666666666672</c:v>
                </c:pt>
                <c:pt idx="133">
                  <c:v>0.1399999999999999</c:v>
                </c:pt>
                <c:pt idx="134">
                  <c:v>0.1466666666666665</c:v>
                </c:pt>
                <c:pt idx="135">
                  <c:v>0.15416666666666656</c:v>
                </c:pt>
                <c:pt idx="136">
                  <c:v>0.15916666666666668</c:v>
                </c:pt>
                <c:pt idx="137">
                  <c:v>0.22916666666666674</c:v>
                </c:pt>
                <c:pt idx="138">
                  <c:v>0.24583333333333335</c:v>
                </c:pt>
                <c:pt idx="139">
                  <c:v>0.20166666666666666</c:v>
                </c:pt>
                <c:pt idx="140">
                  <c:v>0.19333333333333313</c:v>
                </c:pt>
                <c:pt idx="141">
                  <c:v>0.18833333333333346</c:v>
                </c:pt>
                <c:pt idx="142">
                  <c:v>0.15416666666666679</c:v>
                </c:pt>
                <c:pt idx="143">
                  <c:v>0.20666666666666678</c:v>
                </c:pt>
                <c:pt idx="144">
                  <c:v>0.17833333333333345</c:v>
                </c:pt>
                <c:pt idx="145">
                  <c:v>0.2024999999999999</c:v>
                </c:pt>
                <c:pt idx="146">
                  <c:v>0.2008333333333332</c:v>
                </c:pt>
                <c:pt idx="147">
                  <c:v>0.20333333333333337</c:v>
                </c:pt>
                <c:pt idx="148">
                  <c:v>0.21083333333333343</c:v>
                </c:pt>
                <c:pt idx="149">
                  <c:v>0.25</c:v>
                </c:pt>
                <c:pt idx="150">
                  <c:v>0.33333333333333348</c:v>
                </c:pt>
                <c:pt idx="151">
                  <c:v>0.32750000000000012</c:v>
                </c:pt>
                <c:pt idx="152">
                  <c:v>0.31916666666666682</c:v>
                </c:pt>
                <c:pt idx="153">
                  <c:v>0.32999999999999985</c:v>
                </c:pt>
                <c:pt idx="154">
                  <c:v>0.27916666666666679</c:v>
                </c:pt>
                <c:pt idx="155">
                  <c:v>0.2908333333333335</c:v>
                </c:pt>
                <c:pt idx="156">
                  <c:v>0.27750000000000008</c:v>
                </c:pt>
                <c:pt idx="157">
                  <c:v>0.25166666666666671</c:v>
                </c:pt>
                <c:pt idx="158">
                  <c:v>0.20416666666666661</c:v>
                </c:pt>
                <c:pt idx="159">
                  <c:v>0.18416666666666659</c:v>
                </c:pt>
                <c:pt idx="160">
                  <c:v>0.20166666666666666</c:v>
                </c:pt>
                <c:pt idx="161">
                  <c:v>0.17500000000000004</c:v>
                </c:pt>
                <c:pt idx="162">
                  <c:v>0.16166666666666663</c:v>
                </c:pt>
                <c:pt idx="163">
                  <c:v>0.20666666666666678</c:v>
                </c:pt>
                <c:pt idx="164">
                  <c:v>0.22166666666666668</c:v>
                </c:pt>
                <c:pt idx="165">
                  <c:v>0.23916666666666675</c:v>
                </c:pt>
                <c:pt idx="166">
                  <c:v>0.22916666666666674</c:v>
                </c:pt>
                <c:pt idx="167">
                  <c:v>0.21083333333333321</c:v>
                </c:pt>
                <c:pt idx="168">
                  <c:v>0.2283333333333335</c:v>
                </c:pt>
                <c:pt idx="169">
                  <c:v>0.22333333333333338</c:v>
                </c:pt>
                <c:pt idx="170">
                  <c:v>0.23333333333333339</c:v>
                </c:pt>
                <c:pt idx="171">
                  <c:v>0.22916666666666652</c:v>
                </c:pt>
                <c:pt idx="172">
                  <c:v>0.21916666666666673</c:v>
                </c:pt>
                <c:pt idx="173">
                  <c:v>0.24499999999999988</c:v>
                </c:pt>
                <c:pt idx="174">
                  <c:v>0.32333333333333325</c:v>
                </c:pt>
                <c:pt idx="175">
                  <c:v>0.34750000000000014</c:v>
                </c:pt>
                <c:pt idx="176">
                  <c:v>0.38833333333333342</c:v>
                </c:pt>
                <c:pt idx="177">
                  <c:v>0.75583333333333336</c:v>
                </c:pt>
                <c:pt idx="178">
                  <c:v>0.73499999999999988</c:v>
                </c:pt>
                <c:pt idx="179">
                  <c:v>0.61749999999999994</c:v>
                </c:pt>
                <c:pt idx="180">
                  <c:v>0.34833333333333338</c:v>
                </c:pt>
                <c:pt idx="181">
                  <c:v>0.28166666666666673</c:v>
                </c:pt>
                <c:pt idx="182">
                  <c:v>0.24833333333333352</c:v>
                </c:pt>
                <c:pt idx="183">
                  <c:v>0.28333333333333344</c:v>
                </c:pt>
                <c:pt idx="184">
                  <c:v>0.29916666666666658</c:v>
                </c:pt>
                <c:pt idx="185">
                  <c:v>0.26416666666666666</c:v>
                </c:pt>
                <c:pt idx="186">
                  <c:v>0.24</c:v>
                </c:pt>
                <c:pt idx="187">
                  <c:v>0.20333333333333314</c:v>
                </c:pt>
                <c:pt idx="188">
                  <c:v>0.25</c:v>
                </c:pt>
                <c:pt idx="189">
                  <c:v>0.33166666666666655</c:v>
                </c:pt>
                <c:pt idx="190">
                  <c:v>0.32583333333333342</c:v>
                </c:pt>
                <c:pt idx="191">
                  <c:v>0.32333333333333347</c:v>
                </c:pt>
                <c:pt idx="192">
                  <c:v>0.35416666666666663</c:v>
                </c:pt>
                <c:pt idx="193">
                  <c:v>0.2583333333333333</c:v>
                </c:pt>
                <c:pt idx="194">
                  <c:v>0.23333333333333328</c:v>
                </c:pt>
                <c:pt idx="195">
                  <c:v>0.21833333333333338</c:v>
                </c:pt>
                <c:pt idx="196">
                  <c:v>0.22416666666666663</c:v>
                </c:pt>
                <c:pt idx="197">
                  <c:v>0.19083333333333319</c:v>
                </c:pt>
                <c:pt idx="198">
                  <c:v>0.16916666666666669</c:v>
                </c:pt>
                <c:pt idx="199">
                  <c:v>0.15083333333333337</c:v>
                </c:pt>
                <c:pt idx="200">
                  <c:v>0.15583333333333327</c:v>
                </c:pt>
                <c:pt idx="201">
                  <c:v>0.21583333333333343</c:v>
                </c:pt>
                <c:pt idx="202">
                  <c:v>0.23250000000000004</c:v>
                </c:pt>
                <c:pt idx="203">
                  <c:v>0.23416666666666663</c:v>
                </c:pt>
                <c:pt idx="204">
                  <c:v>0.28916666666666657</c:v>
                </c:pt>
                <c:pt idx="205">
                  <c:v>0.35666666666666669</c:v>
                </c:pt>
                <c:pt idx="206">
                  <c:v>0.34499999999999997</c:v>
                </c:pt>
                <c:pt idx="207">
                  <c:v>0.26916666666666678</c:v>
                </c:pt>
                <c:pt idx="208">
                  <c:v>0.22999999999999998</c:v>
                </c:pt>
                <c:pt idx="209">
                  <c:v>0.20749999999999991</c:v>
                </c:pt>
                <c:pt idx="210">
                  <c:v>0.17500000000000004</c:v>
                </c:pt>
                <c:pt idx="211">
                  <c:v>0.1741666666666668</c:v>
                </c:pt>
                <c:pt idx="212">
                  <c:v>0.16999999999999993</c:v>
                </c:pt>
                <c:pt idx="213">
                  <c:v>0.17749999999999988</c:v>
                </c:pt>
                <c:pt idx="214">
                  <c:v>0.18083333333333329</c:v>
                </c:pt>
                <c:pt idx="215">
                  <c:v>0.20999999999999996</c:v>
                </c:pt>
                <c:pt idx="216">
                  <c:v>0.22583333333333333</c:v>
                </c:pt>
                <c:pt idx="217">
                  <c:v>0.25333333333333319</c:v>
                </c:pt>
                <c:pt idx="218">
                  <c:v>0.28499999999999992</c:v>
                </c:pt>
                <c:pt idx="219">
                  <c:v>0.25083333333333335</c:v>
                </c:pt>
                <c:pt idx="220">
                  <c:v>0.22999999999999987</c:v>
                </c:pt>
                <c:pt idx="221">
                  <c:v>0.22166666666666657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D6-479C-9D9C-ABBDA432D27B}"/>
            </c:ext>
          </c:extLst>
        </c:ser>
        <c:ser>
          <c:idx val="1"/>
          <c:order val="1"/>
          <c:tx>
            <c:strRef>
              <c:f>Sheet1!$E$1</c:f>
              <c:strCache>
                <c:ptCount val="1"/>
                <c:pt idx="0">
                  <c:v>liquidity_premium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Sheet1!$C$2:$C$239</c:f>
              <c:numCache>
                <c:formatCode>General</c:formatCode>
                <c:ptCount val="238"/>
                <c:pt idx="0">
                  <c:v>1964.5</c:v>
                </c:pt>
                <c:pt idx="1">
                  <c:v>1964.75</c:v>
                </c:pt>
                <c:pt idx="2">
                  <c:v>1965</c:v>
                </c:pt>
                <c:pt idx="3">
                  <c:v>1965.25</c:v>
                </c:pt>
                <c:pt idx="4">
                  <c:v>1965.5</c:v>
                </c:pt>
                <c:pt idx="5">
                  <c:v>1965.75</c:v>
                </c:pt>
                <c:pt idx="6">
                  <c:v>1966</c:v>
                </c:pt>
                <c:pt idx="7">
                  <c:v>1966.25</c:v>
                </c:pt>
                <c:pt idx="8">
                  <c:v>1966.5</c:v>
                </c:pt>
                <c:pt idx="9">
                  <c:v>1966.75</c:v>
                </c:pt>
                <c:pt idx="10">
                  <c:v>1967</c:v>
                </c:pt>
                <c:pt idx="11">
                  <c:v>1967.25</c:v>
                </c:pt>
                <c:pt idx="12">
                  <c:v>1967.5</c:v>
                </c:pt>
                <c:pt idx="13">
                  <c:v>1967.75</c:v>
                </c:pt>
                <c:pt idx="14">
                  <c:v>1968</c:v>
                </c:pt>
                <c:pt idx="15">
                  <c:v>1968.25</c:v>
                </c:pt>
                <c:pt idx="16">
                  <c:v>1968.5</c:v>
                </c:pt>
                <c:pt idx="17">
                  <c:v>1968.75</c:v>
                </c:pt>
                <c:pt idx="18">
                  <c:v>1969</c:v>
                </c:pt>
                <c:pt idx="19">
                  <c:v>1969.25</c:v>
                </c:pt>
                <c:pt idx="20">
                  <c:v>1969.5</c:v>
                </c:pt>
                <c:pt idx="21">
                  <c:v>1969.75</c:v>
                </c:pt>
                <c:pt idx="22">
                  <c:v>1970</c:v>
                </c:pt>
                <c:pt idx="23">
                  <c:v>1970.25</c:v>
                </c:pt>
                <c:pt idx="24">
                  <c:v>1970.5</c:v>
                </c:pt>
                <c:pt idx="25">
                  <c:v>1970.75</c:v>
                </c:pt>
                <c:pt idx="26">
                  <c:v>1971</c:v>
                </c:pt>
                <c:pt idx="27">
                  <c:v>1971.25</c:v>
                </c:pt>
                <c:pt idx="28">
                  <c:v>1971.5</c:v>
                </c:pt>
                <c:pt idx="29">
                  <c:v>1971.75</c:v>
                </c:pt>
                <c:pt idx="30">
                  <c:v>1972</c:v>
                </c:pt>
                <c:pt idx="31">
                  <c:v>1972.25</c:v>
                </c:pt>
                <c:pt idx="32">
                  <c:v>1972.5</c:v>
                </c:pt>
                <c:pt idx="33">
                  <c:v>1972.75</c:v>
                </c:pt>
                <c:pt idx="34">
                  <c:v>1973</c:v>
                </c:pt>
                <c:pt idx="35">
                  <c:v>1973.25</c:v>
                </c:pt>
                <c:pt idx="36">
                  <c:v>1973.5</c:v>
                </c:pt>
                <c:pt idx="37">
                  <c:v>1973.75</c:v>
                </c:pt>
                <c:pt idx="38">
                  <c:v>1974</c:v>
                </c:pt>
                <c:pt idx="39">
                  <c:v>1974.25</c:v>
                </c:pt>
                <c:pt idx="40">
                  <c:v>1974.5</c:v>
                </c:pt>
                <c:pt idx="41">
                  <c:v>1974.75</c:v>
                </c:pt>
                <c:pt idx="42">
                  <c:v>1975</c:v>
                </c:pt>
                <c:pt idx="43">
                  <c:v>1975.25</c:v>
                </c:pt>
                <c:pt idx="44">
                  <c:v>1975.5</c:v>
                </c:pt>
                <c:pt idx="45">
                  <c:v>1975.75</c:v>
                </c:pt>
                <c:pt idx="46">
                  <c:v>1976</c:v>
                </c:pt>
                <c:pt idx="47">
                  <c:v>1976.25</c:v>
                </c:pt>
                <c:pt idx="48">
                  <c:v>1976.5</c:v>
                </c:pt>
                <c:pt idx="49">
                  <c:v>1976.75</c:v>
                </c:pt>
                <c:pt idx="50">
                  <c:v>1977</c:v>
                </c:pt>
                <c:pt idx="51">
                  <c:v>1977.25</c:v>
                </c:pt>
                <c:pt idx="52">
                  <c:v>1977.5</c:v>
                </c:pt>
                <c:pt idx="53">
                  <c:v>1977.75</c:v>
                </c:pt>
                <c:pt idx="54">
                  <c:v>1978</c:v>
                </c:pt>
                <c:pt idx="55">
                  <c:v>1978.25</c:v>
                </c:pt>
                <c:pt idx="56">
                  <c:v>1978.5</c:v>
                </c:pt>
                <c:pt idx="57">
                  <c:v>1978.75</c:v>
                </c:pt>
                <c:pt idx="58">
                  <c:v>1979</c:v>
                </c:pt>
                <c:pt idx="59">
                  <c:v>1979.25</c:v>
                </c:pt>
                <c:pt idx="60">
                  <c:v>1979.5</c:v>
                </c:pt>
                <c:pt idx="61">
                  <c:v>1979.75</c:v>
                </c:pt>
                <c:pt idx="62">
                  <c:v>1980</c:v>
                </c:pt>
                <c:pt idx="63">
                  <c:v>1980.25</c:v>
                </c:pt>
                <c:pt idx="64">
                  <c:v>1980.5</c:v>
                </c:pt>
                <c:pt idx="65">
                  <c:v>1980.75</c:v>
                </c:pt>
                <c:pt idx="66">
                  <c:v>1981</c:v>
                </c:pt>
                <c:pt idx="67">
                  <c:v>1981.25</c:v>
                </c:pt>
                <c:pt idx="68">
                  <c:v>1981.5</c:v>
                </c:pt>
                <c:pt idx="69">
                  <c:v>1981.75</c:v>
                </c:pt>
                <c:pt idx="70">
                  <c:v>1982</c:v>
                </c:pt>
                <c:pt idx="71">
                  <c:v>1982.25</c:v>
                </c:pt>
                <c:pt idx="72">
                  <c:v>1982.5</c:v>
                </c:pt>
                <c:pt idx="73">
                  <c:v>1982.75</c:v>
                </c:pt>
                <c:pt idx="74">
                  <c:v>1983</c:v>
                </c:pt>
                <c:pt idx="75">
                  <c:v>1983.25</c:v>
                </c:pt>
                <c:pt idx="76">
                  <c:v>1983.5</c:v>
                </c:pt>
                <c:pt idx="77">
                  <c:v>1983.75</c:v>
                </c:pt>
                <c:pt idx="78">
                  <c:v>1984</c:v>
                </c:pt>
                <c:pt idx="79">
                  <c:v>1984.25</c:v>
                </c:pt>
                <c:pt idx="80">
                  <c:v>1984.5</c:v>
                </c:pt>
                <c:pt idx="81">
                  <c:v>1984.75</c:v>
                </c:pt>
                <c:pt idx="82">
                  <c:v>1985</c:v>
                </c:pt>
                <c:pt idx="83">
                  <c:v>1985.25</c:v>
                </c:pt>
                <c:pt idx="84">
                  <c:v>1985.5</c:v>
                </c:pt>
                <c:pt idx="85">
                  <c:v>1985.75</c:v>
                </c:pt>
                <c:pt idx="86">
                  <c:v>1986</c:v>
                </c:pt>
                <c:pt idx="87">
                  <c:v>1986.25</c:v>
                </c:pt>
                <c:pt idx="88">
                  <c:v>1986.5</c:v>
                </c:pt>
                <c:pt idx="89">
                  <c:v>1986.75</c:v>
                </c:pt>
                <c:pt idx="90">
                  <c:v>1987</c:v>
                </c:pt>
                <c:pt idx="91">
                  <c:v>1987.25</c:v>
                </c:pt>
                <c:pt idx="92">
                  <c:v>1987.5</c:v>
                </c:pt>
                <c:pt idx="93">
                  <c:v>1987.75</c:v>
                </c:pt>
                <c:pt idx="94">
                  <c:v>1988</c:v>
                </c:pt>
                <c:pt idx="95">
                  <c:v>1988.25</c:v>
                </c:pt>
                <c:pt idx="96">
                  <c:v>1988.5</c:v>
                </c:pt>
                <c:pt idx="97">
                  <c:v>1988.75</c:v>
                </c:pt>
                <c:pt idx="98">
                  <c:v>1989</c:v>
                </c:pt>
                <c:pt idx="99">
                  <c:v>1989.25</c:v>
                </c:pt>
                <c:pt idx="100">
                  <c:v>1989.5</c:v>
                </c:pt>
                <c:pt idx="101">
                  <c:v>1989.75</c:v>
                </c:pt>
                <c:pt idx="102">
                  <c:v>1990</c:v>
                </c:pt>
                <c:pt idx="103">
                  <c:v>1990.25</c:v>
                </c:pt>
                <c:pt idx="104">
                  <c:v>1990.5</c:v>
                </c:pt>
                <c:pt idx="105">
                  <c:v>1990.75</c:v>
                </c:pt>
                <c:pt idx="106">
                  <c:v>1991</c:v>
                </c:pt>
                <c:pt idx="107">
                  <c:v>1991.25</c:v>
                </c:pt>
                <c:pt idx="108">
                  <c:v>1991.5</c:v>
                </c:pt>
                <c:pt idx="109">
                  <c:v>1991.75</c:v>
                </c:pt>
                <c:pt idx="110">
                  <c:v>1992</c:v>
                </c:pt>
                <c:pt idx="111">
                  <c:v>1992.25</c:v>
                </c:pt>
                <c:pt idx="112">
                  <c:v>1992.5</c:v>
                </c:pt>
                <c:pt idx="113">
                  <c:v>1992.75</c:v>
                </c:pt>
                <c:pt idx="114">
                  <c:v>1993</c:v>
                </c:pt>
                <c:pt idx="115">
                  <c:v>1993.25</c:v>
                </c:pt>
                <c:pt idx="116">
                  <c:v>1993.5</c:v>
                </c:pt>
                <c:pt idx="117">
                  <c:v>1993.75</c:v>
                </c:pt>
                <c:pt idx="118">
                  <c:v>1994</c:v>
                </c:pt>
                <c:pt idx="119">
                  <c:v>1994.25</c:v>
                </c:pt>
                <c:pt idx="120">
                  <c:v>1994.5</c:v>
                </c:pt>
                <c:pt idx="121">
                  <c:v>1994.75</c:v>
                </c:pt>
                <c:pt idx="122">
                  <c:v>1995</c:v>
                </c:pt>
                <c:pt idx="123">
                  <c:v>1995.25</c:v>
                </c:pt>
                <c:pt idx="124">
                  <c:v>1995.5</c:v>
                </c:pt>
                <c:pt idx="125">
                  <c:v>1995.75</c:v>
                </c:pt>
                <c:pt idx="126">
                  <c:v>1996</c:v>
                </c:pt>
                <c:pt idx="127">
                  <c:v>1996.25</c:v>
                </c:pt>
                <c:pt idx="128">
                  <c:v>1996.5</c:v>
                </c:pt>
                <c:pt idx="129">
                  <c:v>1996.75</c:v>
                </c:pt>
                <c:pt idx="130">
                  <c:v>1997</c:v>
                </c:pt>
                <c:pt idx="131">
                  <c:v>1997.25</c:v>
                </c:pt>
                <c:pt idx="132">
                  <c:v>1997.5</c:v>
                </c:pt>
                <c:pt idx="133">
                  <c:v>1997.75</c:v>
                </c:pt>
                <c:pt idx="134">
                  <c:v>1998</c:v>
                </c:pt>
                <c:pt idx="135">
                  <c:v>1998.25</c:v>
                </c:pt>
                <c:pt idx="136">
                  <c:v>1998.5</c:v>
                </c:pt>
                <c:pt idx="137">
                  <c:v>1998.75</c:v>
                </c:pt>
                <c:pt idx="138">
                  <c:v>1999</c:v>
                </c:pt>
                <c:pt idx="139">
                  <c:v>1999.25</c:v>
                </c:pt>
                <c:pt idx="140">
                  <c:v>1999.5</c:v>
                </c:pt>
                <c:pt idx="141">
                  <c:v>1999.75</c:v>
                </c:pt>
                <c:pt idx="142">
                  <c:v>2000</c:v>
                </c:pt>
                <c:pt idx="143">
                  <c:v>2000.25</c:v>
                </c:pt>
                <c:pt idx="144">
                  <c:v>2000.5</c:v>
                </c:pt>
                <c:pt idx="145">
                  <c:v>2000.75</c:v>
                </c:pt>
                <c:pt idx="146">
                  <c:v>2001</c:v>
                </c:pt>
                <c:pt idx="147">
                  <c:v>2001.25</c:v>
                </c:pt>
                <c:pt idx="148">
                  <c:v>2001.5</c:v>
                </c:pt>
                <c:pt idx="149">
                  <c:v>2001.75</c:v>
                </c:pt>
                <c:pt idx="150">
                  <c:v>2002</c:v>
                </c:pt>
                <c:pt idx="151">
                  <c:v>2002.25</c:v>
                </c:pt>
                <c:pt idx="152">
                  <c:v>2002.5</c:v>
                </c:pt>
                <c:pt idx="153">
                  <c:v>2002.75</c:v>
                </c:pt>
                <c:pt idx="154">
                  <c:v>2003</c:v>
                </c:pt>
                <c:pt idx="155">
                  <c:v>2003.25</c:v>
                </c:pt>
                <c:pt idx="156">
                  <c:v>2003.5</c:v>
                </c:pt>
                <c:pt idx="157">
                  <c:v>2003.75</c:v>
                </c:pt>
                <c:pt idx="158">
                  <c:v>2004</c:v>
                </c:pt>
                <c:pt idx="159">
                  <c:v>2004.25</c:v>
                </c:pt>
                <c:pt idx="160">
                  <c:v>2004.5</c:v>
                </c:pt>
                <c:pt idx="161">
                  <c:v>2004.75</c:v>
                </c:pt>
                <c:pt idx="162">
                  <c:v>2005</c:v>
                </c:pt>
                <c:pt idx="163">
                  <c:v>2005.25</c:v>
                </c:pt>
                <c:pt idx="164">
                  <c:v>2005.5</c:v>
                </c:pt>
                <c:pt idx="165">
                  <c:v>2005.75</c:v>
                </c:pt>
                <c:pt idx="166">
                  <c:v>2006</c:v>
                </c:pt>
                <c:pt idx="167">
                  <c:v>2006.25</c:v>
                </c:pt>
                <c:pt idx="168">
                  <c:v>2006.5</c:v>
                </c:pt>
                <c:pt idx="169">
                  <c:v>2006.75</c:v>
                </c:pt>
                <c:pt idx="170">
                  <c:v>2007</c:v>
                </c:pt>
                <c:pt idx="171">
                  <c:v>2007.25</c:v>
                </c:pt>
                <c:pt idx="172">
                  <c:v>2007.5</c:v>
                </c:pt>
                <c:pt idx="173">
                  <c:v>2007.75</c:v>
                </c:pt>
                <c:pt idx="174">
                  <c:v>2008</c:v>
                </c:pt>
                <c:pt idx="175">
                  <c:v>2008.25</c:v>
                </c:pt>
                <c:pt idx="176">
                  <c:v>2008.5</c:v>
                </c:pt>
                <c:pt idx="177">
                  <c:v>2008.75</c:v>
                </c:pt>
                <c:pt idx="178">
                  <c:v>2009</c:v>
                </c:pt>
                <c:pt idx="179">
                  <c:v>2009.25</c:v>
                </c:pt>
                <c:pt idx="180">
                  <c:v>2009.5</c:v>
                </c:pt>
                <c:pt idx="181">
                  <c:v>2009.75</c:v>
                </c:pt>
                <c:pt idx="182">
                  <c:v>2010</c:v>
                </c:pt>
                <c:pt idx="183">
                  <c:v>2010.25</c:v>
                </c:pt>
                <c:pt idx="184">
                  <c:v>2010.5</c:v>
                </c:pt>
                <c:pt idx="185">
                  <c:v>2010.75</c:v>
                </c:pt>
                <c:pt idx="186">
                  <c:v>2011</c:v>
                </c:pt>
                <c:pt idx="187">
                  <c:v>2011.25</c:v>
                </c:pt>
                <c:pt idx="188">
                  <c:v>2011.5</c:v>
                </c:pt>
                <c:pt idx="189">
                  <c:v>2011.75</c:v>
                </c:pt>
                <c:pt idx="190">
                  <c:v>2012</c:v>
                </c:pt>
                <c:pt idx="191">
                  <c:v>2012.25</c:v>
                </c:pt>
                <c:pt idx="192">
                  <c:v>2012.5</c:v>
                </c:pt>
                <c:pt idx="193">
                  <c:v>2012.75</c:v>
                </c:pt>
                <c:pt idx="194">
                  <c:v>2013</c:v>
                </c:pt>
                <c:pt idx="195">
                  <c:v>2013.25</c:v>
                </c:pt>
                <c:pt idx="196">
                  <c:v>2013.5</c:v>
                </c:pt>
                <c:pt idx="197">
                  <c:v>2013.75</c:v>
                </c:pt>
                <c:pt idx="198">
                  <c:v>2014</c:v>
                </c:pt>
                <c:pt idx="199">
                  <c:v>2014.25</c:v>
                </c:pt>
                <c:pt idx="200">
                  <c:v>2014.5</c:v>
                </c:pt>
                <c:pt idx="201">
                  <c:v>2014.75</c:v>
                </c:pt>
                <c:pt idx="202">
                  <c:v>2015</c:v>
                </c:pt>
                <c:pt idx="203">
                  <c:v>2015.25</c:v>
                </c:pt>
                <c:pt idx="204">
                  <c:v>2015.5</c:v>
                </c:pt>
                <c:pt idx="205">
                  <c:v>2015.75</c:v>
                </c:pt>
                <c:pt idx="206">
                  <c:v>2016</c:v>
                </c:pt>
                <c:pt idx="207">
                  <c:v>2016.25</c:v>
                </c:pt>
                <c:pt idx="208">
                  <c:v>2016.5</c:v>
                </c:pt>
                <c:pt idx="209">
                  <c:v>2016.75</c:v>
                </c:pt>
                <c:pt idx="210">
                  <c:v>2017</c:v>
                </c:pt>
                <c:pt idx="211">
                  <c:v>2017.25</c:v>
                </c:pt>
                <c:pt idx="212">
                  <c:v>2017.5</c:v>
                </c:pt>
                <c:pt idx="213">
                  <c:v>2017.75</c:v>
                </c:pt>
                <c:pt idx="214">
                  <c:v>2018</c:v>
                </c:pt>
                <c:pt idx="215">
                  <c:v>2018.25</c:v>
                </c:pt>
                <c:pt idx="216">
                  <c:v>2018.5</c:v>
                </c:pt>
                <c:pt idx="217">
                  <c:v>2018.75</c:v>
                </c:pt>
                <c:pt idx="218">
                  <c:v>2019</c:v>
                </c:pt>
                <c:pt idx="219">
                  <c:v>2019.25</c:v>
                </c:pt>
                <c:pt idx="220">
                  <c:v>2019.5</c:v>
                </c:pt>
                <c:pt idx="221">
                  <c:v>2019.75</c:v>
                </c:pt>
              </c:numCache>
            </c:numRef>
          </c:cat>
          <c:val>
            <c:numRef>
              <c:f>Sheet1!$E$2:$E$239</c:f>
              <c:numCache>
                <c:formatCode>General</c:formatCode>
                <c:ptCount val="238"/>
                <c:pt idx="0">
                  <c:v>9.1666666666666674E-2</c:v>
                </c:pt>
                <c:pt idx="1">
                  <c:v>8.5000000000000075E-2</c:v>
                </c:pt>
                <c:pt idx="2">
                  <c:v>7.666666666666655E-2</c:v>
                </c:pt>
                <c:pt idx="3">
                  <c:v>0.10750000000000004</c:v>
                </c:pt>
                <c:pt idx="4">
                  <c:v>0.11083333333333323</c:v>
                </c:pt>
                <c:pt idx="5">
                  <c:v>9.9999999999999867E-2</c:v>
                </c:pt>
                <c:pt idx="6">
                  <c:v>0.11333333333333329</c:v>
                </c:pt>
                <c:pt idx="7">
                  <c:v>0.19833333333333325</c:v>
                </c:pt>
                <c:pt idx="8">
                  <c:v>0.1725000000000001</c:v>
                </c:pt>
                <c:pt idx="9">
                  <c:v>0.13666666666666671</c:v>
                </c:pt>
                <c:pt idx="10">
                  <c:v>0.17083333333333317</c:v>
                </c:pt>
                <c:pt idx="11">
                  <c:v>0.21666666666666656</c:v>
                </c:pt>
                <c:pt idx="12">
                  <c:v>0.16166666666666663</c:v>
                </c:pt>
                <c:pt idx="13">
                  <c:v>0.16500000000000004</c:v>
                </c:pt>
                <c:pt idx="14">
                  <c:v>0.10333333333333328</c:v>
                </c:pt>
                <c:pt idx="15">
                  <c:v>0.12333333333333352</c:v>
                </c:pt>
                <c:pt idx="16">
                  <c:v>0.1725000000000001</c:v>
                </c:pt>
                <c:pt idx="17">
                  <c:v>0.12166666666666659</c:v>
                </c:pt>
                <c:pt idx="18">
                  <c:v>0.11583333333333323</c:v>
                </c:pt>
                <c:pt idx="19">
                  <c:v>0.29500000000000015</c:v>
                </c:pt>
                <c:pt idx="20">
                  <c:v>0.37250000000000005</c:v>
                </c:pt>
                <c:pt idx="21">
                  <c:v>0.31083333333333352</c:v>
                </c:pt>
                <c:pt idx="22">
                  <c:v>0.32833333333333337</c:v>
                </c:pt>
                <c:pt idx="23">
                  <c:v>0.30249999999999999</c:v>
                </c:pt>
                <c:pt idx="24">
                  <c:v>0.33749999999999991</c:v>
                </c:pt>
                <c:pt idx="25">
                  <c:v>0.20416666666666661</c:v>
                </c:pt>
                <c:pt idx="26">
                  <c:v>0.15000000000000013</c:v>
                </c:pt>
                <c:pt idx="27">
                  <c:v>0.17333333333333334</c:v>
                </c:pt>
                <c:pt idx="28">
                  <c:v>0.1741666666666668</c:v>
                </c:pt>
                <c:pt idx="29">
                  <c:v>0.17499999999999982</c:v>
                </c:pt>
                <c:pt idx="30">
                  <c:v>0.11083333333333334</c:v>
                </c:pt>
                <c:pt idx="31">
                  <c:v>0.19499999999999995</c:v>
                </c:pt>
                <c:pt idx="32">
                  <c:v>0.17833333333333345</c:v>
                </c:pt>
                <c:pt idx="33">
                  <c:v>0.10916666666666663</c:v>
                </c:pt>
                <c:pt idx="34">
                  <c:v>0.17500000000000004</c:v>
                </c:pt>
                <c:pt idx="35">
                  <c:v>0.26749999999999985</c:v>
                </c:pt>
                <c:pt idx="36">
                  <c:v>0.50749999999999984</c:v>
                </c:pt>
                <c:pt idx="37">
                  <c:v>0.43416666666666659</c:v>
                </c:pt>
                <c:pt idx="38">
                  <c:v>0.25583333333333336</c:v>
                </c:pt>
                <c:pt idx="39">
                  <c:v>0.69750000000000023</c:v>
                </c:pt>
                <c:pt idx="40">
                  <c:v>0.95916666666666694</c:v>
                </c:pt>
                <c:pt idx="41">
                  <c:v>0.50166666666666671</c:v>
                </c:pt>
                <c:pt idx="42">
                  <c:v>0.2350000000000001</c:v>
                </c:pt>
                <c:pt idx="43">
                  <c:v>0.14083333333333337</c:v>
                </c:pt>
                <c:pt idx="44">
                  <c:v>0.12166666666666659</c:v>
                </c:pt>
                <c:pt idx="45">
                  <c:v>0.16416666666666657</c:v>
                </c:pt>
                <c:pt idx="46">
                  <c:v>7.5833333333333197E-2</c:v>
                </c:pt>
                <c:pt idx="47">
                  <c:v>8.7500000000000133E-2</c:v>
                </c:pt>
                <c:pt idx="48">
                  <c:v>6.5833333333333188E-2</c:v>
                </c:pt>
                <c:pt idx="49">
                  <c:v>6.5000000000000169E-2</c:v>
                </c:pt>
                <c:pt idx="50">
                  <c:v>5.0833333333333286E-2</c:v>
                </c:pt>
                <c:pt idx="51">
                  <c:v>8.8333333333333375E-2</c:v>
                </c:pt>
                <c:pt idx="52">
                  <c:v>8.8333333333333153E-2</c:v>
                </c:pt>
                <c:pt idx="53">
                  <c:v>0.14416666666666655</c:v>
                </c:pt>
                <c:pt idx="54">
                  <c:v>0.12666666666666671</c:v>
                </c:pt>
                <c:pt idx="55">
                  <c:v>0.23583333333333334</c:v>
                </c:pt>
                <c:pt idx="56">
                  <c:v>0.24</c:v>
                </c:pt>
                <c:pt idx="57">
                  <c:v>0.43083333333333318</c:v>
                </c:pt>
                <c:pt idx="58">
                  <c:v>0.22333333333333361</c:v>
                </c:pt>
                <c:pt idx="59">
                  <c:v>0.16999999999999993</c:v>
                </c:pt>
                <c:pt idx="60">
                  <c:v>0.30749999999999966</c:v>
                </c:pt>
                <c:pt idx="61">
                  <c:v>0.45500000000000007</c:v>
                </c:pt>
                <c:pt idx="62">
                  <c:v>0.43333333333333313</c:v>
                </c:pt>
                <c:pt idx="63">
                  <c:v>0.46416666666666639</c:v>
                </c:pt>
                <c:pt idx="64">
                  <c:v>0.19916666666666671</c:v>
                </c:pt>
                <c:pt idx="65">
                  <c:v>0.53583333333333316</c:v>
                </c:pt>
                <c:pt idx="66">
                  <c:v>0.38249999999999984</c:v>
                </c:pt>
                <c:pt idx="67">
                  <c:v>0.46083333333333343</c:v>
                </c:pt>
                <c:pt idx="68">
                  <c:v>0.6166666666666667</c:v>
                </c:pt>
                <c:pt idx="69">
                  <c:v>0.42583333333333329</c:v>
                </c:pt>
                <c:pt idx="70">
                  <c:v>0.35666666666666691</c:v>
                </c:pt>
                <c:pt idx="71">
                  <c:v>0.45333333333333314</c:v>
                </c:pt>
                <c:pt idx="72">
                  <c:v>0.56333333333333346</c:v>
                </c:pt>
                <c:pt idx="73">
                  <c:v>0.28333333333333321</c:v>
                </c:pt>
                <c:pt idx="74">
                  <c:v>0.105833333333333</c:v>
                </c:pt>
                <c:pt idx="75">
                  <c:v>9.4166666666666732E-2</c:v>
                </c:pt>
                <c:pt idx="76">
                  <c:v>0.10333333333333306</c:v>
                </c:pt>
                <c:pt idx="77">
                  <c:v>0.15249999999999986</c:v>
                </c:pt>
                <c:pt idx="78">
                  <c:v>0.12749999999999995</c:v>
                </c:pt>
                <c:pt idx="79">
                  <c:v>0.28916666666666657</c:v>
                </c:pt>
                <c:pt idx="80">
                  <c:v>0.2799999999999998</c:v>
                </c:pt>
                <c:pt idx="81">
                  <c:v>0.14583333333333348</c:v>
                </c:pt>
                <c:pt idx="82">
                  <c:v>0.10833333333333339</c:v>
                </c:pt>
                <c:pt idx="83">
                  <c:v>0.12250000000000005</c:v>
                </c:pt>
                <c:pt idx="84">
                  <c:v>0.17166666666666663</c:v>
                </c:pt>
                <c:pt idx="85">
                  <c:v>0.16583333333333328</c:v>
                </c:pt>
                <c:pt idx="86">
                  <c:v>0.17166666666666663</c:v>
                </c:pt>
                <c:pt idx="87">
                  <c:v>0.13000000000000012</c:v>
                </c:pt>
                <c:pt idx="88">
                  <c:v>0.11916666666666664</c:v>
                </c:pt>
                <c:pt idx="89">
                  <c:v>0.11916666666666664</c:v>
                </c:pt>
                <c:pt idx="90">
                  <c:v>0.12749999999999995</c:v>
                </c:pt>
                <c:pt idx="91">
                  <c:v>0.29000000000000004</c:v>
                </c:pt>
                <c:pt idx="92">
                  <c:v>0.22416666666666685</c:v>
                </c:pt>
                <c:pt idx="93">
                  <c:v>0.4441666666666666</c:v>
                </c:pt>
                <c:pt idx="94">
                  <c:v>0.24833333333333329</c:v>
                </c:pt>
                <c:pt idx="95">
                  <c:v>0.25333333333333341</c:v>
                </c:pt>
                <c:pt idx="96">
                  <c:v>0.2908333333333335</c:v>
                </c:pt>
                <c:pt idx="97">
                  <c:v>0.26750000000000007</c:v>
                </c:pt>
                <c:pt idx="98">
                  <c:v>0.26500000000000012</c:v>
                </c:pt>
                <c:pt idx="99">
                  <c:v>0.29166666666666652</c:v>
                </c:pt>
                <c:pt idx="100">
                  <c:v>0.22083333333333321</c:v>
                </c:pt>
                <c:pt idx="101">
                  <c:v>0.19583333333333353</c:v>
                </c:pt>
                <c:pt idx="102">
                  <c:v>0.12083333333333357</c:v>
                </c:pt>
                <c:pt idx="103">
                  <c:v>0.14666666666666672</c:v>
                </c:pt>
                <c:pt idx="104">
                  <c:v>0.14166666666666661</c:v>
                </c:pt>
                <c:pt idx="105">
                  <c:v>0.24499999999999988</c:v>
                </c:pt>
                <c:pt idx="106">
                  <c:v>0.17249999999999988</c:v>
                </c:pt>
                <c:pt idx="107">
                  <c:v>0.11333333333333351</c:v>
                </c:pt>
                <c:pt idx="108">
                  <c:v>8.0833333333333313E-2</c:v>
                </c:pt>
                <c:pt idx="109">
                  <c:v>9.3333333333333268E-2</c:v>
                </c:pt>
                <c:pt idx="110">
                  <c:v>5.7499999999999996E-2</c:v>
                </c:pt>
                <c:pt idx="111">
                  <c:v>5.3333333333333233E-2</c:v>
                </c:pt>
                <c:pt idx="112">
                  <c:v>4.6666666666666634E-2</c:v>
                </c:pt>
                <c:pt idx="113">
                  <c:v>9.2500000000000027E-2</c:v>
                </c:pt>
                <c:pt idx="114">
                  <c:v>4.500000000000004E-2</c:v>
                </c:pt>
                <c:pt idx="115">
                  <c:v>4.166666666666663E-2</c:v>
                </c:pt>
                <c:pt idx="116">
                  <c:v>3.4166666666666679E-2</c:v>
                </c:pt>
                <c:pt idx="117">
                  <c:v>5.583333333333329E-2</c:v>
                </c:pt>
                <c:pt idx="118">
                  <c:v>5.166666666666675E-2</c:v>
                </c:pt>
                <c:pt idx="119">
                  <c:v>8.9999999999999969E-2</c:v>
                </c:pt>
                <c:pt idx="120">
                  <c:v>9.4999999999999973E-2</c:v>
                </c:pt>
                <c:pt idx="121">
                  <c:v>0.14583333333333326</c:v>
                </c:pt>
                <c:pt idx="122">
                  <c:v>0.1116666666666668</c:v>
                </c:pt>
                <c:pt idx="123">
                  <c:v>0.10333333333333328</c:v>
                </c:pt>
                <c:pt idx="124">
                  <c:v>9.749999999999992E-2</c:v>
                </c:pt>
                <c:pt idx="125">
                  <c:v>0.11416666666666675</c:v>
                </c:pt>
                <c:pt idx="126">
                  <c:v>8.666666666666667E-2</c:v>
                </c:pt>
                <c:pt idx="127">
                  <c:v>9.333333333333349E-2</c:v>
                </c:pt>
                <c:pt idx="128">
                  <c:v>9.5833333333333437E-2</c:v>
                </c:pt>
                <c:pt idx="129">
                  <c:v>0.10833333333333339</c:v>
                </c:pt>
                <c:pt idx="130">
                  <c:v>9.5833333333333437E-2</c:v>
                </c:pt>
                <c:pt idx="131">
                  <c:v>0.16083333333333338</c:v>
                </c:pt>
                <c:pt idx="132">
                  <c:v>0.1383333333333332</c:v>
                </c:pt>
                <c:pt idx="133">
                  <c:v>0.16000000000000014</c:v>
                </c:pt>
                <c:pt idx="134">
                  <c:v>0.125</c:v>
                </c:pt>
                <c:pt idx="135">
                  <c:v>0.15333333333333332</c:v>
                </c:pt>
                <c:pt idx="136">
                  <c:v>0.17583333333333329</c:v>
                </c:pt>
                <c:pt idx="137">
                  <c:v>0.23583333333333334</c:v>
                </c:pt>
                <c:pt idx="138">
                  <c:v>0.12333333333333352</c:v>
                </c:pt>
                <c:pt idx="139">
                  <c:v>0.13083333333333336</c:v>
                </c:pt>
                <c:pt idx="140">
                  <c:v>0.18333333333333313</c:v>
                </c:pt>
                <c:pt idx="141">
                  <c:v>0.25416666666666665</c:v>
                </c:pt>
                <c:pt idx="142">
                  <c:v>0.12833333333333341</c:v>
                </c:pt>
                <c:pt idx="143">
                  <c:v>0.21500000000000008</c:v>
                </c:pt>
                <c:pt idx="144">
                  <c:v>0.15250000000000008</c:v>
                </c:pt>
                <c:pt idx="145">
                  <c:v>0.14333333333333331</c:v>
                </c:pt>
                <c:pt idx="146">
                  <c:v>0.1100000000000001</c:v>
                </c:pt>
                <c:pt idx="147">
                  <c:v>0.10916666666666663</c:v>
                </c:pt>
                <c:pt idx="148">
                  <c:v>4.1666666666666741E-2</c:v>
                </c:pt>
                <c:pt idx="149">
                  <c:v>3.7499999999999978E-2</c:v>
                </c:pt>
                <c:pt idx="150">
                  <c:v>2.5833333333333319E-2</c:v>
                </c:pt>
                <c:pt idx="151">
                  <c:v>2.9999999999999971E-2</c:v>
                </c:pt>
                <c:pt idx="152">
                  <c:v>2.9166666666666674E-2</c:v>
                </c:pt>
                <c:pt idx="153">
                  <c:v>3.8333333333333386E-2</c:v>
                </c:pt>
                <c:pt idx="154">
                  <c:v>2.6666666666666672E-2</c:v>
                </c:pt>
                <c:pt idx="155">
                  <c:v>3.1666666666666676E-2</c:v>
                </c:pt>
                <c:pt idx="156">
                  <c:v>3.5000000000000003E-2</c:v>
                </c:pt>
                <c:pt idx="157">
                  <c:v>4.6666666666666662E-2</c:v>
                </c:pt>
                <c:pt idx="158">
                  <c:v>3.4166666666666651E-2</c:v>
                </c:pt>
                <c:pt idx="159">
                  <c:v>4.2499999999999982E-2</c:v>
                </c:pt>
                <c:pt idx="160">
                  <c:v>5.4166666666666641E-2</c:v>
                </c:pt>
                <c:pt idx="161">
                  <c:v>6.0833333333333295E-2</c:v>
                </c:pt>
                <c:pt idx="162">
                  <c:v>6.1666666666666647E-2</c:v>
                </c:pt>
                <c:pt idx="163">
                  <c:v>9.1666666666666674E-2</c:v>
                </c:pt>
                <c:pt idx="164">
                  <c:v>9.4166666666666732E-2</c:v>
                </c:pt>
                <c:pt idx="165">
                  <c:v>0.11750000000000005</c:v>
                </c:pt>
                <c:pt idx="166">
                  <c:v>8.1666666666666554E-2</c:v>
                </c:pt>
                <c:pt idx="167">
                  <c:v>0.1183333333333334</c:v>
                </c:pt>
                <c:pt idx="168">
                  <c:v>0.12166666666666681</c:v>
                </c:pt>
                <c:pt idx="169">
                  <c:v>0.10499999999999998</c:v>
                </c:pt>
                <c:pt idx="170">
                  <c:v>8.1666666666666554E-2</c:v>
                </c:pt>
                <c:pt idx="171">
                  <c:v>0.14500000000000002</c:v>
                </c:pt>
                <c:pt idx="172">
                  <c:v>0.2799999999999998</c:v>
                </c:pt>
                <c:pt idx="173">
                  <c:v>0.40833333333333333</c:v>
                </c:pt>
                <c:pt idx="174">
                  <c:v>0.29666666666666663</c:v>
                </c:pt>
                <c:pt idx="175">
                  <c:v>0.28250000000000003</c:v>
                </c:pt>
                <c:pt idx="176">
                  <c:v>0.39083333333333331</c:v>
                </c:pt>
                <c:pt idx="177">
                  <c:v>0.63</c:v>
                </c:pt>
                <c:pt idx="178">
                  <c:v>0.21749999999999997</c:v>
                </c:pt>
                <c:pt idx="179">
                  <c:v>0.11083333333333334</c:v>
                </c:pt>
                <c:pt idx="180">
                  <c:v>3.5833333333333328E-2</c:v>
                </c:pt>
                <c:pt idx="181">
                  <c:v>4.1666666666666664E-2</c:v>
                </c:pt>
                <c:pt idx="182">
                  <c:v>2.4999999999999998E-2</c:v>
                </c:pt>
                <c:pt idx="183">
                  <c:v>6.9166666666666668E-2</c:v>
                </c:pt>
                <c:pt idx="184">
                  <c:v>4.4999999999999998E-2</c:v>
                </c:pt>
                <c:pt idx="185">
                  <c:v>3.5833333333333342E-2</c:v>
                </c:pt>
                <c:pt idx="186">
                  <c:v>3.9166666666666662E-2</c:v>
                </c:pt>
                <c:pt idx="187">
                  <c:v>4.3333333333333335E-2</c:v>
                </c:pt>
                <c:pt idx="188">
                  <c:v>6.5833333333333341E-2</c:v>
                </c:pt>
                <c:pt idx="189">
                  <c:v>0.10250000000000001</c:v>
                </c:pt>
                <c:pt idx="190">
                  <c:v>6.5833333333333341E-2</c:v>
                </c:pt>
                <c:pt idx="191">
                  <c:v>5.333333333333333E-2</c:v>
                </c:pt>
                <c:pt idx="192">
                  <c:v>4.0833333333333333E-2</c:v>
                </c:pt>
                <c:pt idx="193">
                  <c:v>3.6666666666666667E-2</c:v>
                </c:pt>
                <c:pt idx="194">
                  <c:v>3.3333333333333333E-2</c:v>
                </c:pt>
                <c:pt idx="195">
                  <c:v>3.6666666666666667E-2</c:v>
                </c:pt>
                <c:pt idx="196">
                  <c:v>2.2499999999999999E-2</c:v>
                </c:pt>
                <c:pt idx="197">
                  <c:v>1.5833333333333335E-2</c:v>
                </c:pt>
                <c:pt idx="198">
                  <c:v>1.9166666666666665E-2</c:v>
                </c:pt>
                <c:pt idx="199">
                  <c:v>1.9999999999999997E-2</c:v>
                </c:pt>
                <c:pt idx="200">
                  <c:v>2.5000000000000001E-2</c:v>
                </c:pt>
                <c:pt idx="201">
                  <c:v>2.75E-2</c:v>
                </c:pt>
                <c:pt idx="202">
                  <c:v>3.0833333333333331E-2</c:v>
                </c:pt>
                <c:pt idx="203">
                  <c:v>3.3333333333333333E-2</c:v>
                </c:pt>
                <c:pt idx="204">
                  <c:v>4.9999999999999996E-2</c:v>
                </c:pt>
                <c:pt idx="205">
                  <c:v>0.06</c:v>
                </c:pt>
                <c:pt idx="206">
                  <c:v>6.6666666666666666E-2</c:v>
                </c:pt>
                <c:pt idx="207">
                  <c:v>7.4999999999999997E-2</c:v>
                </c:pt>
                <c:pt idx="208">
                  <c:v>0.10083333333333332</c:v>
                </c:pt>
                <c:pt idx="209">
                  <c:v>8.4166666666666681E-2</c:v>
                </c:pt>
                <c:pt idx="210">
                  <c:v>8.1666666666666665E-2</c:v>
                </c:pt>
                <c:pt idx="211">
                  <c:v>4.7500000000000014E-2</c:v>
                </c:pt>
                <c:pt idx="212">
                  <c:v>5.0833333333333341E-2</c:v>
                </c:pt>
                <c:pt idx="213">
                  <c:v>4.166666666666663E-2</c:v>
                </c:pt>
                <c:pt idx="214">
                  <c:v>6.7500000000000004E-2</c:v>
                </c:pt>
                <c:pt idx="215">
                  <c:v>8.5833333333333262E-2</c:v>
                </c:pt>
                <c:pt idx="216">
                  <c:v>4.0000000000000036E-2</c:v>
                </c:pt>
                <c:pt idx="217">
                  <c:v>5.583333333333329E-2</c:v>
                </c:pt>
                <c:pt idx="218">
                  <c:v>3.3333333333333326E-2</c:v>
                </c:pt>
                <c:pt idx="219">
                  <c:v>2.5833333333333375E-2</c:v>
                </c:pt>
                <c:pt idx="220">
                  <c:v>3.0833333333333379E-2</c:v>
                </c:pt>
                <c:pt idx="221">
                  <c:v>5.6666666666666643E-2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D6-479C-9D9C-ABBDA432D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0976224"/>
        <c:axId val="1600977056"/>
      </c:lineChart>
      <c:catAx>
        <c:axId val="160097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0977056"/>
        <c:crosses val="autoZero"/>
        <c:auto val="1"/>
        <c:lblAlgn val="ctr"/>
        <c:lblOffset val="100"/>
        <c:noMultiLvlLbl val="0"/>
      </c:catAx>
      <c:valAx>
        <c:axId val="160097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097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comparison of liquidity</a:t>
            </a:r>
            <a:r>
              <a:rPr lang="en-US" altLang="zh-CN" baseline="0"/>
              <a:t> premium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'comparison of safety premium'!$B$1</c:f>
              <c:strCache>
                <c:ptCount val="1"/>
                <c:pt idx="0">
                  <c:v>haoning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'comparison of safety premium'!$A$2:$A$239</c:f>
              <c:numCache>
                <c:formatCode>General</c:formatCode>
                <c:ptCount val="238"/>
                <c:pt idx="0">
                  <c:v>1964.5</c:v>
                </c:pt>
                <c:pt idx="1">
                  <c:v>1964.75</c:v>
                </c:pt>
                <c:pt idx="2">
                  <c:v>1965</c:v>
                </c:pt>
                <c:pt idx="3">
                  <c:v>1965.25</c:v>
                </c:pt>
                <c:pt idx="4">
                  <c:v>1965.5</c:v>
                </c:pt>
                <c:pt idx="5">
                  <c:v>1965.75</c:v>
                </c:pt>
                <c:pt idx="6">
                  <c:v>1966</c:v>
                </c:pt>
                <c:pt idx="7">
                  <c:v>1966.25</c:v>
                </c:pt>
                <c:pt idx="8">
                  <c:v>1966.5</c:v>
                </c:pt>
                <c:pt idx="9">
                  <c:v>1966.75</c:v>
                </c:pt>
                <c:pt idx="10">
                  <c:v>1967</c:v>
                </c:pt>
                <c:pt idx="11">
                  <c:v>1967.25</c:v>
                </c:pt>
                <c:pt idx="12">
                  <c:v>1967.5</c:v>
                </c:pt>
                <c:pt idx="13">
                  <c:v>1967.75</c:v>
                </c:pt>
                <c:pt idx="14">
                  <c:v>1968</c:v>
                </c:pt>
                <c:pt idx="15">
                  <c:v>1968.25</c:v>
                </c:pt>
                <c:pt idx="16">
                  <c:v>1968.5</c:v>
                </c:pt>
                <c:pt idx="17">
                  <c:v>1968.75</c:v>
                </c:pt>
                <c:pt idx="18">
                  <c:v>1969</c:v>
                </c:pt>
                <c:pt idx="19">
                  <c:v>1969.25</c:v>
                </c:pt>
                <c:pt idx="20">
                  <c:v>1969.5</c:v>
                </c:pt>
                <c:pt idx="21">
                  <c:v>1969.75</c:v>
                </c:pt>
                <c:pt idx="22">
                  <c:v>1970</c:v>
                </c:pt>
                <c:pt idx="23">
                  <c:v>1970.25</c:v>
                </c:pt>
                <c:pt idx="24">
                  <c:v>1970.5</c:v>
                </c:pt>
                <c:pt idx="25">
                  <c:v>1970.75</c:v>
                </c:pt>
                <c:pt idx="26">
                  <c:v>1971</c:v>
                </c:pt>
                <c:pt idx="27">
                  <c:v>1971.25</c:v>
                </c:pt>
                <c:pt idx="28">
                  <c:v>1971.5</c:v>
                </c:pt>
                <c:pt idx="29">
                  <c:v>1971.75</c:v>
                </c:pt>
                <c:pt idx="30">
                  <c:v>1972</c:v>
                </c:pt>
                <c:pt idx="31">
                  <c:v>1972.25</c:v>
                </c:pt>
                <c:pt idx="32">
                  <c:v>1972.5</c:v>
                </c:pt>
                <c:pt idx="33">
                  <c:v>1972.75</c:v>
                </c:pt>
                <c:pt idx="34">
                  <c:v>1973</c:v>
                </c:pt>
                <c:pt idx="35">
                  <c:v>1973.25</c:v>
                </c:pt>
                <c:pt idx="36">
                  <c:v>1973.5</c:v>
                </c:pt>
                <c:pt idx="37">
                  <c:v>1973.75</c:v>
                </c:pt>
                <c:pt idx="38">
                  <c:v>1974</c:v>
                </c:pt>
                <c:pt idx="39">
                  <c:v>1974.25</c:v>
                </c:pt>
                <c:pt idx="40">
                  <c:v>1974.5</c:v>
                </c:pt>
                <c:pt idx="41">
                  <c:v>1974.75</c:v>
                </c:pt>
                <c:pt idx="42">
                  <c:v>1975</c:v>
                </c:pt>
                <c:pt idx="43">
                  <c:v>1975.25</c:v>
                </c:pt>
                <c:pt idx="44">
                  <c:v>1975.5</c:v>
                </c:pt>
                <c:pt idx="45">
                  <c:v>1975.75</c:v>
                </c:pt>
                <c:pt idx="46">
                  <c:v>1976</c:v>
                </c:pt>
                <c:pt idx="47">
                  <c:v>1976.25</c:v>
                </c:pt>
                <c:pt idx="48">
                  <c:v>1976.5</c:v>
                </c:pt>
                <c:pt idx="49">
                  <c:v>1976.75</c:v>
                </c:pt>
                <c:pt idx="50">
                  <c:v>1977</c:v>
                </c:pt>
                <c:pt idx="51">
                  <c:v>1977.25</c:v>
                </c:pt>
                <c:pt idx="52">
                  <c:v>1977.5</c:v>
                </c:pt>
                <c:pt idx="53">
                  <c:v>1977.75</c:v>
                </c:pt>
                <c:pt idx="54">
                  <c:v>1978</c:v>
                </c:pt>
                <c:pt idx="55">
                  <c:v>1978.25</c:v>
                </c:pt>
                <c:pt idx="56">
                  <c:v>1978.5</c:v>
                </c:pt>
                <c:pt idx="57">
                  <c:v>1978.75</c:v>
                </c:pt>
                <c:pt idx="58">
                  <c:v>1979</c:v>
                </c:pt>
                <c:pt idx="59">
                  <c:v>1979.25</c:v>
                </c:pt>
                <c:pt idx="60">
                  <c:v>1979.5</c:v>
                </c:pt>
                <c:pt idx="61">
                  <c:v>1979.75</c:v>
                </c:pt>
                <c:pt idx="62">
                  <c:v>1980</c:v>
                </c:pt>
                <c:pt idx="63">
                  <c:v>1980.25</c:v>
                </c:pt>
                <c:pt idx="64">
                  <c:v>1980.5</c:v>
                </c:pt>
                <c:pt idx="65">
                  <c:v>1980.75</c:v>
                </c:pt>
                <c:pt idx="66">
                  <c:v>1981</c:v>
                </c:pt>
                <c:pt idx="67">
                  <c:v>1981.25</c:v>
                </c:pt>
                <c:pt idx="68">
                  <c:v>1981.5</c:v>
                </c:pt>
                <c:pt idx="69">
                  <c:v>1981.75</c:v>
                </c:pt>
                <c:pt idx="70">
                  <c:v>1982</c:v>
                </c:pt>
                <c:pt idx="71">
                  <c:v>1982.25</c:v>
                </c:pt>
                <c:pt idx="72">
                  <c:v>1982.5</c:v>
                </c:pt>
                <c:pt idx="73">
                  <c:v>1982.75</c:v>
                </c:pt>
                <c:pt idx="74">
                  <c:v>1983</c:v>
                </c:pt>
                <c:pt idx="75">
                  <c:v>1983.25</c:v>
                </c:pt>
                <c:pt idx="76">
                  <c:v>1983.5</c:v>
                </c:pt>
                <c:pt idx="77">
                  <c:v>1983.75</c:v>
                </c:pt>
                <c:pt idx="78">
                  <c:v>1984</c:v>
                </c:pt>
                <c:pt idx="79">
                  <c:v>1984.25</c:v>
                </c:pt>
                <c:pt idx="80">
                  <c:v>1984.5</c:v>
                </c:pt>
                <c:pt idx="81">
                  <c:v>1984.75</c:v>
                </c:pt>
                <c:pt idx="82">
                  <c:v>1985</c:v>
                </c:pt>
                <c:pt idx="83">
                  <c:v>1985.25</c:v>
                </c:pt>
                <c:pt idx="84">
                  <c:v>1985.5</c:v>
                </c:pt>
                <c:pt idx="85">
                  <c:v>1985.75</c:v>
                </c:pt>
                <c:pt idx="86">
                  <c:v>1986</c:v>
                </c:pt>
                <c:pt idx="87">
                  <c:v>1986.25</c:v>
                </c:pt>
                <c:pt idx="88">
                  <c:v>1986.5</c:v>
                </c:pt>
                <c:pt idx="89">
                  <c:v>1986.75</c:v>
                </c:pt>
                <c:pt idx="90">
                  <c:v>1987</c:v>
                </c:pt>
                <c:pt idx="91">
                  <c:v>1987.25</c:v>
                </c:pt>
                <c:pt idx="92">
                  <c:v>1987.5</c:v>
                </c:pt>
                <c:pt idx="93">
                  <c:v>1987.75</c:v>
                </c:pt>
                <c:pt idx="94">
                  <c:v>1988</c:v>
                </c:pt>
                <c:pt idx="95">
                  <c:v>1988.25</c:v>
                </c:pt>
                <c:pt idx="96">
                  <c:v>1988.5</c:v>
                </c:pt>
                <c:pt idx="97">
                  <c:v>1988.75</c:v>
                </c:pt>
                <c:pt idx="98">
                  <c:v>1989</c:v>
                </c:pt>
                <c:pt idx="99">
                  <c:v>1989.25</c:v>
                </c:pt>
                <c:pt idx="100">
                  <c:v>1989.5</c:v>
                </c:pt>
                <c:pt idx="101">
                  <c:v>1989.75</c:v>
                </c:pt>
                <c:pt idx="102">
                  <c:v>1990</c:v>
                </c:pt>
                <c:pt idx="103">
                  <c:v>1990.25</c:v>
                </c:pt>
                <c:pt idx="104">
                  <c:v>1990.5</c:v>
                </c:pt>
                <c:pt idx="105">
                  <c:v>1990.75</c:v>
                </c:pt>
                <c:pt idx="106">
                  <c:v>1991</c:v>
                </c:pt>
                <c:pt idx="107">
                  <c:v>1991.25</c:v>
                </c:pt>
                <c:pt idx="108">
                  <c:v>1991.5</c:v>
                </c:pt>
                <c:pt idx="109">
                  <c:v>1991.75</c:v>
                </c:pt>
                <c:pt idx="110">
                  <c:v>1992</c:v>
                </c:pt>
                <c:pt idx="111">
                  <c:v>1992.25</c:v>
                </c:pt>
                <c:pt idx="112">
                  <c:v>1992.5</c:v>
                </c:pt>
                <c:pt idx="113">
                  <c:v>1992.75</c:v>
                </c:pt>
                <c:pt idx="114">
                  <c:v>1993</c:v>
                </c:pt>
                <c:pt idx="115">
                  <c:v>1993.25</c:v>
                </c:pt>
                <c:pt idx="116">
                  <c:v>1993.5</c:v>
                </c:pt>
                <c:pt idx="117">
                  <c:v>1993.75</c:v>
                </c:pt>
                <c:pt idx="118">
                  <c:v>1994</c:v>
                </c:pt>
                <c:pt idx="119">
                  <c:v>1994.25</c:v>
                </c:pt>
                <c:pt idx="120">
                  <c:v>1994.5</c:v>
                </c:pt>
                <c:pt idx="121">
                  <c:v>1994.75</c:v>
                </c:pt>
                <c:pt idx="122">
                  <c:v>1995</c:v>
                </c:pt>
                <c:pt idx="123">
                  <c:v>1995.25</c:v>
                </c:pt>
                <c:pt idx="124">
                  <c:v>1995.5</c:v>
                </c:pt>
                <c:pt idx="125">
                  <c:v>1995.75</c:v>
                </c:pt>
                <c:pt idx="126">
                  <c:v>1996</c:v>
                </c:pt>
                <c:pt idx="127">
                  <c:v>1996.25</c:v>
                </c:pt>
                <c:pt idx="128">
                  <c:v>1996.5</c:v>
                </c:pt>
                <c:pt idx="129">
                  <c:v>1996.75</c:v>
                </c:pt>
                <c:pt idx="130">
                  <c:v>1997</c:v>
                </c:pt>
                <c:pt idx="131">
                  <c:v>1997.25</c:v>
                </c:pt>
                <c:pt idx="132">
                  <c:v>1997.5</c:v>
                </c:pt>
                <c:pt idx="133">
                  <c:v>1997.75</c:v>
                </c:pt>
                <c:pt idx="134">
                  <c:v>1998</c:v>
                </c:pt>
                <c:pt idx="135">
                  <c:v>1998.25</c:v>
                </c:pt>
                <c:pt idx="136">
                  <c:v>1998.5</c:v>
                </c:pt>
                <c:pt idx="137">
                  <c:v>1998.75</c:v>
                </c:pt>
                <c:pt idx="138">
                  <c:v>1999</c:v>
                </c:pt>
                <c:pt idx="139">
                  <c:v>1999.25</c:v>
                </c:pt>
                <c:pt idx="140">
                  <c:v>1999.5</c:v>
                </c:pt>
                <c:pt idx="141">
                  <c:v>1999.75</c:v>
                </c:pt>
                <c:pt idx="142">
                  <c:v>2000</c:v>
                </c:pt>
                <c:pt idx="143">
                  <c:v>2000.25</c:v>
                </c:pt>
                <c:pt idx="144">
                  <c:v>2000.5</c:v>
                </c:pt>
                <c:pt idx="145">
                  <c:v>2000.75</c:v>
                </c:pt>
                <c:pt idx="146">
                  <c:v>2001</c:v>
                </c:pt>
                <c:pt idx="147">
                  <c:v>2001.25</c:v>
                </c:pt>
                <c:pt idx="148">
                  <c:v>2001.5</c:v>
                </c:pt>
                <c:pt idx="149">
                  <c:v>2001.75</c:v>
                </c:pt>
                <c:pt idx="150">
                  <c:v>2002</c:v>
                </c:pt>
                <c:pt idx="151">
                  <c:v>2002.25</c:v>
                </c:pt>
                <c:pt idx="152">
                  <c:v>2002.5</c:v>
                </c:pt>
                <c:pt idx="153">
                  <c:v>2002.75</c:v>
                </c:pt>
                <c:pt idx="154">
                  <c:v>2003</c:v>
                </c:pt>
                <c:pt idx="155">
                  <c:v>2003.25</c:v>
                </c:pt>
                <c:pt idx="156">
                  <c:v>2003.5</c:v>
                </c:pt>
                <c:pt idx="157">
                  <c:v>2003.75</c:v>
                </c:pt>
                <c:pt idx="158">
                  <c:v>2004</c:v>
                </c:pt>
                <c:pt idx="159">
                  <c:v>2004.25</c:v>
                </c:pt>
                <c:pt idx="160">
                  <c:v>2004.5</c:v>
                </c:pt>
                <c:pt idx="161">
                  <c:v>2004.75</c:v>
                </c:pt>
                <c:pt idx="162">
                  <c:v>2005</c:v>
                </c:pt>
                <c:pt idx="163">
                  <c:v>2005.25</c:v>
                </c:pt>
                <c:pt idx="164">
                  <c:v>2005.5</c:v>
                </c:pt>
                <c:pt idx="165">
                  <c:v>2005.75</c:v>
                </c:pt>
                <c:pt idx="166">
                  <c:v>2006</c:v>
                </c:pt>
                <c:pt idx="167">
                  <c:v>2006.25</c:v>
                </c:pt>
                <c:pt idx="168">
                  <c:v>2006.5</c:v>
                </c:pt>
                <c:pt idx="169">
                  <c:v>2006.75</c:v>
                </c:pt>
                <c:pt idx="170">
                  <c:v>2007</c:v>
                </c:pt>
                <c:pt idx="171">
                  <c:v>2007.25</c:v>
                </c:pt>
                <c:pt idx="172">
                  <c:v>2007.5</c:v>
                </c:pt>
                <c:pt idx="173">
                  <c:v>2007.75</c:v>
                </c:pt>
                <c:pt idx="174">
                  <c:v>2008</c:v>
                </c:pt>
                <c:pt idx="175">
                  <c:v>2008.25</c:v>
                </c:pt>
                <c:pt idx="176">
                  <c:v>2008.5</c:v>
                </c:pt>
                <c:pt idx="177">
                  <c:v>2008.75</c:v>
                </c:pt>
                <c:pt idx="178">
                  <c:v>2009</c:v>
                </c:pt>
                <c:pt idx="179">
                  <c:v>2009.25</c:v>
                </c:pt>
                <c:pt idx="180">
                  <c:v>2009.5</c:v>
                </c:pt>
                <c:pt idx="181">
                  <c:v>2009.75</c:v>
                </c:pt>
                <c:pt idx="182">
                  <c:v>2010</c:v>
                </c:pt>
                <c:pt idx="183">
                  <c:v>2010.25</c:v>
                </c:pt>
                <c:pt idx="184">
                  <c:v>2010.5</c:v>
                </c:pt>
                <c:pt idx="185">
                  <c:v>2010.75</c:v>
                </c:pt>
                <c:pt idx="186">
                  <c:v>2011</c:v>
                </c:pt>
                <c:pt idx="187">
                  <c:v>2011.25</c:v>
                </c:pt>
                <c:pt idx="188">
                  <c:v>2011.5</c:v>
                </c:pt>
                <c:pt idx="189">
                  <c:v>2011.75</c:v>
                </c:pt>
                <c:pt idx="190">
                  <c:v>2012</c:v>
                </c:pt>
                <c:pt idx="191">
                  <c:v>2012.25</c:v>
                </c:pt>
                <c:pt idx="192">
                  <c:v>2012.5</c:v>
                </c:pt>
                <c:pt idx="193">
                  <c:v>2012.75</c:v>
                </c:pt>
                <c:pt idx="194">
                  <c:v>2013</c:v>
                </c:pt>
                <c:pt idx="195">
                  <c:v>2013.25</c:v>
                </c:pt>
                <c:pt idx="196">
                  <c:v>2013.5</c:v>
                </c:pt>
                <c:pt idx="197">
                  <c:v>2013.75</c:v>
                </c:pt>
                <c:pt idx="198">
                  <c:v>2014</c:v>
                </c:pt>
                <c:pt idx="199">
                  <c:v>2014.25</c:v>
                </c:pt>
                <c:pt idx="200">
                  <c:v>2014.5</c:v>
                </c:pt>
                <c:pt idx="201">
                  <c:v>2014.75</c:v>
                </c:pt>
                <c:pt idx="202">
                  <c:v>2015</c:v>
                </c:pt>
                <c:pt idx="203">
                  <c:v>2015.25</c:v>
                </c:pt>
                <c:pt idx="204">
                  <c:v>2015.5</c:v>
                </c:pt>
                <c:pt idx="205">
                  <c:v>2015.75</c:v>
                </c:pt>
                <c:pt idx="206">
                  <c:v>2016</c:v>
                </c:pt>
                <c:pt idx="207">
                  <c:v>2016.25</c:v>
                </c:pt>
                <c:pt idx="208">
                  <c:v>2016.5</c:v>
                </c:pt>
                <c:pt idx="209">
                  <c:v>2016.75</c:v>
                </c:pt>
                <c:pt idx="210">
                  <c:v>2017</c:v>
                </c:pt>
                <c:pt idx="211">
                  <c:v>2017.25</c:v>
                </c:pt>
                <c:pt idx="212">
                  <c:v>2017.5</c:v>
                </c:pt>
                <c:pt idx="213">
                  <c:v>2017.75</c:v>
                </c:pt>
                <c:pt idx="214">
                  <c:v>2018</c:v>
                </c:pt>
                <c:pt idx="215">
                  <c:v>2018.25</c:v>
                </c:pt>
                <c:pt idx="216">
                  <c:v>2018.5</c:v>
                </c:pt>
                <c:pt idx="217">
                  <c:v>2018.75</c:v>
                </c:pt>
                <c:pt idx="218">
                  <c:v>2019</c:v>
                </c:pt>
                <c:pt idx="219">
                  <c:v>2019.25</c:v>
                </c:pt>
                <c:pt idx="220">
                  <c:v>2019.5</c:v>
                </c:pt>
                <c:pt idx="221">
                  <c:v>2019.75</c:v>
                </c:pt>
              </c:numCache>
            </c:numRef>
          </c:cat>
          <c:val>
            <c:numRef>
              <c:f>'comparison of safety premium'!$B$2:$B$239</c:f>
              <c:numCache>
                <c:formatCode>General</c:formatCode>
                <c:ptCount val="238"/>
                <c:pt idx="0">
                  <c:v>0.3666666666666667</c:v>
                </c:pt>
                <c:pt idx="1">
                  <c:v>0.3400000000000003</c:v>
                </c:pt>
                <c:pt idx="2">
                  <c:v>0.3066666666666662</c:v>
                </c:pt>
                <c:pt idx="3">
                  <c:v>0.43000000000000016</c:v>
                </c:pt>
                <c:pt idx="4">
                  <c:v>0.44333333333333291</c:v>
                </c:pt>
                <c:pt idx="5">
                  <c:v>0.39999999999999947</c:v>
                </c:pt>
                <c:pt idx="6">
                  <c:v>0.45333333333333314</c:v>
                </c:pt>
                <c:pt idx="7">
                  <c:v>0.793333333333333</c:v>
                </c:pt>
                <c:pt idx="8">
                  <c:v>0.69000000000000039</c:v>
                </c:pt>
                <c:pt idx="9">
                  <c:v>0.54666666666666686</c:v>
                </c:pt>
                <c:pt idx="10">
                  <c:v>0.68333333333333268</c:v>
                </c:pt>
                <c:pt idx="11">
                  <c:v>0.86666666666666625</c:v>
                </c:pt>
                <c:pt idx="12">
                  <c:v>0.6466666666666665</c:v>
                </c:pt>
                <c:pt idx="13">
                  <c:v>0.66000000000000014</c:v>
                </c:pt>
                <c:pt idx="14">
                  <c:v>0.41333333333333311</c:v>
                </c:pt>
                <c:pt idx="15">
                  <c:v>0.49333333333333407</c:v>
                </c:pt>
                <c:pt idx="16">
                  <c:v>0.69000000000000039</c:v>
                </c:pt>
                <c:pt idx="17">
                  <c:v>0.48666666666666636</c:v>
                </c:pt>
                <c:pt idx="18">
                  <c:v>0.46333333333333293</c:v>
                </c:pt>
                <c:pt idx="19">
                  <c:v>1.1800000000000006</c:v>
                </c:pt>
                <c:pt idx="20">
                  <c:v>1.4900000000000002</c:v>
                </c:pt>
                <c:pt idx="21">
                  <c:v>1.2433333333333341</c:v>
                </c:pt>
                <c:pt idx="22">
                  <c:v>1.3133333333333335</c:v>
                </c:pt>
                <c:pt idx="23">
                  <c:v>1.21</c:v>
                </c:pt>
                <c:pt idx="24">
                  <c:v>1.3499999999999996</c:v>
                </c:pt>
                <c:pt idx="25">
                  <c:v>0.81666666666666643</c:v>
                </c:pt>
                <c:pt idx="26">
                  <c:v>0.60000000000000053</c:v>
                </c:pt>
                <c:pt idx="27">
                  <c:v>0.69333333333333336</c:v>
                </c:pt>
                <c:pt idx="28">
                  <c:v>0.69666666666666721</c:v>
                </c:pt>
                <c:pt idx="29">
                  <c:v>0.69999999999999929</c:v>
                </c:pt>
                <c:pt idx="30">
                  <c:v>0.44333333333333336</c:v>
                </c:pt>
                <c:pt idx="31">
                  <c:v>0.7799999999999998</c:v>
                </c:pt>
                <c:pt idx="32">
                  <c:v>0.71333333333333382</c:v>
                </c:pt>
                <c:pt idx="33">
                  <c:v>0.43666666666666654</c:v>
                </c:pt>
                <c:pt idx="34">
                  <c:v>0.70000000000000018</c:v>
                </c:pt>
                <c:pt idx="35">
                  <c:v>1.0699999999999994</c:v>
                </c:pt>
                <c:pt idx="36">
                  <c:v>2.0299999999999994</c:v>
                </c:pt>
                <c:pt idx="37">
                  <c:v>1.7366666666666664</c:v>
                </c:pt>
                <c:pt idx="38">
                  <c:v>1.0233333333333334</c:v>
                </c:pt>
                <c:pt idx="39">
                  <c:v>2.7900000000000009</c:v>
                </c:pt>
                <c:pt idx="40">
                  <c:v>3.8366666666666678</c:v>
                </c:pt>
                <c:pt idx="41">
                  <c:v>2.0066666666666668</c:v>
                </c:pt>
                <c:pt idx="42">
                  <c:v>0.94000000000000039</c:v>
                </c:pt>
                <c:pt idx="43">
                  <c:v>0.56333333333333346</c:v>
                </c:pt>
                <c:pt idx="44">
                  <c:v>0.48666666666666636</c:v>
                </c:pt>
                <c:pt idx="45">
                  <c:v>0.65666666666666629</c:v>
                </c:pt>
                <c:pt idx="46">
                  <c:v>0.30333333333333279</c:v>
                </c:pt>
                <c:pt idx="47">
                  <c:v>0.35000000000000053</c:v>
                </c:pt>
                <c:pt idx="48">
                  <c:v>0.26333333333333275</c:v>
                </c:pt>
                <c:pt idx="49">
                  <c:v>0.26000000000000068</c:v>
                </c:pt>
                <c:pt idx="50">
                  <c:v>0.20333333333333314</c:v>
                </c:pt>
                <c:pt idx="51">
                  <c:v>0.3533333333333335</c:v>
                </c:pt>
                <c:pt idx="52">
                  <c:v>0.35333333333333261</c:v>
                </c:pt>
                <c:pt idx="53">
                  <c:v>0.57666666666666622</c:v>
                </c:pt>
                <c:pt idx="54">
                  <c:v>0.50666666666666682</c:v>
                </c:pt>
                <c:pt idx="55">
                  <c:v>0.94333333333333336</c:v>
                </c:pt>
                <c:pt idx="56">
                  <c:v>0.96</c:v>
                </c:pt>
                <c:pt idx="57">
                  <c:v>1.7233333333333327</c:v>
                </c:pt>
                <c:pt idx="58">
                  <c:v>0.89333333333333442</c:v>
                </c:pt>
                <c:pt idx="59">
                  <c:v>0.67999999999999972</c:v>
                </c:pt>
                <c:pt idx="60">
                  <c:v>1.2299999999999986</c:v>
                </c:pt>
                <c:pt idx="61">
                  <c:v>1.8200000000000003</c:v>
                </c:pt>
                <c:pt idx="62">
                  <c:v>1.7333333333333325</c:v>
                </c:pt>
                <c:pt idx="63">
                  <c:v>1.8566666666666656</c:v>
                </c:pt>
                <c:pt idx="64">
                  <c:v>0.79666666666666686</c:v>
                </c:pt>
                <c:pt idx="65">
                  <c:v>2.1433333333333326</c:v>
                </c:pt>
                <c:pt idx="66">
                  <c:v>1.5299999999999994</c:v>
                </c:pt>
                <c:pt idx="67">
                  <c:v>1.8433333333333337</c:v>
                </c:pt>
                <c:pt idx="68">
                  <c:v>2.4666666666666668</c:v>
                </c:pt>
                <c:pt idx="69">
                  <c:v>1.7033333333333331</c:v>
                </c:pt>
                <c:pt idx="70">
                  <c:v>1.4266666666666676</c:v>
                </c:pt>
                <c:pt idx="71">
                  <c:v>1.8133333333333326</c:v>
                </c:pt>
                <c:pt idx="72">
                  <c:v>2.2533333333333339</c:v>
                </c:pt>
                <c:pt idx="73">
                  <c:v>1.1333333333333329</c:v>
                </c:pt>
                <c:pt idx="74">
                  <c:v>0.42333333333333201</c:v>
                </c:pt>
                <c:pt idx="75">
                  <c:v>0.37666666666666693</c:v>
                </c:pt>
                <c:pt idx="76">
                  <c:v>0.41333333333333222</c:v>
                </c:pt>
                <c:pt idx="77">
                  <c:v>0.60999999999999943</c:v>
                </c:pt>
                <c:pt idx="78">
                  <c:v>0.50999999999999979</c:v>
                </c:pt>
                <c:pt idx="79">
                  <c:v>1.1566666666666663</c:v>
                </c:pt>
                <c:pt idx="80">
                  <c:v>1.1199999999999992</c:v>
                </c:pt>
                <c:pt idx="81">
                  <c:v>0.58333333333333393</c:v>
                </c:pt>
                <c:pt idx="82">
                  <c:v>0.43333333333333357</c:v>
                </c:pt>
                <c:pt idx="83">
                  <c:v>0.49000000000000021</c:v>
                </c:pt>
                <c:pt idx="84">
                  <c:v>0.68666666666666654</c:v>
                </c:pt>
                <c:pt idx="85">
                  <c:v>0.66333333333333311</c:v>
                </c:pt>
                <c:pt idx="86">
                  <c:v>0.68666666666666654</c:v>
                </c:pt>
                <c:pt idx="87">
                  <c:v>0.52000000000000046</c:v>
                </c:pt>
                <c:pt idx="88">
                  <c:v>0.47666666666666657</c:v>
                </c:pt>
                <c:pt idx="89">
                  <c:v>0.47666666666666657</c:v>
                </c:pt>
                <c:pt idx="90">
                  <c:v>0.50999999999999979</c:v>
                </c:pt>
                <c:pt idx="91">
                  <c:v>1.1600000000000001</c:v>
                </c:pt>
                <c:pt idx="92">
                  <c:v>0.89666666666666739</c:v>
                </c:pt>
                <c:pt idx="93">
                  <c:v>1.7766666666666664</c:v>
                </c:pt>
                <c:pt idx="94">
                  <c:v>0.99333333333333318</c:v>
                </c:pt>
                <c:pt idx="95">
                  <c:v>1.0133333333333336</c:v>
                </c:pt>
                <c:pt idx="96">
                  <c:v>1.163333333333334</c:v>
                </c:pt>
                <c:pt idx="97">
                  <c:v>1.0700000000000003</c:v>
                </c:pt>
                <c:pt idx="98">
                  <c:v>1.0600000000000005</c:v>
                </c:pt>
                <c:pt idx="99">
                  <c:v>1.1666666666666661</c:v>
                </c:pt>
                <c:pt idx="100">
                  <c:v>0.88333333333333286</c:v>
                </c:pt>
                <c:pt idx="101">
                  <c:v>0.7833333333333341</c:v>
                </c:pt>
                <c:pt idx="102">
                  <c:v>0.48333333333333428</c:v>
                </c:pt>
                <c:pt idx="103">
                  <c:v>0.58666666666666689</c:v>
                </c:pt>
                <c:pt idx="104">
                  <c:v>0.56666666666666643</c:v>
                </c:pt>
                <c:pt idx="105">
                  <c:v>0.97999999999999954</c:v>
                </c:pt>
                <c:pt idx="106">
                  <c:v>0.6899999999999995</c:v>
                </c:pt>
                <c:pt idx="107">
                  <c:v>0.45333333333333403</c:v>
                </c:pt>
                <c:pt idx="108">
                  <c:v>0.32333333333333325</c:v>
                </c:pt>
                <c:pt idx="109">
                  <c:v>0.37333333333333307</c:v>
                </c:pt>
                <c:pt idx="110">
                  <c:v>0.22999999999999998</c:v>
                </c:pt>
                <c:pt idx="111">
                  <c:v>0.21333333333333293</c:v>
                </c:pt>
                <c:pt idx="112">
                  <c:v>0.18666666666666654</c:v>
                </c:pt>
                <c:pt idx="113">
                  <c:v>0.37000000000000011</c:v>
                </c:pt>
                <c:pt idx="114">
                  <c:v>0.18000000000000016</c:v>
                </c:pt>
                <c:pt idx="115">
                  <c:v>0.16666666666666652</c:v>
                </c:pt>
                <c:pt idx="116">
                  <c:v>0.13666666666666671</c:v>
                </c:pt>
                <c:pt idx="117">
                  <c:v>0.22333333333333316</c:v>
                </c:pt>
                <c:pt idx="118">
                  <c:v>0.206666666666667</c:v>
                </c:pt>
                <c:pt idx="119">
                  <c:v>0.35999999999999988</c:v>
                </c:pt>
                <c:pt idx="120">
                  <c:v>0.37999999999999989</c:v>
                </c:pt>
                <c:pt idx="121">
                  <c:v>0.58333333333333304</c:v>
                </c:pt>
                <c:pt idx="122">
                  <c:v>0.44666666666666721</c:v>
                </c:pt>
                <c:pt idx="123">
                  <c:v>0.41333333333333311</c:v>
                </c:pt>
                <c:pt idx="124">
                  <c:v>0.38999999999999968</c:v>
                </c:pt>
                <c:pt idx="125">
                  <c:v>0.456666666666667</c:v>
                </c:pt>
                <c:pt idx="126">
                  <c:v>0.34666666666666668</c:v>
                </c:pt>
                <c:pt idx="127">
                  <c:v>0.37333333333333396</c:v>
                </c:pt>
                <c:pt idx="128">
                  <c:v>0.38333333333333375</c:v>
                </c:pt>
                <c:pt idx="129">
                  <c:v>0.43333333333333357</c:v>
                </c:pt>
                <c:pt idx="130">
                  <c:v>0.38333333333333375</c:v>
                </c:pt>
                <c:pt idx="131">
                  <c:v>0.64333333333333353</c:v>
                </c:pt>
                <c:pt idx="132">
                  <c:v>0.55333333333333279</c:v>
                </c:pt>
                <c:pt idx="133">
                  <c:v>0.64000000000000057</c:v>
                </c:pt>
                <c:pt idx="134">
                  <c:v>0.5</c:v>
                </c:pt>
                <c:pt idx="135">
                  <c:v>0.61333333333333329</c:v>
                </c:pt>
                <c:pt idx="136">
                  <c:v>0.70333333333333314</c:v>
                </c:pt>
                <c:pt idx="137">
                  <c:v>0.94333333333333336</c:v>
                </c:pt>
                <c:pt idx="138">
                  <c:v>0.49333333333333407</c:v>
                </c:pt>
                <c:pt idx="139">
                  <c:v>0.52333333333333343</c:v>
                </c:pt>
                <c:pt idx="140">
                  <c:v>0.7333333333333325</c:v>
                </c:pt>
                <c:pt idx="141">
                  <c:v>1.0166666666666666</c:v>
                </c:pt>
                <c:pt idx="142">
                  <c:v>0.51333333333333364</c:v>
                </c:pt>
                <c:pt idx="143">
                  <c:v>0.86000000000000032</c:v>
                </c:pt>
                <c:pt idx="144">
                  <c:v>0.61000000000000032</c:v>
                </c:pt>
                <c:pt idx="145">
                  <c:v>0.57333333333333325</c:v>
                </c:pt>
                <c:pt idx="146">
                  <c:v>0.44000000000000039</c:v>
                </c:pt>
                <c:pt idx="147">
                  <c:v>0.43666666666666654</c:v>
                </c:pt>
                <c:pt idx="148">
                  <c:v>0.16666666666666696</c:v>
                </c:pt>
                <c:pt idx="149">
                  <c:v>0.14999999999999991</c:v>
                </c:pt>
                <c:pt idx="150">
                  <c:v>0.10333333333333328</c:v>
                </c:pt>
                <c:pt idx="151">
                  <c:v>0.11999999999999988</c:v>
                </c:pt>
                <c:pt idx="152">
                  <c:v>0.1166666666666667</c:v>
                </c:pt>
                <c:pt idx="153">
                  <c:v>0.15333333333333354</c:v>
                </c:pt>
                <c:pt idx="154">
                  <c:v>0.10666666666666669</c:v>
                </c:pt>
                <c:pt idx="155">
                  <c:v>0.12666666666666671</c:v>
                </c:pt>
                <c:pt idx="156">
                  <c:v>0.14000000000000001</c:v>
                </c:pt>
                <c:pt idx="157">
                  <c:v>0.18666666666666665</c:v>
                </c:pt>
                <c:pt idx="158">
                  <c:v>0.1366666666666666</c:v>
                </c:pt>
                <c:pt idx="159">
                  <c:v>0.16999999999999993</c:v>
                </c:pt>
                <c:pt idx="160">
                  <c:v>0.21666666666666656</c:v>
                </c:pt>
                <c:pt idx="161">
                  <c:v>0.24333333333333318</c:v>
                </c:pt>
                <c:pt idx="162">
                  <c:v>0.24666666666666659</c:v>
                </c:pt>
                <c:pt idx="163">
                  <c:v>0.3666666666666667</c:v>
                </c:pt>
                <c:pt idx="164">
                  <c:v>0.37666666666666693</c:v>
                </c:pt>
                <c:pt idx="165">
                  <c:v>0.4700000000000002</c:v>
                </c:pt>
                <c:pt idx="166">
                  <c:v>0.32666666666666622</c:v>
                </c:pt>
                <c:pt idx="167">
                  <c:v>0.47333333333333361</c:v>
                </c:pt>
                <c:pt idx="168">
                  <c:v>0.48666666666666725</c:v>
                </c:pt>
                <c:pt idx="169">
                  <c:v>0.41999999999999993</c:v>
                </c:pt>
                <c:pt idx="170">
                  <c:v>0.32666666666666622</c:v>
                </c:pt>
                <c:pt idx="171">
                  <c:v>0.58000000000000007</c:v>
                </c:pt>
                <c:pt idx="172">
                  <c:v>1.1199999999999992</c:v>
                </c:pt>
                <c:pt idx="173">
                  <c:v>1.6333333333333333</c:v>
                </c:pt>
                <c:pt idx="174">
                  <c:v>1.1866666666666665</c:v>
                </c:pt>
                <c:pt idx="175">
                  <c:v>1.1300000000000001</c:v>
                </c:pt>
                <c:pt idx="176">
                  <c:v>1.5633333333333332</c:v>
                </c:pt>
                <c:pt idx="177">
                  <c:v>2.52</c:v>
                </c:pt>
                <c:pt idx="178">
                  <c:v>0.86999999999999988</c:v>
                </c:pt>
                <c:pt idx="179">
                  <c:v>0.44333333333333336</c:v>
                </c:pt>
                <c:pt idx="180">
                  <c:v>0.14333333333333331</c:v>
                </c:pt>
                <c:pt idx="181">
                  <c:v>0.16666666666666666</c:v>
                </c:pt>
                <c:pt idx="182">
                  <c:v>9.9999999999999992E-2</c:v>
                </c:pt>
                <c:pt idx="183">
                  <c:v>0.27666666666666667</c:v>
                </c:pt>
                <c:pt idx="184">
                  <c:v>0.18</c:v>
                </c:pt>
                <c:pt idx="185">
                  <c:v>0.14333333333333337</c:v>
                </c:pt>
                <c:pt idx="186">
                  <c:v>0.15666666666666665</c:v>
                </c:pt>
                <c:pt idx="187">
                  <c:v>0.17333333333333334</c:v>
                </c:pt>
                <c:pt idx="188">
                  <c:v>0.26333333333333336</c:v>
                </c:pt>
                <c:pt idx="189">
                  <c:v>0.41000000000000003</c:v>
                </c:pt>
                <c:pt idx="190">
                  <c:v>0.26333333333333336</c:v>
                </c:pt>
                <c:pt idx="191">
                  <c:v>0.21333333333333332</c:v>
                </c:pt>
                <c:pt idx="192">
                  <c:v>0.16333333333333333</c:v>
                </c:pt>
                <c:pt idx="193">
                  <c:v>0.14666666666666667</c:v>
                </c:pt>
                <c:pt idx="194">
                  <c:v>0.13333333333333333</c:v>
                </c:pt>
                <c:pt idx="195">
                  <c:v>0.14666666666666667</c:v>
                </c:pt>
                <c:pt idx="196">
                  <c:v>0.09</c:v>
                </c:pt>
                <c:pt idx="197">
                  <c:v>6.3333333333333339E-2</c:v>
                </c:pt>
                <c:pt idx="198">
                  <c:v>7.6666666666666661E-2</c:v>
                </c:pt>
                <c:pt idx="199">
                  <c:v>7.9999999999999988E-2</c:v>
                </c:pt>
                <c:pt idx="200">
                  <c:v>0.1</c:v>
                </c:pt>
                <c:pt idx="201">
                  <c:v>0.11</c:v>
                </c:pt>
                <c:pt idx="202">
                  <c:v>0.12333333333333332</c:v>
                </c:pt>
                <c:pt idx="203">
                  <c:v>0.13333333333333333</c:v>
                </c:pt>
                <c:pt idx="204">
                  <c:v>0.19999999999999998</c:v>
                </c:pt>
                <c:pt idx="205">
                  <c:v>0.24</c:v>
                </c:pt>
                <c:pt idx="206">
                  <c:v>0.26666666666666666</c:v>
                </c:pt>
                <c:pt idx="207">
                  <c:v>0.3</c:v>
                </c:pt>
                <c:pt idx="208">
                  <c:v>0.40333333333333327</c:v>
                </c:pt>
                <c:pt idx="209">
                  <c:v>0.33666666666666673</c:v>
                </c:pt>
                <c:pt idx="210">
                  <c:v>0.32666666666666666</c:v>
                </c:pt>
                <c:pt idx="211">
                  <c:v>0.19000000000000006</c:v>
                </c:pt>
                <c:pt idx="212">
                  <c:v>0.20333333333333337</c:v>
                </c:pt>
                <c:pt idx="213">
                  <c:v>0.16666666666666652</c:v>
                </c:pt>
                <c:pt idx="214">
                  <c:v>0.27</c:v>
                </c:pt>
                <c:pt idx="215">
                  <c:v>0.34333333333333305</c:v>
                </c:pt>
                <c:pt idx="216">
                  <c:v>0.16000000000000014</c:v>
                </c:pt>
                <c:pt idx="217">
                  <c:v>0.22333333333333316</c:v>
                </c:pt>
                <c:pt idx="218">
                  <c:v>0.1333333333333333</c:v>
                </c:pt>
                <c:pt idx="219">
                  <c:v>0.1033333333333335</c:v>
                </c:pt>
                <c:pt idx="220">
                  <c:v>0.12333333333333352</c:v>
                </c:pt>
                <c:pt idx="221">
                  <c:v>0.22666666666666657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F8-4BE2-A91C-18E74DB0553A}"/>
            </c:ext>
          </c:extLst>
        </c:ser>
        <c:ser>
          <c:idx val="1"/>
          <c:order val="1"/>
          <c:tx>
            <c:strRef>
              <c:f>'comparison of safety premium'!$C$1</c:f>
              <c:strCache>
                <c:ptCount val="1"/>
                <c:pt idx="0">
                  <c:v>feng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'comparison of safety premium'!$A$2:$A$239</c:f>
              <c:numCache>
                <c:formatCode>General</c:formatCode>
                <c:ptCount val="238"/>
                <c:pt idx="0">
                  <c:v>1964.5</c:v>
                </c:pt>
                <c:pt idx="1">
                  <c:v>1964.75</c:v>
                </c:pt>
                <c:pt idx="2">
                  <c:v>1965</c:v>
                </c:pt>
                <c:pt idx="3">
                  <c:v>1965.25</c:v>
                </c:pt>
                <c:pt idx="4">
                  <c:v>1965.5</c:v>
                </c:pt>
                <c:pt idx="5">
                  <c:v>1965.75</c:v>
                </c:pt>
                <c:pt idx="6">
                  <c:v>1966</c:v>
                </c:pt>
                <c:pt idx="7">
                  <c:v>1966.25</c:v>
                </c:pt>
                <c:pt idx="8">
                  <c:v>1966.5</c:v>
                </c:pt>
                <c:pt idx="9">
                  <c:v>1966.75</c:v>
                </c:pt>
                <c:pt idx="10">
                  <c:v>1967</c:v>
                </c:pt>
                <c:pt idx="11">
                  <c:v>1967.25</c:v>
                </c:pt>
                <c:pt idx="12">
                  <c:v>1967.5</c:v>
                </c:pt>
                <c:pt idx="13">
                  <c:v>1967.75</c:v>
                </c:pt>
                <c:pt idx="14">
                  <c:v>1968</c:v>
                </c:pt>
                <c:pt idx="15">
                  <c:v>1968.25</c:v>
                </c:pt>
                <c:pt idx="16">
                  <c:v>1968.5</c:v>
                </c:pt>
                <c:pt idx="17">
                  <c:v>1968.75</c:v>
                </c:pt>
                <c:pt idx="18">
                  <c:v>1969</c:v>
                </c:pt>
                <c:pt idx="19">
                  <c:v>1969.25</c:v>
                </c:pt>
                <c:pt idx="20">
                  <c:v>1969.5</c:v>
                </c:pt>
                <c:pt idx="21">
                  <c:v>1969.75</c:v>
                </c:pt>
                <c:pt idx="22">
                  <c:v>1970</c:v>
                </c:pt>
                <c:pt idx="23">
                  <c:v>1970.25</c:v>
                </c:pt>
                <c:pt idx="24">
                  <c:v>1970.5</c:v>
                </c:pt>
                <c:pt idx="25">
                  <c:v>1970.75</c:v>
                </c:pt>
                <c:pt idx="26">
                  <c:v>1971</c:v>
                </c:pt>
                <c:pt idx="27">
                  <c:v>1971.25</c:v>
                </c:pt>
                <c:pt idx="28">
                  <c:v>1971.5</c:v>
                </c:pt>
                <c:pt idx="29">
                  <c:v>1971.75</c:v>
                </c:pt>
                <c:pt idx="30">
                  <c:v>1972</c:v>
                </c:pt>
                <c:pt idx="31">
                  <c:v>1972.25</c:v>
                </c:pt>
                <c:pt idx="32">
                  <c:v>1972.5</c:v>
                </c:pt>
                <c:pt idx="33">
                  <c:v>1972.75</c:v>
                </c:pt>
                <c:pt idx="34">
                  <c:v>1973</c:v>
                </c:pt>
                <c:pt idx="35">
                  <c:v>1973.25</c:v>
                </c:pt>
                <c:pt idx="36">
                  <c:v>1973.5</c:v>
                </c:pt>
                <c:pt idx="37">
                  <c:v>1973.75</c:v>
                </c:pt>
                <c:pt idx="38">
                  <c:v>1974</c:v>
                </c:pt>
                <c:pt idx="39">
                  <c:v>1974.25</c:v>
                </c:pt>
                <c:pt idx="40">
                  <c:v>1974.5</c:v>
                </c:pt>
                <c:pt idx="41">
                  <c:v>1974.75</c:v>
                </c:pt>
                <c:pt idx="42">
                  <c:v>1975</c:v>
                </c:pt>
                <c:pt idx="43">
                  <c:v>1975.25</c:v>
                </c:pt>
                <c:pt idx="44">
                  <c:v>1975.5</c:v>
                </c:pt>
                <c:pt idx="45">
                  <c:v>1975.75</c:v>
                </c:pt>
                <c:pt idx="46">
                  <c:v>1976</c:v>
                </c:pt>
                <c:pt idx="47">
                  <c:v>1976.25</c:v>
                </c:pt>
                <c:pt idx="48">
                  <c:v>1976.5</c:v>
                </c:pt>
                <c:pt idx="49">
                  <c:v>1976.75</c:v>
                </c:pt>
                <c:pt idx="50">
                  <c:v>1977</c:v>
                </c:pt>
                <c:pt idx="51">
                  <c:v>1977.25</c:v>
                </c:pt>
                <c:pt idx="52">
                  <c:v>1977.5</c:v>
                </c:pt>
                <c:pt idx="53">
                  <c:v>1977.75</c:v>
                </c:pt>
                <c:pt idx="54">
                  <c:v>1978</c:v>
                </c:pt>
                <c:pt idx="55">
                  <c:v>1978.25</c:v>
                </c:pt>
                <c:pt idx="56">
                  <c:v>1978.5</c:v>
                </c:pt>
                <c:pt idx="57">
                  <c:v>1978.75</c:v>
                </c:pt>
                <c:pt idx="58">
                  <c:v>1979</c:v>
                </c:pt>
                <c:pt idx="59">
                  <c:v>1979.25</c:v>
                </c:pt>
                <c:pt idx="60">
                  <c:v>1979.5</c:v>
                </c:pt>
                <c:pt idx="61">
                  <c:v>1979.75</c:v>
                </c:pt>
                <c:pt idx="62">
                  <c:v>1980</c:v>
                </c:pt>
                <c:pt idx="63">
                  <c:v>1980.25</c:v>
                </c:pt>
                <c:pt idx="64">
                  <c:v>1980.5</c:v>
                </c:pt>
                <c:pt idx="65">
                  <c:v>1980.75</c:v>
                </c:pt>
                <c:pt idx="66">
                  <c:v>1981</c:v>
                </c:pt>
                <c:pt idx="67">
                  <c:v>1981.25</c:v>
                </c:pt>
                <c:pt idx="68">
                  <c:v>1981.5</c:v>
                </c:pt>
                <c:pt idx="69">
                  <c:v>1981.75</c:v>
                </c:pt>
                <c:pt idx="70">
                  <c:v>1982</c:v>
                </c:pt>
                <c:pt idx="71">
                  <c:v>1982.25</c:v>
                </c:pt>
                <c:pt idx="72">
                  <c:v>1982.5</c:v>
                </c:pt>
                <c:pt idx="73">
                  <c:v>1982.75</c:v>
                </c:pt>
                <c:pt idx="74">
                  <c:v>1983</c:v>
                </c:pt>
                <c:pt idx="75">
                  <c:v>1983.25</c:v>
                </c:pt>
                <c:pt idx="76">
                  <c:v>1983.5</c:v>
                </c:pt>
                <c:pt idx="77">
                  <c:v>1983.75</c:v>
                </c:pt>
                <c:pt idx="78">
                  <c:v>1984</c:v>
                </c:pt>
                <c:pt idx="79">
                  <c:v>1984.25</c:v>
                </c:pt>
                <c:pt idx="80">
                  <c:v>1984.5</c:v>
                </c:pt>
                <c:pt idx="81">
                  <c:v>1984.75</c:v>
                </c:pt>
                <c:pt idx="82">
                  <c:v>1985</c:v>
                </c:pt>
                <c:pt idx="83">
                  <c:v>1985.25</c:v>
                </c:pt>
                <c:pt idx="84">
                  <c:v>1985.5</c:v>
                </c:pt>
                <c:pt idx="85">
                  <c:v>1985.75</c:v>
                </c:pt>
                <c:pt idx="86">
                  <c:v>1986</c:v>
                </c:pt>
                <c:pt idx="87">
                  <c:v>1986.25</c:v>
                </c:pt>
                <c:pt idx="88">
                  <c:v>1986.5</c:v>
                </c:pt>
                <c:pt idx="89">
                  <c:v>1986.75</c:v>
                </c:pt>
                <c:pt idx="90">
                  <c:v>1987</c:v>
                </c:pt>
                <c:pt idx="91">
                  <c:v>1987.25</c:v>
                </c:pt>
                <c:pt idx="92">
                  <c:v>1987.5</c:v>
                </c:pt>
                <c:pt idx="93">
                  <c:v>1987.75</c:v>
                </c:pt>
                <c:pt idx="94">
                  <c:v>1988</c:v>
                </c:pt>
                <c:pt idx="95">
                  <c:v>1988.25</c:v>
                </c:pt>
                <c:pt idx="96">
                  <c:v>1988.5</c:v>
                </c:pt>
                <c:pt idx="97">
                  <c:v>1988.75</c:v>
                </c:pt>
                <c:pt idx="98">
                  <c:v>1989</c:v>
                </c:pt>
                <c:pt idx="99">
                  <c:v>1989.25</c:v>
                </c:pt>
                <c:pt idx="100">
                  <c:v>1989.5</c:v>
                </c:pt>
                <c:pt idx="101">
                  <c:v>1989.75</c:v>
                </c:pt>
                <c:pt idx="102">
                  <c:v>1990</c:v>
                </c:pt>
                <c:pt idx="103">
                  <c:v>1990.25</c:v>
                </c:pt>
                <c:pt idx="104">
                  <c:v>1990.5</c:v>
                </c:pt>
                <c:pt idx="105">
                  <c:v>1990.75</c:v>
                </c:pt>
                <c:pt idx="106">
                  <c:v>1991</c:v>
                </c:pt>
                <c:pt idx="107">
                  <c:v>1991.25</c:v>
                </c:pt>
                <c:pt idx="108">
                  <c:v>1991.5</c:v>
                </c:pt>
                <c:pt idx="109">
                  <c:v>1991.75</c:v>
                </c:pt>
                <c:pt idx="110">
                  <c:v>1992</c:v>
                </c:pt>
                <c:pt idx="111">
                  <c:v>1992.25</c:v>
                </c:pt>
                <c:pt idx="112">
                  <c:v>1992.5</c:v>
                </c:pt>
                <c:pt idx="113">
                  <c:v>1992.75</c:v>
                </c:pt>
                <c:pt idx="114">
                  <c:v>1993</c:v>
                </c:pt>
                <c:pt idx="115">
                  <c:v>1993.25</c:v>
                </c:pt>
                <c:pt idx="116">
                  <c:v>1993.5</c:v>
                </c:pt>
                <c:pt idx="117">
                  <c:v>1993.75</c:v>
                </c:pt>
                <c:pt idx="118">
                  <c:v>1994</c:v>
                </c:pt>
                <c:pt idx="119">
                  <c:v>1994.25</c:v>
                </c:pt>
                <c:pt idx="120">
                  <c:v>1994.5</c:v>
                </c:pt>
                <c:pt idx="121">
                  <c:v>1994.75</c:v>
                </c:pt>
                <c:pt idx="122">
                  <c:v>1995</c:v>
                </c:pt>
                <c:pt idx="123">
                  <c:v>1995.25</c:v>
                </c:pt>
                <c:pt idx="124">
                  <c:v>1995.5</c:v>
                </c:pt>
                <c:pt idx="125">
                  <c:v>1995.75</c:v>
                </c:pt>
                <c:pt idx="126">
                  <c:v>1996</c:v>
                </c:pt>
                <c:pt idx="127">
                  <c:v>1996.25</c:v>
                </c:pt>
                <c:pt idx="128">
                  <c:v>1996.5</c:v>
                </c:pt>
                <c:pt idx="129">
                  <c:v>1996.75</c:v>
                </c:pt>
                <c:pt idx="130">
                  <c:v>1997</c:v>
                </c:pt>
                <c:pt idx="131">
                  <c:v>1997.25</c:v>
                </c:pt>
                <c:pt idx="132">
                  <c:v>1997.5</c:v>
                </c:pt>
                <c:pt idx="133">
                  <c:v>1997.75</c:v>
                </c:pt>
                <c:pt idx="134">
                  <c:v>1998</c:v>
                </c:pt>
                <c:pt idx="135">
                  <c:v>1998.25</c:v>
                </c:pt>
                <c:pt idx="136">
                  <c:v>1998.5</c:v>
                </c:pt>
                <c:pt idx="137">
                  <c:v>1998.75</c:v>
                </c:pt>
                <c:pt idx="138">
                  <c:v>1999</c:v>
                </c:pt>
                <c:pt idx="139">
                  <c:v>1999.25</c:v>
                </c:pt>
                <c:pt idx="140">
                  <c:v>1999.5</c:v>
                </c:pt>
                <c:pt idx="141">
                  <c:v>1999.75</c:v>
                </c:pt>
                <c:pt idx="142">
                  <c:v>2000</c:v>
                </c:pt>
                <c:pt idx="143">
                  <c:v>2000.25</c:v>
                </c:pt>
                <c:pt idx="144">
                  <c:v>2000.5</c:v>
                </c:pt>
                <c:pt idx="145">
                  <c:v>2000.75</c:v>
                </c:pt>
                <c:pt idx="146">
                  <c:v>2001</c:v>
                </c:pt>
                <c:pt idx="147">
                  <c:v>2001.25</c:v>
                </c:pt>
                <c:pt idx="148">
                  <c:v>2001.5</c:v>
                </c:pt>
                <c:pt idx="149">
                  <c:v>2001.75</c:v>
                </c:pt>
                <c:pt idx="150">
                  <c:v>2002</c:v>
                </c:pt>
                <c:pt idx="151">
                  <c:v>2002.25</c:v>
                </c:pt>
                <c:pt idx="152">
                  <c:v>2002.5</c:v>
                </c:pt>
                <c:pt idx="153">
                  <c:v>2002.75</c:v>
                </c:pt>
                <c:pt idx="154">
                  <c:v>2003</c:v>
                </c:pt>
                <c:pt idx="155">
                  <c:v>2003.25</c:v>
                </c:pt>
                <c:pt idx="156">
                  <c:v>2003.5</c:v>
                </c:pt>
                <c:pt idx="157">
                  <c:v>2003.75</c:v>
                </c:pt>
                <c:pt idx="158">
                  <c:v>2004</c:v>
                </c:pt>
                <c:pt idx="159">
                  <c:v>2004.25</c:v>
                </c:pt>
                <c:pt idx="160">
                  <c:v>2004.5</c:v>
                </c:pt>
                <c:pt idx="161">
                  <c:v>2004.75</c:v>
                </c:pt>
                <c:pt idx="162">
                  <c:v>2005</c:v>
                </c:pt>
                <c:pt idx="163">
                  <c:v>2005.25</c:v>
                </c:pt>
                <c:pt idx="164">
                  <c:v>2005.5</c:v>
                </c:pt>
                <c:pt idx="165">
                  <c:v>2005.75</c:v>
                </c:pt>
                <c:pt idx="166">
                  <c:v>2006</c:v>
                </c:pt>
                <c:pt idx="167">
                  <c:v>2006.25</c:v>
                </c:pt>
                <c:pt idx="168">
                  <c:v>2006.5</c:v>
                </c:pt>
                <c:pt idx="169">
                  <c:v>2006.75</c:v>
                </c:pt>
                <c:pt idx="170">
                  <c:v>2007</c:v>
                </c:pt>
                <c:pt idx="171">
                  <c:v>2007.25</c:v>
                </c:pt>
                <c:pt idx="172">
                  <c:v>2007.5</c:v>
                </c:pt>
                <c:pt idx="173">
                  <c:v>2007.75</c:v>
                </c:pt>
                <c:pt idx="174">
                  <c:v>2008</c:v>
                </c:pt>
                <c:pt idx="175">
                  <c:v>2008.25</c:v>
                </c:pt>
                <c:pt idx="176">
                  <c:v>2008.5</c:v>
                </c:pt>
                <c:pt idx="177">
                  <c:v>2008.75</c:v>
                </c:pt>
                <c:pt idx="178">
                  <c:v>2009</c:v>
                </c:pt>
                <c:pt idx="179">
                  <c:v>2009.25</c:v>
                </c:pt>
                <c:pt idx="180">
                  <c:v>2009.5</c:v>
                </c:pt>
                <c:pt idx="181">
                  <c:v>2009.75</c:v>
                </c:pt>
                <c:pt idx="182">
                  <c:v>2010</c:v>
                </c:pt>
                <c:pt idx="183">
                  <c:v>2010.25</c:v>
                </c:pt>
                <c:pt idx="184">
                  <c:v>2010.5</c:v>
                </c:pt>
                <c:pt idx="185">
                  <c:v>2010.75</c:v>
                </c:pt>
                <c:pt idx="186">
                  <c:v>2011</c:v>
                </c:pt>
                <c:pt idx="187">
                  <c:v>2011.25</c:v>
                </c:pt>
                <c:pt idx="188">
                  <c:v>2011.5</c:v>
                </c:pt>
                <c:pt idx="189">
                  <c:v>2011.75</c:v>
                </c:pt>
                <c:pt idx="190">
                  <c:v>2012</c:v>
                </c:pt>
                <c:pt idx="191">
                  <c:v>2012.25</c:v>
                </c:pt>
                <c:pt idx="192">
                  <c:v>2012.5</c:v>
                </c:pt>
                <c:pt idx="193">
                  <c:v>2012.75</c:v>
                </c:pt>
                <c:pt idx="194">
                  <c:v>2013</c:v>
                </c:pt>
                <c:pt idx="195">
                  <c:v>2013.25</c:v>
                </c:pt>
                <c:pt idx="196">
                  <c:v>2013.5</c:v>
                </c:pt>
                <c:pt idx="197">
                  <c:v>2013.75</c:v>
                </c:pt>
                <c:pt idx="198">
                  <c:v>2014</c:v>
                </c:pt>
                <c:pt idx="199">
                  <c:v>2014.25</c:v>
                </c:pt>
                <c:pt idx="200">
                  <c:v>2014.5</c:v>
                </c:pt>
                <c:pt idx="201">
                  <c:v>2014.75</c:v>
                </c:pt>
                <c:pt idx="202">
                  <c:v>2015</c:v>
                </c:pt>
                <c:pt idx="203">
                  <c:v>2015.25</c:v>
                </c:pt>
                <c:pt idx="204">
                  <c:v>2015.5</c:v>
                </c:pt>
                <c:pt idx="205">
                  <c:v>2015.75</c:v>
                </c:pt>
                <c:pt idx="206">
                  <c:v>2016</c:v>
                </c:pt>
                <c:pt idx="207">
                  <c:v>2016.25</c:v>
                </c:pt>
                <c:pt idx="208">
                  <c:v>2016.5</c:v>
                </c:pt>
                <c:pt idx="209">
                  <c:v>2016.75</c:v>
                </c:pt>
                <c:pt idx="210">
                  <c:v>2017</c:v>
                </c:pt>
                <c:pt idx="211">
                  <c:v>2017.25</c:v>
                </c:pt>
                <c:pt idx="212">
                  <c:v>2017.5</c:v>
                </c:pt>
                <c:pt idx="213">
                  <c:v>2017.75</c:v>
                </c:pt>
                <c:pt idx="214">
                  <c:v>2018</c:v>
                </c:pt>
                <c:pt idx="215">
                  <c:v>2018.25</c:v>
                </c:pt>
                <c:pt idx="216">
                  <c:v>2018.5</c:v>
                </c:pt>
                <c:pt idx="217">
                  <c:v>2018.75</c:v>
                </c:pt>
                <c:pt idx="218">
                  <c:v>2019</c:v>
                </c:pt>
                <c:pt idx="219">
                  <c:v>2019.25</c:v>
                </c:pt>
                <c:pt idx="220">
                  <c:v>2019.5</c:v>
                </c:pt>
                <c:pt idx="221">
                  <c:v>2019.75</c:v>
                </c:pt>
              </c:numCache>
            </c:numRef>
          </c:cat>
          <c:val>
            <c:numRef>
              <c:f>'comparison of safety premium'!$C$2:$C$239</c:f>
              <c:numCache>
                <c:formatCode>General</c:formatCode>
                <c:ptCount val="238"/>
                <c:pt idx="0">
                  <c:v>0.35000000000000009</c:v>
                </c:pt>
                <c:pt idx="1">
                  <c:v>0.29000000000000004</c:v>
                </c:pt>
                <c:pt idx="2">
                  <c:v>0.31000000000000005</c:v>
                </c:pt>
                <c:pt idx="3">
                  <c:v>0.43999999999999995</c:v>
                </c:pt>
                <c:pt idx="4">
                  <c:v>0.41999999999999948</c:v>
                </c:pt>
                <c:pt idx="5">
                  <c:v>0.37000000000000011</c:v>
                </c:pt>
                <c:pt idx="6">
                  <c:v>0.41000000000000014</c:v>
                </c:pt>
                <c:pt idx="7">
                  <c:v>0.75999999999999979</c:v>
                </c:pt>
                <c:pt idx="8">
                  <c:v>0.58000000000000007</c:v>
                </c:pt>
                <c:pt idx="9">
                  <c:v>0.52999999999999936</c:v>
                </c:pt>
                <c:pt idx="10">
                  <c:v>0.64000000000000057</c:v>
                </c:pt>
                <c:pt idx="11">
                  <c:v>0.7799999999999998</c:v>
                </c:pt>
                <c:pt idx="12">
                  <c:v>0.44000000000000039</c:v>
                </c:pt>
                <c:pt idx="13">
                  <c:v>0.45000000000000018</c:v>
                </c:pt>
                <c:pt idx="14">
                  <c:v>0.44000000000000039</c:v>
                </c:pt>
                <c:pt idx="15">
                  <c:v>0.49000000000000021</c:v>
                </c:pt>
                <c:pt idx="16">
                  <c:v>0.66000000000000014</c:v>
                </c:pt>
                <c:pt idx="17">
                  <c:v>0.47000000000000064</c:v>
                </c:pt>
                <c:pt idx="18">
                  <c:v>0.38999999999999968</c:v>
                </c:pt>
                <c:pt idx="19">
                  <c:v>0.94000000000000039</c:v>
                </c:pt>
                <c:pt idx="20">
                  <c:v>1.4299999999999997</c:v>
                </c:pt>
                <c:pt idx="21">
                  <c:v>1.1899999999999995</c:v>
                </c:pt>
                <c:pt idx="22">
                  <c:v>1.419999999999999</c:v>
                </c:pt>
                <c:pt idx="23">
                  <c:v>1.1999999999999993</c:v>
                </c:pt>
                <c:pt idx="24">
                  <c:v>1.1600000000000001</c:v>
                </c:pt>
                <c:pt idx="25">
                  <c:v>0.78000000000000025</c:v>
                </c:pt>
                <c:pt idx="26">
                  <c:v>0.63000000000000034</c:v>
                </c:pt>
                <c:pt idx="27">
                  <c:v>0.75</c:v>
                </c:pt>
                <c:pt idx="28">
                  <c:v>0.74000000000000021</c:v>
                </c:pt>
                <c:pt idx="29">
                  <c:v>0.71</c:v>
                </c:pt>
                <c:pt idx="30">
                  <c:v>0.48</c:v>
                </c:pt>
                <c:pt idx="31">
                  <c:v>0.64999999999999947</c:v>
                </c:pt>
                <c:pt idx="32">
                  <c:v>0.57000000000000028</c:v>
                </c:pt>
                <c:pt idx="33">
                  <c:v>0.40000000000000036</c:v>
                </c:pt>
                <c:pt idx="34">
                  <c:v>0.55999999999999961</c:v>
                </c:pt>
                <c:pt idx="35">
                  <c:v>0.92999999999999972</c:v>
                </c:pt>
                <c:pt idx="36">
                  <c:v>1.8100000000000005</c:v>
                </c:pt>
                <c:pt idx="37">
                  <c:v>1.1499999999999995</c:v>
                </c:pt>
                <c:pt idx="38">
                  <c:v>0.80000000000000071</c:v>
                </c:pt>
                <c:pt idx="39">
                  <c:v>2.4000000000000004</c:v>
                </c:pt>
                <c:pt idx="40">
                  <c:v>3.33</c:v>
                </c:pt>
                <c:pt idx="41">
                  <c:v>1.6499999999999995</c:v>
                </c:pt>
                <c:pt idx="42">
                  <c:v>0.87000000000000011</c:v>
                </c:pt>
                <c:pt idx="43">
                  <c:v>0.70000000000000018</c:v>
                </c:pt>
                <c:pt idx="44">
                  <c:v>0.72999999999999954</c:v>
                </c:pt>
                <c:pt idx="45">
                  <c:v>0.89999999999999947</c:v>
                </c:pt>
                <c:pt idx="46">
                  <c:v>0.44000000000000039</c:v>
                </c:pt>
                <c:pt idx="47">
                  <c:v>0.46000000000000085</c:v>
                </c:pt>
                <c:pt idx="48">
                  <c:v>0.32000000000000028</c:v>
                </c:pt>
                <c:pt idx="49">
                  <c:v>0.26000000000000068</c:v>
                </c:pt>
                <c:pt idx="50">
                  <c:v>0.26999999999999957</c:v>
                </c:pt>
                <c:pt idx="51">
                  <c:v>0.40000000000000036</c:v>
                </c:pt>
                <c:pt idx="52">
                  <c:v>0.36000000000000032</c:v>
                </c:pt>
                <c:pt idx="53">
                  <c:v>0.54</c:v>
                </c:pt>
                <c:pt idx="54">
                  <c:v>0.54</c:v>
                </c:pt>
                <c:pt idx="55">
                  <c:v>0.83000000000000007</c:v>
                </c:pt>
                <c:pt idx="56">
                  <c:v>1.0500000000000007</c:v>
                </c:pt>
                <c:pt idx="57">
                  <c:v>1.7000000000000011</c:v>
                </c:pt>
                <c:pt idx="58">
                  <c:v>1.2800000000000011</c:v>
                </c:pt>
                <c:pt idx="59">
                  <c:v>0.89000000000000057</c:v>
                </c:pt>
                <c:pt idx="60">
                  <c:v>1.3800000000000008</c:v>
                </c:pt>
                <c:pt idx="61">
                  <c:v>1.9700000000000006</c:v>
                </c:pt>
                <c:pt idx="62">
                  <c:v>2.0299999999999994</c:v>
                </c:pt>
                <c:pt idx="63">
                  <c:v>1.6900000000000013</c:v>
                </c:pt>
                <c:pt idx="64">
                  <c:v>0.89000000000000057</c:v>
                </c:pt>
                <c:pt idx="65">
                  <c:v>1.8900000000000006</c:v>
                </c:pt>
                <c:pt idx="66">
                  <c:v>1.8100000000000005</c:v>
                </c:pt>
                <c:pt idx="67">
                  <c:v>2.0000000000000018</c:v>
                </c:pt>
                <c:pt idx="68">
                  <c:v>2.4699999999999989</c:v>
                </c:pt>
                <c:pt idx="69">
                  <c:v>1.5999999999999996</c:v>
                </c:pt>
                <c:pt idx="70">
                  <c:v>1.4700000000000006</c:v>
                </c:pt>
                <c:pt idx="71">
                  <c:v>1.7400000000000002</c:v>
                </c:pt>
                <c:pt idx="72">
                  <c:v>1.8800000000000008</c:v>
                </c:pt>
                <c:pt idx="73">
                  <c:v>0.92999999999999972</c:v>
                </c:pt>
                <c:pt idx="74">
                  <c:v>0.5</c:v>
                </c:pt>
                <c:pt idx="75">
                  <c:v>0.48000000000000043</c:v>
                </c:pt>
                <c:pt idx="76">
                  <c:v>0.60999999999999943</c:v>
                </c:pt>
                <c:pt idx="77">
                  <c:v>0.58000000000000007</c:v>
                </c:pt>
                <c:pt idx="78">
                  <c:v>0.61000000000000121</c:v>
                </c:pt>
                <c:pt idx="79">
                  <c:v>1.2400000000000002</c:v>
                </c:pt>
                <c:pt idx="80">
                  <c:v>1.2200000000000006</c:v>
                </c:pt>
                <c:pt idx="81">
                  <c:v>0.64000000000000057</c:v>
                </c:pt>
                <c:pt idx="82">
                  <c:v>0.59999999999999964</c:v>
                </c:pt>
                <c:pt idx="83">
                  <c:v>0.48000000000000043</c:v>
                </c:pt>
                <c:pt idx="84">
                  <c:v>0.69000000000000039</c:v>
                </c:pt>
                <c:pt idx="85">
                  <c:v>0.61000000000000032</c:v>
                </c:pt>
                <c:pt idx="86">
                  <c:v>0.63999999999999968</c:v>
                </c:pt>
                <c:pt idx="87">
                  <c:v>0.45999999999999996</c:v>
                </c:pt>
                <c:pt idx="88">
                  <c:v>0.41000000000000014</c:v>
                </c:pt>
                <c:pt idx="89">
                  <c:v>0.39999999999999947</c:v>
                </c:pt>
                <c:pt idx="90">
                  <c:v>0.50999999999999979</c:v>
                </c:pt>
                <c:pt idx="91">
                  <c:v>1.0399999999999991</c:v>
                </c:pt>
                <c:pt idx="92">
                  <c:v>1.0300000000000002</c:v>
                </c:pt>
                <c:pt idx="93">
                  <c:v>1.3200000000000003</c:v>
                </c:pt>
                <c:pt idx="94">
                  <c:v>0.83000000000000007</c:v>
                </c:pt>
                <c:pt idx="95">
                  <c:v>0.96</c:v>
                </c:pt>
                <c:pt idx="96">
                  <c:v>1.1800000000000006</c:v>
                </c:pt>
                <c:pt idx="97">
                  <c:v>0.98999999999999932</c:v>
                </c:pt>
                <c:pt idx="98">
                  <c:v>1.2400000000000002</c:v>
                </c:pt>
                <c:pt idx="99">
                  <c:v>1.2699999999999996</c:v>
                </c:pt>
                <c:pt idx="100">
                  <c:v>0.9300000000000006</c:v>
                </c:pt>
                <c:pt idx="101">
                  <c:v>0.75</c:v>
                </c:pt>
                <c:pt idx="102">
                  <c:v>0.61000000000000032</c:v>
                </c:pt>
                <c:pt idx="103">
                  <c:v>0.69999999999999929</c:v>
                </c:pt>
                <c:pt idx="104">
                  <c:v>0.65000000000000036</c:v>
                </c:pt>
                <c:pt idx="105">
                  <c:v>0.91000000000000014</c:v>
                </c:pt>
                <c:pt idx="106">
                  <c:v>0.69000000000000039</c:v>
                </c:pt>
                <c:pt idx="107">
                  <c:v>0.45999999999999996</c:v>
                </c:pt>
                <c:pt idx="108">
                  <c:v>0.4399999999999995</c:v>
                </c:pt>
                <c:pt idx="109">
                  <c:v>0.29999999999999982</c:v>
                </c:pt>
                <c:pt idx="110">
                  <c:v>0.20999999999999996</c:v>
                </c:pt>
                <c:pt idx="111">
                  <c:v>0.21999999999999975</c:v>
                </c:pt>
                <c:pt idx="112">
                  <c:v>0.20999999999999996</c:v>
                </c:pt>
                <c:pt idx="113">
                  <c:v>0.22999999999999998</c:v>
                </c:pt>
                <c:pt idx="114">
                  <c:v>0.16000000000000014</c:v>
                </c:pt>
                <c:pt idx="115">
                  <c:v>0.16000000000000014</c:v>
                </c:pt>
                <c:pt idx="116">
                  <c:v>0.17999999999999972</c:v>
                </c:pt>
                <c:pt idx="117">
                  <c:v>0.12000000000000011</c:v>
                </c:pt>
                <c:pt idx="118">
                  <c:v>0.19999999999999973</c:v>
                </c:pt>
                <c:pt idx="119">
                  <c:v>0.29000000000000004</c:v>
                </c:pt>
                <c:pt idx="120">
                  <c:v>0.35000000000000053</c:v>
                </c:pt>
                <c:pt idx="121">
                  <c:v>0.45000000000000018</c:v>
                </c:pt>
                <c:pt idx="122">
                  <c:v>0.45000000000000018</c:v>
                </c:pt>
                <c:pt idx="123">
                  <c:v>0.41999999999999993</c:v>
                </c:pt>
                <c:pt idx="124">
                  <c:v>0.38999999999999968</c:v>
                </c:pt>
                <c:pt idx="125">
                  <c:v>0.38999999999999968</c:v>
                </c:pt>
                <c:pt idx="126">
                  <c:v>0.32000000000000028</c:v>
                </c:pt>
                <c:pt idx="127">
                  <c:v>0.37000000000000011</c:v>
                </c:pt>
                <c:pt idx="128">
                  <c:v>0.45000000000000018</c:v>
                </c:pt>
                <c:pt idx="129">
                  <c:v>0.38999999999999968</c:v>
                </c:pt>
                <c:pt idx="130">
                  <c:v>0.4300000000000006</c:v>
                </c:pt>
                <c:pt idx="131">
                  <c:v>0.58000000000000007</c:v>
                </c:pt>
                <c:pt idx="132">
                  <c:v>0.58000000000000007</c:v>
                </c:pt>
                <c:pt idx="133">
                  <c:v>0.60999999999999943</c:v>
                </c:pt>
                <c:pt idx="134">
                  <c:v>0.52000000000000046</c:v>
                </c:pt>
                <c:pt idx="135">
                  <c:v>0.54</c:v>
                </c:pt>
                <c:pt idx="136">
                  <c:v>0.66000000000000014</c:v>
                </c:pt>
                <c:pt idx="137">
                  <c:v>0.72999999999999954</c:v>
                </c:pt>
                <c:pt idx="138">
                  <c:v>0.53000000000000025</c:v>
                </c:pt>
                <c:pt idx="139">
                  <c:v>0.50999999999999979</c:v>
                </c:pt>
                <c:pt idx="140">
                  <c:v>0.98999999999999932</c:v>
                </c:pt>
                <c:pt idx="141">
                  <c:v>0.82000000000000028</c:v>
                </c:pt>
                <c:pt idx="142">
                  <c:v>0.55999999999999961</c:v>
                </c:pt>
                <c:pt idx="143">
                  <c:v>0.83999999999999986</c:v>
                </c:pt>
                <c:pt idx="144">
                  <c:v>0.74000000000000021</c:v>
                </c:pt>
                <c:pt idx="145">
                  <c:v>0.60000000000000053</c:v>
                </c:pt>
                <c:pt idx="146">
                  <c:v>0.45999999999999996</c:v>
                </c:pt>
                <c:pt idx="147">
                  <c:v>0.4099999999999997</c:v>
                </c:pt>
                <c:pt idx="148">
                  <c:v>0.22999999999999998</c:v>
                </c:pt>
                <c:pt idx="149">
                  <c:v>0.1399999999999999</c:v>
                </c:pt>
                <c:pt idx="150">
                  <c:v>0.12999999999999989</c:v>
                </c:pt>
                <c:pt idx="151">
                  <c:v>0.12999999999999989</c:v>
                </c:pt>
                <c:pt idx="152">
                  <c:v>0.14000000000000012</c:v>
                </c:pt>
                <c:pt idx="153">
                  <c:v>0.12999999999999989</c:v>
                </c:pt>
                <c:pt idx="154">
                  <c:v>9.000000000000008E-2</c:v>
                </c:pt>
                <c:pt idx="155">
                  <c:v>8.9999999999999858E-2</c:v>
                </c:pt>
                <c:pt idx="156">
                  <c:v>0.1100000000000001</c:v>
                </c:pt>
                <c:pt idx="157">
                  <c:v>0.15999999999999992</c:v>
                </c:pt>
                <c:pt idx="158">
                  <c:v>0.12000000000000011</c:v>
                </c:pt>
                <c:pt idx="159">
                  <c:v>0.14999999999999991</c:v>
                </c:pt>
                <c:pt idx="160">
                  <c:v>0.16999999999999993</c:v>
                </c:pt>
                <c:pt idx="161">
                  <c:v>0.19999999999999973</c:v>
                </c:pt>
                <c:pt idx="162">
                  <c:v>0.24000000000000021</c:v>
                </c:pt>
                <c:pt idx="163">
                  <c:v>0.36000000000000032</c:v>
                </c:pt>
                <c:pt idx="164">
                  <c:v>0.3400000000000003</c:v>
                </c:pt>
                <c:pt idx="165">
                  <c:v>0.37999999999999989</c:v>
                </c:pt>
                <c:pt idx="166">
                  <c:v>0.37999999999999989</c:v>
                </c:pt>
                <c:pt idx="167">
                  <c:v>0.45999999999999996</c:v>
                </c:pt>
                <c:pt idx="168">
                  <c:v>0.48000000000000043</c:v>
                </c:pt>
                <c:pt idx="169">
                  <c:v>0.41000000000000014</c:v>
                </c:pt>
                <c:pt idx="170">
                  <c:v>0.39000000000000057</c:v>
                </c:pt>
                <c:pt idx="171">
                  <c:v>0.53000000000000025</c:v>
                </c:pt>
                <c:pt idx="172">
                  <c:v>0.9300000000000006</c:v>
                </c:pt>
                <c:pt idx="173">
                  <c:v>1.3200000000000003</c:v>
                </c:pt>
                <c:pt idx="174">
                  <c:v>1.04</c:v>
                </c:pt>
                <c:pt idx="175">
                  <c:v>1.1000000000000001</c:v>
                </c:pt>
                <c:pt idx="176">
                  <c:v>1.53</c:v>
                </c:pt>
                <c:pt idx="177">
                  <c:v>2.41</c:v>
                </c:pt>
                <c:pt idx="178">
                  <c:v>1.29</c:v>
                </c:pt>
                <c:pt idx="179">
                  <c:v>0.76</c:v>
                </c:pt>
                <c:pt idx="180">
                  <c:v>0.18</c:v>
                </c:pt>
                <c:pt idx="181">
                  <c:v>0.13999999999999999</c:v>
                </c:pt>
                <c:pt idx="182">
                  <c:v>0.12</c:v>
                </c:pt>
                <c:pt idx="183">
                  <c:v>0.38</c:v>
                </c:pt>
                <c:pt idx="184">
                  <c:v>0.27999999999999997</c:v>
                </c:pt>
                <c:pt idx="185">
                  <c:v>0.19</c:v>
                </c:pt>
                <c:pt idx="186">
                  <c:v>0.21</c:v>
                </c:pt>
                <c:pt idx="187">
                  <c:v>0.21</c:v>
                </c:pt>
                <c:pt idx="188">
                  <c:v>0.35</c:v>
                </c:pt>
                <c:pt idx="189">
                  <c:v>0.52999999999999992</c:v>
                </c:pt>
                <c:pt idx="190">
                  <c:v>0.42000000000000004</c:v>
                </c:pt>
                <c:pt idx="191">
                  <c:v>0.32999999999999996</c:v>
                </c:pt>
                <c:pt idx="192">
                  <c:v>0.26999999999999996</c:v>
                </c:pt>
                <c:pt idx="193">
                  <c:v>0.19</c:v>
                </c:pt>
                <c:pt idx="194">
                  <c:v>0.16000000000000003</c:v>
                </c:pt>
                <c:pt idx="195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F8-4BE2-A91C-18E74DB05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7148656"/>
        <c:axId val="197151568"/>
      </c:lineChart>
      <c:catAx>
        <c:axId val="19714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151568"/>
        <c:crosses val="autoZero"/>
        <c:auto val="1"/>
        <c:lblAlgn val="ctr"/>
        <c:lblOffset val="100"/>
        <c:noMultiLvlLbl val="0"/>
      </c:catAx>
      <c:valAx>
        <c:axId val="19715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14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13</xdr:row>
      <xdr:rowOff>38100</xdr:rowOff>
    </xdr:from>
    <xdr:to>
      <xdr:col>16</xdr:col>
      <xdr:colOff>190500</xdr:colOff>
      <xdr:row>32</xdr:row>
      <xdr:rowOff>92075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D42A772-72BD-0338-4FB8-DA042D6F9E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12</xdr:row>
      <xdr:rowOff>9524</xdr:rowOff>
    </xdr:from>
    <xdr:to>
      <xdr:col>15</xdr:col>
      <xdr:colOff>273050</xdr:colOff>
      <xdr:row>33</xdr:row>
      <xdr:rowOff>171449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6ECA83B9-B8B3-CA8A-D03C-70660D887A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9"/>
  <sheetViews>
    <sheetView topLeftCell="A187" workbookViewId="0">
      <selection activeCell="A2" sqref="A2:F223"/>
    </sheetView>
  </sheetViews>
  <sheetFormatPr defaultRowHeight="14" x14ac:dyDescent="0.3"/>
  <cols>
    <col min="1" max="1" width="23.25" bestFit="1" customWidth="1"/>
    <col min="4" max="4" width="13.83203125" bestFit="1" customWidth="1"/>
    <col min="5" max="5" width="15.75" bestFit="1" customWidth="1"/>
    <col min="6" max="6" width="12" bestFit="1" customWidth="1"/>
  </cols>
  <sheetData>
    <row r="1" spans="1:13" x14ac:dyDescent="0.3">
      <c r="A1" t="s">
        <v>1</v>
      </c>
      <c r="B1" t="s">
        <v>2</v>
      </c>
      <c r="C1" t="s">
        <v>0</v>
      </c>
      <c r="D1" t="s">
        <v>16</v>
      </c>
      <c r="E1" t="s">
        <v>15</v>
      </c>
      <c r="F1" t="s">
        <v>5</v>
      </c>
      <c r="I1" t="s">
        <v>3</v>
      </c>
      <c r="J1" t="s">
        <v>4</v>
      </c>
      <c r="L1" t="s">
        <v>17</v>
      </c>
      <c r="M1" t="s">
        <v>18</v>
      </c>
    </row>
    <row r="2" spans="1:13" x14ac:dyDescent="0.3">
      <c r="A2">
        <f>I2/J2*100</f>
        <v>419.70268724985715</v>
      </c>
      <c r="B2" s="3">
        <v>3956.6570000000002</v>
      </c>
      <c r="C2">
        <v>1964.5</v>
      </c>
      <c r="D2">
        <f>premium_data!H2/4</f>
        <v>0.10333333333333328</v>
      </c>
      <c r="E2">
        <f>premium_data!I2/4</f>
        <v>9.1666666666666674E-2</v>
      </c>
      <c r="F2">
        <f>premium_data!N2/4</f>
        <v>0.77149082459734841</v>
      </c>
      <c r="I2" s="3">
        <v>73.406000000000006</v>
      </c>
      <c r="J2" s="3">
        <v>17.489999999999998</v>
      </c>
      <c r="L2">
        <f>AVERAGE(D2:D223)</f>
        <v>0.25945195195195192</v>
      </c>
      <c r="M2">
        <f>AVERAGE(E2:E223)</f>
        <v>0.16077702702702709</v>
      </c>
    </row>
    <row r="3" spans="1:13" x14ac:dyDescent="0.3">
      <c r="A3">
        <f t="shared" ref="A3:A66" si="0">I3/J3*100</f>
        <v>428.70802504268636</v>
      </c>
      <c r="B3" s="3">
        <v>3968.8780000000002</v>
      </c>
      <c r="C3">
        <v>1964.75</v>
      </c>
      <c r="D3">
        <f>premium_data!H3/4</f>
        <v>9.4999999999999973E-2</v>
      </c>
      <c r="E3">
        <f>premium_data!I3/4</f>
        <v>8.5000000000000075E-2</v>
      </c>
      <c r="F3">
        <f>premium_data!N3/4</f>
        <v>0.71772126440470818</v>
      </c>
      <c r="I3" s="3">
        <v>75.323999999999998</v>
      </c>
      <c r="J3" s="3">
        <v>17.57</v>
      </c>
    </row>
    <row r="4" spans="1:13" x14ac:dyDescent="0.3">
      <c r="A4">
        <f t="shared" si="0"/>
        <v>454.35496658738248</v>
      </c>
      <c r="B4" s="3">
        <v>4064.915</v>
      </c>
      <c r="C4">
        <v>1965</v>
      </c>
      <c r="D4">
        <f>premium_data!H4/4</f>
        <v>9.1666666666666785E-2</v>
      </c>
      <c r="E4">
        <f>premium_data!I4/4</f>
        <v>7.666666666666655E-2</v>
      </c>
      <c r="F4">
        <f>premium_data!N4/4</f>
        <v>0.75111100215702886</v>
      </c>
      <c r="I4" s="3">
        <v>80.23</v>
      </c>
      <c r="J4" s="3">
        <v>17.658000000000001</v>
      </c>
    </row>
    <row r="5" spans="1:13" x14ac:dyDescent="0.3">
      <c r="A5">
        <f t="shared" si="0"/>
        <v>470.04904447826823</v>
      </c>
      <c r="B5" s="3">
        <v>4116.2669999999998</v>
      </c>
      <c r="C5">
        <v>1965.25</v>
      </c>
      <c r="D5">
        <f>premium_data!H5/4</f>
        <v>9.4166666666666732E-2</v>
      </c>
      <c r="E5">
        <f>premium_data!I5/4</f>
        <v>0.10750000000000004</v>
      </c>
      <c r="F5">
        <f>premium_data!N5/4</f>
        <v>0.62974468373409587</v>
      </c>
      <c r="I5" s="3">
        <v>83.382000000000005</v>
      </c>
      <c r="J5" s="3">
        <v>17.739000000000001</v>
      </c>
    </row>
    <row r="6" spans="1:13" x14ac:dyDescent="0.3">
      <c r="A6">
        <f t="shared" si="0"/>
        <v>486.78122192273145</v>
      </c>
      <c r="B6" s="3">
        <v>4207.7820000000002</v>
      </c>
      <c r="C6">
        <v>1965.5</v>
      </c>
      <c r="D6">
        <f>premium_data!H6/4</f>
        <v>9.8333333333333162E-2</v>
      </c>
      <c r="E6">
        <f>premium_data!I6/4</f>
        <v>0.11083333333333323</v>
      </c>
      <c r="F6">
        <f>premium_data!N6/4</f>
        <v>0.62157511946958621</v>
      </c>
      <c r="I6" s="3">
        <v>86.686000000000007</v>
      </c>
      <c r="J6" s="3">
        <v>17.808</v>
      </c>
    </row>
    <row r="7" spans="1:13" x14ac:dyDescent="0.3">
      <c r="A7">
        <f t="shared" si="0"/>
        <v>505.54935861684322</v>
      </c>
      <c r="B7" s="3">
        <v>4304.7309999999998</v>
      </c>
      <c r="C7">
        <v>1965.75</v>
      </c>
      <c r="D7">
        <f>premium_data!H7/4</f>
        <v>8.8333333333333375E-2</v>
      </c>
      <c r="E7">
        <f>premium_data!I7/4</f>
        <v>9.9999999999999867E-2</v>
      </c>
      <c r="F7">
        <f>premium_data!N7/4</f>
        <v>0.66040543604333202</v>
      </c>
      <c r="I7" s="3">
        <v>90.644999999999996</v>
      </c>
      <c r="J7" s="3">
        <v>17.93</v>
      </c>
    </row>
    <row r="8" spans="1:13" x14ac:dyDescent="0.3">
      <c r="A8">
        <f t="shared" si="0"/>
        <v>523.0078687797851</v>
      </c>
      <c r="B8" s="3">
        <v>4409.518</v>
      </c>
      <c r="C8">
        <v>1966</v>
      </c>
      <c r="D8">
        <f>premium_data!H8/4</f>
        <v>8.8333333333333375E-2</v>
      </c>
      <c r="E8">
        <f>premium_data!I8/4</f>
        <v>0.11333333333333329</v>
      </c>
      <c r="F8">
        <f>premium_data!N8/4</f>
        <v>0.57405790218617581</v>
      </c>
      <c r="I8" s="3">
        <v>94.382000000000005</v>
      </c>
      <c r="J8" s="3">
        <v>18.045999999999999</v>
      </c>
    </row>
    <row r="9" spans="1:13" x14ac:dyDescent="0.3">
      <c r="A9">
        <f t="shared" si="0"/>
        <v>532.19919749354142</v>
      </c>
      <c r="B9" s="3">
        <v>4424.5810000000001</v>
      </c>
      <c r="C9">
        <v>1966.25</v>
      </c>
      <c r="D9">
        <f>premium_data!H9/4</f>
        <v>0.12166666666666681</v>
      </c>
      <c r="E9">
        <f>premium_data!I9/4</f>
        <v>0.19833333333333325</v>
      </c>
      <c r="F9">
        <f>premium_data!N9/4</f>
        <v>0.50914083227089901</v>
      </c>
      <c r="I9" s="3">
        <v>96.822999999999993</v>
      </c>
      <c r="J9" s="3">
        <v>18.193000000000001</v>
      </c>
    </row>
    <row r="10" spans="1:13" x14ac:dyDescent="0.3">
      <c r="A10">
        <f t="shared" si="0"/>
        <v>535.2768250857423</v>
      </c>
      <c r="B10" s="3">
        <v>4462.0529999999999</v>
      </c>
      <c r="C10">
        <v>1966.5</v>
      </c>
      <c r="D10">
        <f>premium_data!H10/4</f>
        <v>0.13666666666666671</v>
      </c>
      <c r="E10">
        <f>premium_data!I10/4</f>
        <v>0.1725000000000001</v>
      </c>
      <c r="F10">
        <f>premium_data!N10/4</f>
        <v>0.45226057421112742</v>
      </c>
      <c r="I10" s="3">
        <v>98.325000000000003</v>
      </c>
      <c r="J10" s="3">
        <v>18.369</v>
      </c>
    </row>
    <row r="11" spans="1:13" x14ac:dyDescent="0.3">
      <c r="A11">
        <f t="shared" si="0"/>
        <v>535.35064514387511</v>
      </c>
      <c r="B11" s="3">
        <v>4498.66</v>
      </c>
      <c r="C11">
        <v>1966.75</v>
      </c>
      <c r="D11">
        <f>premium_data!H11/4</f>
        <v>0.18833333333333346</v>
      </c>
      <c r="E11">
        <f>premium_data!I11/4</f>
        <v>0.13666666666666671</v>
      </c>
      <c r="F11">
        <f>premium_data!N11/4</f>
        <v>0.34609190957509139</v>
      </c>
      <c r="I11" s="3">
        <v>99.162999999999997</v>
      </c>
      <c r="J11" s="3">
        <v>18.523</v>
      </c>
    </row>
    <row r="12" spans="1:13" x14ac:dyDescent="0.3">
      <c r="A12">
        <f t="shared" si="0"/>
        <v>526.87634408602139</v>
      </c>
      <c r="B12" s="3">
        <v>4538.4979999999996</v>
      </c>
      <c r="C12">
        <v>1967</v>
      </c>
      <c r="D12">
        <f>premium_data!H12/4</f>
        <v>0.18999999999999995</v>
      </c>
      <c r="E12">
        <f>premium_data!I12/4</f>
        <v>0.17083333333333317</v>
      </c>
      <c r="F12">
        <f>premium_data!N12/4</f>
        <v>0.41618300986774881</v>
      </c>
      <c r="I12" s="3">
        <v>97.998999999999995</v>
      </c>
      <c r="J12" s="3">
        <v>18.600000000000001</v>
      </c>
    </row>
    <row r="13" spans="1:13" x14ac:dyDescent="0.3">
      <c r="A13">
        <f t="shared" si="0"/>
        <v>525.79299277881785</v>
      </c>
      <c r="B13" s="3">
        <v>4541.28</v>
      </c>
      <c r="C13">
        <v>1967.25</v>
      </c>
      <c r="D13">
        <f>premium_data!H13/4</f>
        <v>0.1791666666666667</v>
      </c>
      <c r="E13">
        <f>premium_data!I13/4</f>
        <v>0.21666666666666656</v>
      </c>
      <c r="F13">
        <f>premium_data!N13/4</f>
        <v>0.54921551087462883</v>
      </c>
      <c r="I13" s="3">
        <v>98.296999999999997</v>
      </c>
      <c r="J13" s="3">
        <v>18.695</v>
      </c>
    </row>
    <row r="14" spans="1:13" x14ac:dyDescent="0.3">
      <c r="A14">
        <f t="shared" si="0"/>
        <v>523.39196778637279</v>
      </c>
      <c r="B14" s="3">
        <v>4584.2460000000001</v>
      </c>
      <c r="C14">
        <v>1967.5</v>
      </c>
      <c r="D14">
        <f>premium_data!H14/4</f>
        <v>0.17833333333333323</v>
      </c>
      <c r="E14">
        <f>premium_data!I14/4</f>
        <v>0.16166666666666663</v>
      </c>
      <c r="F14">
        <f>premium_data!N14/4</f>
        <v>0.61787567234550256</v>
      </c>
      <c r="I14" s="3">
        <v>98.784999999999997</v>
      </c>
      <c r="J14" s="3">
        <v>18.873999999999999</v>
      </c>
    </row>
    <row r="15" spans="1:13" x14ac:dyDescent="0.3">
      <c r="A15">
        <f t="shared" si="0"/>
        <v>533.13770697966879</v>
      </c>
      <c r="B15" s="3">
        <v>4618.8119999999999</v>
      </c>
      <c r="C15">
        <v>1967.75</v>
      </c>
      <c r="D15">
        <f>premium_data!H15/4</f>
        <v>0.1741666666666668</v>
      </c>
      <c r="E15">
        <f>premium_data!I15/4</f>
        <v>0.16500000000000004</v>
      </c>
      <c r="F15">
        <f>premium_data!N15/4</f>
        <v>0.64398334847552419</v>
      </c>
      <c r="I15" s="3">
        <v>101.744</v>
      </c>
      <c r="J15" s="3">
        <v>19.084</v>
      </c>
    </row>
    <row r="16" spans="1:13" x14ac:dyDescent="0.3">
      <c r="A16">
        <f t="shared" si="0"/>
        <v>547.19875615444403</v>
      </c>
      <c r="B16" s="3">
        <v>4713.0129999999999</v>
      </c>
      <c r="C16">
        <v>1968</v>
      </c>
      <c r="D16">
        <f>premium_data!H16/4</f>
        <v>0.17583333333333329</v>
      </c>
      <c r="E16">
        <f>premium_data!I16/4</f>
        <v>0.10333333333333328</v>
      </c>
      <c r="F16">
        <f>premium_data!N16/4</f>
        <v>0.45036371777255613</v>
      </c>
      <c r="I16" s="3">
        <v>105.58199999999999</v>
      </c>
      <c r="J16" s="3">
        <v>19.295000000000002</v>
      </c>
    </row>
    <row r="17" spans="1:10" x14ac:dyDescent="0.3">
      <c r="A17">
        <f t="shared" si="0"/>
        <v>540.0225652597569</v>
      </c>
      <c r="B17" s="3">
        <v>4791.7579999999998</v>
      </c>
      <c r="C17">
        <v>1968.25</v>
      </c>
      <c r="D17">
        <f>premium_data!H17/4</f>
        <v>0.19250000000000012</v>
      </c>
      <c r="E17">
        <f>premium_data!I17/4</f>
        <v>0.12333333333333352</v>
      </c>
      <c r="F17">
        <f>premium_data!N17/4</f>
        <v>0.38962830922346647</v>
      </c>
      <c r="I17" s="3">
        <v>105.29900000000001</v>
      </c>
      <c r="J17" s="3">
        <v>19.498999999999999</v>
      </c>
    </row>
    <row r="18" spans="1:10" x14ac:dyDescent="0.3">
      <c r="A18">
        <f t="shared" si="0"/>
        <v>546.5159979685119</v>
      </c>
      <c r="B18" s="3">
        <v>4828.8919999999998</v>
      </c>
      <c r="C18">
        <v>1968.5</v>
      </c>
      <c r="D18">
        <f>premium_data!H18/4</f>
        <v>0.19666666666666655</v>
      </c>
      <c r="E18">
        <f>premium_data!I18/4</f>
        <v>0.1725000000000001</v>
      </c>
      <c r="F18">
        <f>premium_data!N18/4</f>
        <v>0.23507189722276611</v>
      </c>
      <c r="I18" s="3">
        <v>107.60899999999999</v>
      </c>
      <c r="J18" s="3">
        <v>19.690000000000001</v>
      </c>
    </row>
    <row r="19" spans="1:10" x14ac:dyDescent="0.3">
      <c r="A19">
        <f t="shared" si="0"/>
        <v>561.80889423076928</v>
      </c>
      <c r="B19" s="3">
        <v>4847.8850000000002</v>
      </c>
      <c r="C19">
        <v>1968.75</v>
      </c>
      <c r="D19">
        <f>premium_data!H19/4</f>
        <v>0.1958333333333333</v>
      </c>
      <c r="E19">
        <f>premium_data!I19/4</f>
        <v>0.12166666666666659</v>
      </c>
      <c r="F19">
        <f>premium_data!N19/4</f>
        <v>0.27335944666898038</v>
      </c>
      <c r="I19" s="3">
        <v>112.182</v>
      </c>
      <c r="J19" s="3">
        <v>19.968</v>
      </c>
    </row>
    <row r="20" spans="1:10" x14ac:dyDescent="0.3">
      <c r="A20">
        <f t="shared" si="0"/>
        <v>574.96282343610585</v>
      </c>
      <c r="B20" s="3">
        <v>4923.76</v>
      </c>
      <c r="C20">
        <v>1969</v>
      </c>
      <c r="D20">
        <f>premium_data!H20/4</f>
        <v>0.16916666666666669</v>
      </c>
      <c r="E20">
        <f>premium_data!I20/4</f>
        <v>0.11583333333333323</v>
      </c>
      <c r="F20">
        <f>premium_data!N20/4</f>
        <v>0.31070272198637783</v>
      </c>
      <c r="I20" s="3">
        <v>115.99299999999999</v>
      </c>
      <c r="J20" s="3">
        <v>20.173999999999999</v>
      </c>
    </row>
    <row r="21" spans="1:10" x14ac:dyDescent="0.3">
      <c r="A21">
        <f t="shared" si="0"/>
        <v>579.3549018648132</v>
      </c>
      <c r="B21" s="3">
        <v>4938.7280000000001</v>
      </c>
      <c r="C21">
        <v>1969.25</v>
      </c>
      <c r="D21">
        <f>premium_data!H21/4</f>
        <v>0.17500000000000004</v>
      </c>
      <c r="E21">
        <f>premium_data!I21/4</f>
        <v>0.29500000000000015</v>
      </c>
      <c r="F21">
        <f>premium_data!N21/4</f>
        <v>0.2017506535978375</v>
      </c>
      <c r="I21" s="3">
        <v>118.36799999999999</v>
      </c>
      <c r="J21" s="3">
        <v>20.431000000000001</v>
      </c>
    </row>
    <row r="22" spans="1:10" x14ac:dyDescent="0.3">
      <c r="A22">
        <f t="shared" si="0"/>
        <v>590.82923062071632</v>
      </c>
      <c r="B22" s="3">
        <v>4971.3490000000002</v>
      </c>
      <c r="C22">
        <v>1969.5</v>
      </c>
      <c r="D22">
        <f>premium_data!H22/4</f>
        <v>0.21333333333333337</v>
      </c>
      <c r="E22">
        <f>premium_data!I22/4</f>
        <v>0.37250000000000005</v>
      </c>
      <c r="F22">
        <f>premium_data!N22/4</f>
        <v>0.31577154640897165</v>
      </c>
      <c r="I22" s="3">
        <v>122.408</v>
      </c>
      <c r="J22" s="3">
        <v>20.718</v>
      </c>
    </row>
    <row r="23" spans="1:10" x14ac:dyDescent="0.3">
      <c r="A23">
        <f t="shared" si="0"/>
        <v>587.4862997379081</v>
      </c>
      <c r="B23" s="3">
        <v>4947.1040000000003</v>
      </c>
      <c r="C23">
        <v>1969.75</v>
      </c>
      <c r="D23">
        <f>premium_data!H23/4</f>
        <v>0.22666666666666657</v>
      </c>
      <c r="E23">
        <f>premium_data!I23/4</f>
        <v>0.31083333333333352</v>
      </c>
      <c r="F23">
        <f>premium_data!N23/4</f>
        <v>0.34585689059430935</v>
      </c>
      <c r="I23" s="3">
        <v>123.28400000000001</v>
      </c>
      <c r="J23" s="3">
        <v>20.984999999999999</v>
      </c>
    </row>
    <row r="24" spans="1:10" x14ac:dyDescent="0.3">
      <c r="A24">
        <f t="shared" si="0"/>
        <v>581.74812030075191</v>
      </c>
      <c r="B24" s="3">
        <v>4939.759</v>
      </c>
      <c r="C24">
        <v>1970</v>
      </c>
      <c r="D24">
        <f>premium_data!H24/4</f>
        <v>0.2158333333333331</v>
      </c>
      <c r="E24">
        <f>premium_data!I24/4</f>
        <v>0.32833333333333337</v>
      </c>
      <c r="F24">
        <f>premium_data!N24/4</f>
        <v>0.26826963360240264</v>
      </c>
      <c r="I24" s="3">
        <v>123.79600000000001</v>
      </c>
      <c r="J24" s="3">
        <v>21.28</v>
      </c>
    </row>
    <row r="25" spans="1:10" x14ac:dyDescent="0.3">
      <c r="A25">
        <f t="shared" si="0"/>
        <v>579.35764934884355</v>
      </c>
      <c r="B25" s="3">
        <v>4946.7700000000004</v>
      </c>
      <c r="C25">
        <v>1970.25</v>
      </c>
      <c r="D25">
        <f>premium_data!H25/4</f>
        <v>0.2091666666666665</v>
      </c>
      <c r="E25">
        <f>premium_data!I25/4</f>
        <v>0.30249999999999999</v>
      </c>
      <c r="F25">
        <f>premium_data!N25/4</f>
        <v>0.3948812080048103</v>
      </c>
      <c r="I25" s="3">
        <v>125.008</v>
      </c>
      <c r="J25" s="3">
        <v>21.577000000000002</v>
      </c>
    </row>
    <row r="26" spans="1:10" x14ac:dyDescent="0.3">
      <c r="A26">
        <f t="shared" si="0"/>
        <v>580.37602280040448</v>
      </c>
      <c r="B26" s="3">
        <v>4992.357</v>
      </c>
      <c r="C26">
        <v>1970.5</v>
      </c>
      <c r="D26">
        <f>premium_data!H26/4</f>
        <v>0.29749999999999988</v>
      </c>
      <c r="E26">
        <f>premium_data!I26/4</f>
        <v>0.33749999999999991</v>
      </c>
      <c r="F26">
        <f>premium_data!N26/4</f>
        <v>0.4196585505429673</v>
      </c>
      <c r="I26" s="3">
        <v>126.255</v>
      </c>
      <c r="J26" s="3">
        <v>21.754000000000001</v>
      </c>
    </row>
    <row r="27" spans="1:10" x14ac:dyDescent="0.3">
      <c r="A27">
        <f t="shared" si="0"/>
        <v>560.38472007984751</v>
      </c>
      <c r="B27" s="3">
        <v>4938.857</v>
      </c>
      <c r="C27">
        <v>1970.75</v>
      </c>
      <c r="D27">
        <f>premium_data!H27/4</f>
        <v>0.34250000000000025</v>
      </c>
      <c r="E27">
        <f>premium_data!I27/4</f>
        <v>0.20416666666666661</v>
      </c>
      <c r="F27">
        <f>premium_data!N27/4</f>
        <v>0.29671717171717016</v>
      </c>
      <c r="I27" s="3">
        <v>123.52</v>
      </c>
      <c r="J27" s="3">
        <v>22.042000000000002</v>
      </c>
    </row>
    <row r="28" spans="1:10" x14ac:dyDescent="0.3">
      <c r="A28">
        <f t="shared" si="0"/>
        <v>564.35913478727207</v>
      </c>
      <c r="B28" s="3">
        <v>5072.9960000000001</v>
      </c>
      <c r="C28">
        <v>1971</v>
      </c>
      <c r="D28">
        <f>premium_data!H28/4</f>
        <v>0.32833333333333314</v>
      </c>
      <c r="E28">
        <f>premium_data!I28/4</f>
        <v>0.15000000000000013</v>
      </c>
      <c r="F28">
        <f>premium_data!N28/4</f>
        <v>0.2873639984263876</v>
      </c>
      <c r="I28" s="3">
        <v>126.28100000000001</v>
      </c>
      <c r="J28" s="3">
        <v>22.376000000000001</v>
      </c>
    </row>
    <row r="29" spans="1:10" x14ac:dyDescent="0.3">
      <c r="A29">
        <f t="shared" si="0"/>
        <v>571.15571239523592</v>
      </c>
      <c r="B29" s="3">
        <v>5100.4470000000001</v>
      </c>
      <c r="C29">
        <v>1971.25</v>
      </c>
      <c r="D29">
        <f>premium_data!H29/4</f>
        <v>0.28333333333333344</v>
      </c>
      <c r="E29">
        <f>premium_data!I29/4</f>
        <v>0.17333333333333334</v>
      </c>
      <c r="F29">
        <f>premium_data!N29/4</f>
        <v>0.46317022524735574</v>
      </c>
      <c r="I29" s="3">
        <v>129.48099999999999</v>
      </c>
      <c r="J29" s="3">
        <v>22.67</v>
      </c>
    </row>
    <row r="30" spans="1:10" x14ac:dyDescent="0.3">
      <c r="A30">
        <f t="shared" si="0"/>
        <v>572.85708047683511</v>
      </c>
      <c r="B30" s="3">
        <v>5142.4219999999996</v>
      </c>
      <c r="C30">
        <v>1971.5</v>
      </c>
      <c r="D30">
        <f>premium_data!H30/4</f>
        <v>0.28666666666666663</v>
      </c>
      <c r="E30">
        <f>premium_data!I30/4</f>
        <v>0.1741666666666668</v>
      </c>
      <c r="F30">
        <f>premium_data!N30/4</f>
        <v>0.53071029960562455</v>
      </c>
      <c r="I30" s="3">
        <v>131.19</v>
      </c>
      <c r="J30" s="3">
        <v>22.901</v>
      </c>
    </row>
    <row r="31" spans="1:10" x14ac:dyDescent="0.3">
      <c r="A31">
        <f t="shared" si="0"/>
        <v>583.36653386454191</v>
      </c>
      <c r="B31" s="3">
        <v>5154.5469999999996</v>
      </c>
      <c r="C31">
        <v>1971.75</v>
      </c>
      <c r="D31">
        <f>premium_data!H31/4</f>
        <v>0.27833333333333354</v>
      </c>
      <c r="E31">
        <f>premium_data!I31/4</f>
        <v>0.17499999999999982</v>
      </c>
      <c r="F31">
        <f>premium_data!N31/4</f>
        <v>0.56856184868259718</v>
      </c>
      <c r="I31" s="3">
        <v>134.71100000000001</v>
      </c>
      <c r="J31" s="3">
        <v>23.091999999999999</v>
      </c>
    </row>
    <row r="32" spans="1:10" x14ac:dyDescent="0.3">
      <c r="A32">
        <f t="shared" si="0"/>
        <v>599.68860640702985</v>
      </c>
      <c r="B32" s="3">
        <v>5249.3370000000004</v>
      </c>
      <c r="C32">
        <v>1972</v>
      </c>
      <c r="D32">
        <f>premium_data!H32/4</f>
        <v>0.24999999999999978</v>
      </c>
      <c r="E32">
        <f>premium_data!I32/4</f>
        <v>0.11083333333333334</v>
      </c>
      <c r="F32">
        <f>premium_data!N32/4</f>
        <v>0.61047119016022222</v>
      </c>
      <c r="I32" s="3">
        <v>140.58500000000001</v>
      </c>
      <c r="J32" s="3">
        <v>23.443000000000001</v>
      </c>
    </row>
    <row r="33" spans="1:10" x14ac:dyDescent="0.3">
      <c r="A33">
        <f t="shared" si="0"/>
        <v>610.35228284369839</v>
      </c>
      <c r="B33" s="3">
        <v>5368.4849999999997</v>
      </c>
      <c r="C33">
        <v>1972.25</v>
      </c>
      <c r="D33">
        <f>premium_data!H33/4</f>
        <v>0.23666666666666658</v>
      </c>
      <c r="E33">
        <f>premium_data!I33/4</f>
        <v>0.19499999999999995</v>
      </c>
      <c r="F33">
        <f>premium_data!N33/4</f>
        <v>0.70658765800271639</v>
      </c>
      <c r="I33" s="3">
        <v>143.976</v>
      </c>
      <c r="J33" s="3">
        <v>23.588999999999999</v>
      </c>
    </row>
    <row r="34" spans="1:10" x14ac:dyDescent="0.3">
      <c r="A34">
        <f t="shared" si="0"/>
        <v>617.32101616628165</v>
      </c>
      <c r="B34" s="3">
        <v>5419.1840000000002</v>
      </c>
      <c r="C34">
        <v>1972.5</v>
      </c>
      <c r="D34">
        <f>premium_data!H34/4</f>
        <v>0.24083333333333323</v>
      </c>
      <c r="E34">
        <f>premium_data!I34/4</f>
        <v>0.17833333333333345</v>
      </c>
      <c r="F34">
        <f>premium_data!N34/4</f>
        <v>0.79095664091048956</v>
      </c>
      <c r="I34" s="3">
        <v>147.01499999999999</v>
      </c>
      <c r="J34" s="3">
        <v>23.815000000000001</v>
      </c>
    </row>
    <row r="35" spans="1:10" x14ac:dyDescent="0.3">
      <c r="A35">
        <f t="shared" si="0"/>
        <v>642.53669458495744</v>
      </c>
      <c r="B35" s="3">
        <v>5509.9260000000004</v>
      </c>
      <c r="C35">
        <v>1972.75</v>
      </c>
      <c r="D35">
        <f>premium_data!H35/4</f>
        <v>0.21416666666666662</v>
      </c>
      <c r="E35">
        <f>premium_data!I35/4</f>
        <v>0.10916666666666663</v>
      </c>
      <c r="F35">
        <f>premium_data!N35/4</f>
        <v>0.73548470114466746</v>
      </c>
      <c r="I35" s="3">
        <v>154.96700000000001</v>
      </c>
      <c r="J35" s="3">
        <v>24.117999999999999</v>
      </c>
    </row>
    <row r="36" spans="1:10" x14ac:dyDescent="0.3">
      <c r="A36">
        <f t="shared" si="0"/>
        <v>667.48237415969834</v>
      </c>
      <c r="B36" s="3">
        <v>5646.2860000000001</v>
      </c>
      <c r="C36">
        <v>1973</v>
      </c>
      <c r="D36">
        <f>premium_data!H36/4</f>
        <v>0.18666666666666676</v>
      </c>
      <c r="E36">
        <f>premium_data!I36/4</f>
        <v>0.17500000000000004</v>
      </c>
      <c r="F36">
        <f>premium_data!N36/4</f>
        <v>0.59801267021986071</v>
      </c>
      <c r="I36" s="3">
        <v>162.839</v>
      </c>
      <c r="J36" s="3">
        <v>24.396000000000001</v>
      </c>
    </row>
    <row r="37" spans="1:10" x14ac:dyDescent="0.3">
      <c r="A37">
        <f t="shared" si="0"/>
        <v>691.46582697509177</v>
      </c>
      <c r="B37" s="3">
        <v>5707.7550000000001</v>
      </c>
      <c r="C37">
        <v>1973.25</v>
      </c>
      <c r="D37">
        <f>premium_data!H37/4</f>
        <v>0.19666666666666677</v>
      </c>
      <c r="E37">
        <f>premium_data!I37/4</f>
        <v>0.26749999999999985</v>
      </c>
      <c r="F37">
        <f>premium_data!N37/4</f>
        <v>0.28352152915293583</v>
      </c>
      <c r="I37" s="3">
        <v>171.28299999999999</v>
      </c>
      <c r="J37" s="3">
        <v>24.771000000000001</v>
      </c>
    </row>
    <row r="38" spans="1:10" x14ac:dyDescent="0.3">
      <c r="A38">
        <f t="shared" si="0"/>
        <v>699.46147145006728</v>
      </c>
      <c r="B38" s="3">
        <v>5677.7380000000003</v>
      </c>
      <c r="C38">
        <v>1973.5</v>
      </c>
      <c r="D38">
        <f>premium_data!H38/4</f>
        <v>0.21999999999999997</v>
      </c>
      <c r="E38">
        <f>premium_data!I38/4</f>
        <v>0.50749999999999984</v>
      </c>
      <c r="F38">
        <f>premium_data!N38/4</f>
        <v>8.6678600818229645E-2</v>
      </c>
      <c r="I38" s="3">
        <v>176.642</v>
      </c>
      <c r="J38" s="3">
        <v>25.254000000000001</v>
      </c>
    </row>
    <row r="39" spans="1:10" x14ac:dyDescent="0.3">
      <c r="A39">
        <f t="shared" si="0"/>
        <v>699.39045696315554</v>
      </c>
      <c r="B39" s="3">
        <v>5731.6319999999996</v>
      </c>
      <c r="C39">
        <v>1973.75</v>
      </c>
      <c r="D39">
        <f>premium_data!H39/4</f>
        <v>0.19666666666666677</v>
      </c>
      <c r="E39">
        <f>premium_data!I39/4</f>
        <v>0.43416666666666659</v>
      </c>
      <c r="F39">
        <f>premium_data!N39/4</f>
        <v>-0.38398326658123927</v>
      </c>
      <c r="I39" s="3">
        <v>180.142</v>
      </c>
      <c r="J39" s="3">
        <v>25.757000000000001</v>
      </c>
    </row>
    <row r="40" spans="1:10" x14ac:dyDescent="0.3">
      <c r="A40">
        <f t="shared" si="0"/>
        <v>698.86826963380713</v>
      </c>
      <c r="B40" s="3">
        <v>5682.3530000000001</v>
      </c>
      <c r="C40">
        <v>1974</v>
      </c>
      <c r="D40">
        <f>premium_data!H40/4</f>
        <v>0.16166666666666663</v>
      </c>
      <c r="E40">
        <f>premium_data!I40/4</f>
        <v>0.25583333333333336</v>
      </c>
      <c r="F40">
        <f>premium_data!N40/4</f>
        <v>-0.65083522123516313</v>
      </c>
      <c r="I40" s="3">
        <v>183.404</v>
      </c>
      <c r="J40" s="3">
        <v>26.242999999999999</v>
      </c>
    </row>
    <row r="41" spans="1:10" x14ac:dyDescent="0.3">
      <c r="A41">
        <f t="shared" si="0"/>
        <v>702.89245430517826</v>
      </c>
      <c r="B41" s="3">
        <v>5695.8590000000004</v>
      </c>
      <c r="C41">
        <v>1974.25</v>
      </c>
      <c r="D41">
        <f>premium_data!H41/4</f>
        <v>0.17499999999999982</v>
      </c>
      <c r="E41">
        <f>premium_data!I41/4</f>
        <v>0.69750000000000023</v>
      </c>
      <c r="F41">
        <f>premium_data!N41/4</f>
        <v>-0.6791152688870844</v>
      </c>
      <c r="I41" s="3">
        <v>188.81800000000001</v>
      </c>
      <c r="J41" s="3">
        <v>26.863</v>
      </c>
    </row>
    <row r="42" spans="1:10" x14ac:dyDescent="0.3">
      <c r="A42">
        <f t="shared" si="0"/>
        <v>703.38155515370715</v>
      </c>
      <c r="B42" s="3">
        <v>5642.0249999999996</v>
      </c>
      <c r="C42">
        <v>1974.5</v>
      </c>
      <c r="D42">
        <f>premium_data!H42/4</f>
        <v>0.20583333333333353</v>
      </c>
      <c r="E42">
        <f>premium_data!I42/4</f>
        <v>0.95916666666666694</v>
      </c>
      <c r="F42">
        <f>premium_data!N42/4</f>
        <v>-0.78392450942578462</v>
      </c>
      <c r="I42" s="3">
        <v>194.48500000000001</v>
      </c>
      <c r="J42" s="3">
        <v>27.65</v>
      </c>
    </row>
    <row r="43" spans="1:10" x14ac:dyDescent="0.3">
      <c r="A43">
        <f t="shared" si="0"/>
        <v>694.12570705828614</v>
      </c>
      <c r="B43" s="3">
        <v>5620.1260000000002</v>
      </c>
      <c r="C43">
        <v>1974.75</v>
      </c>
      <c r="D43">
        <f>premium_data!H43/4</f>
        <v>0.3883333333333332</v>
      </c>
      <c r="E43">
        <f>premium_data!I43/4</f>
        <v>0.50166666666666671</v>
      </c>
      <c r="F43">
        <f>premium_data!N43/4</f>
        <v>-0.97647903851295903</v>
      </c>
      <c r="I43" s="3">
        <v>197.56899999999999</v>
      </c>
      <c r="J43" s="3">
        <v>28.463000000000001</v>
      </c>
    </row>
    <row r="44" spans="1:10" x14ac:dyDescent="0.3">
      <c r="A44">
        <f t="shared" si="0"/>
        <v>663.47303332188255</v>
      </c>
      <c r="B44" s="3">
        <v>5551.7129999999997</v>
      </c>
      <c r="C44">
        <v>1975</v>
      </c>
      <c r="D44">
        <f>premium_data!H44/4</f>
        <v>0.48499999999999988</v>
      </c>
      <c r="E44">
        <f>premium_data!I44/4</f>
        <v>0.2350000000000001</v>
      </c>
      <c r="F44">
        <f>premium_data!N44/4</f>
        <v>-0.80861405898793037</v>
      </c>
      <c r="I44" s="3">
        <v>193.137</v>
      </c>
      <c r="J44" s="3">
        <v>29.11</v>
      </c>
    </row>
    <row r="45" spans="1:10" x14ac:dyDescent="0.3">
      <c r="A45">
        <f t="shared" si="0"/>
        <v>654.2192736011915</v>
      </c>
      <c r="B45" s="3">
        <v>5591.3819999999996</v>
      </c>
      <c r="C45">
        <v>1975.25</v>
      </c>
      <c r="D45">
        <f>premium_data!H45/4</f>
        <v>0.43916666666666693</v>
      </c>
      <c r="E45">
        <f>premium_data!I45/4</f>
        <v>0.14083333333333337</v>
      </c>
      <c r="F45">
        <f>premium_data!N45/4</f>
        <v>-0.34009219450584771</v>
      </c>
      <c r="I45" s="3">
        <v>193.27600000000001</v>
      </c>
      <c r="J45" s="3">
        <v>29.542999999999999</v>
      </c>
    </row>
    <row r="46" spans="1:10" x14ac:dyDescent="0.3">
      <c r="A46">
        <f t="shared" si="0"/>
        <v>657.93114917678361</v>
      </c>
      <c r="B46" s="3">
        <v>5687.0870000000004</v>
      </c>
      <c r="C46">
        <v>1975.5</v>
      </c>
      <c r="D46">
        <f>premium_data!H46/4</f>
        <v>0.41749999999999998</v>
      </c>
      <c r="E46">
        <f>premium_data!I46/4</f>
        <v>0.12166666666666659</v>
      </c>
      <c r="F46">
        <f>premium_data!N46/4</f>
        <v>-8.7775927668071185E-2</v>
      </c>
      <c r="I46" s="3">
        <v>197.80699999999999</v>
      </c>
      <c r="J46" s="3">
        <v>30.065000000000001</v>
      </c>
    </row>
    <row r="47" spans="1:10" x14ac:dyDescent="0.3">
      <c r="A47">
        <f t="shared" si="0"/>
        <v>663.71041612143426</v>
      </c>
      <c r="B47" s="3">
        <v>5763.665</v>
      </c>
      <c r="C47">
        <v>1975.75</v>
      </c>
      <c r="D47">
        <f>premium_data!H47/4</f>
        <v>0.44249999999999989</v>
      </c>
      <c r="E47">
        <f>premium_data!I47/4</f>
        <v>0.16416666666666657</v>
      </c>
      <c r="F47">
        <f>premium_data!N47/4</f>
        <v>0.15829104095709812</v>
      </c>
      <c r="I47" s="3">
        <v>202.88300000000001</v>
      </c>
      <c r="J47" s="3">
        <v>30.568000000000001</v>
      </c>
    </row>
    <row r="48" spans="1:10" x14ac:dyDescent="0.3">
      <c r="A48">
        <f t="shared" si="0"/>
        <v>678.20400763976568</v>
      </c>
      <c r="B48" s="3">
        <v>5893.2759999999998</v>
      </c>
      <c r="C48">
        <v>1976</v>
      </c>
      <c r="D48">
        <f>premium_data!H48/4</f>
        <v>0.42499999999999982</v>
      </c>
      <c r="E48">
        <f>premium_data!I48/4</f>
        <v>7.5833333333333197E-2</v>
      </c>
      <c r="F48">
        <f>premium_data!N48/4</f>
        <v>0.3319936199047413</v>
      </c>
      <c r="I48" s="3">
        <v>209.50399999999999</v>
      </c>
      <c r="J48" s="3">
        <v>30.890999999999998</v>
      </c>
    </row>
    <row r="49" spans="1:10" x14ac:dyDescent="0.3">
      <c r="A49">
        <f t="shared" si="0"/>
        <v>689.08403307480285</v>
      </c>
      <c r="B49" s="3">
        <v>5936.5150000000003</v>
      </c>
      <c r="C49">
        <v>1976.25</v>
      </c>
      <c r="D49">
        <f>premium_data!H49/4</f>
        <v>0.34083333333333332</v>
      </c>
      <c r="E49">
        <f>premium_data!I49/4</f>
        <v>8.7500000000000133E-2</v>
      </c>
      <c r="F49">
        <f>premium_data!N49/4</f>
        <v>0.41463299295395606</v>
      </c>
      <c r="I49" s="3">
        <v>215.00800000000001</v>
      </c>
      <c r="J49" s="3">
        <v>31.202000000000002</v>
      </c>
    </row>
    <row r="50" spans="1:10" x14ac:dyDescent="0.3">
      <c r="A50">
        <f t="shared" si="0"/>
        <v>704.4043663977219</v>
      </c>
      <c r="B50" s="3">
        <v>5969.0889999999999</v>
      </c>
      <c r="C50">
        <v>1976.5</v>
      </c>
      <c r="D50">
        <f>premium_data!H50/4</f>
        <v>0.28916666666666657</v>
      </c>
      <c r="E50">
        <f>premium_data!I50/4</f>
        <v>6.5833333333333188E-2</v>
      </c>
      <c r="F50">
        <f>premium_data!N50/4</f>
        <v>0.50675406914766352</v>
      </c>
      <c r="I50" s="3">
        <v>222.62700000000001</v>
      </c>
      <c r="J50" s="3">
        <v>31.605</v>
      </c>
    </row>
    <row r="51" spans="1:10" x14ac:dyDescent="0.3">
      <c r="A51">
        <f t="shared" si="0"/>
        <v>715.66579634464756</v>
      </c>
      <c r="B51" s="3">
        <v>6012.3559999999998</v>
      </c>
      <c r="C51">
        <v>1976.75</v>
      </c>
      <c r="D51">
        <f>premium_data!H51/4</f>
        <v>0.25749999999999984</v>
      </c>
      <c r="E51">
        <f>premium_data!I51/4</f>
        <v>6.5000000000000169E-2</v>
      </c>
      <c r="F51">
        <f>premium_data!N51/4</f>
        <v>0.47606419312202219</v>
      </c>
      <c r="I51" s="3">
        <v>230.244</v>
      </c>
      <c r="J51" s="3">
        <v>32.171999999999997</v>
      </c>
    </row>
    <row r="52" spans="1:10" x14ac:dyDescent="0.3">
      <c r="A52">
        <f t="shared" si="0"/>
        <v>744.19700214132774</v>
      </c>
      <c r="B52" s="3">
        <v>6083.3909999999996</v>
      </c>
      <c r="C52">
        <v>1977</v>
      </c>
      <c r="D52">
        <f>premium_data!H52/4</f>
        <v>0.26833333333333353</v>
      </c>
      <c r="E52">
        <f>premium_data!I52/4</f>
        <v>5.0833333333333286E-2</v>
      </c>
      <c r="F52">
        <f>premium_data!N52/4</f>
        <v>0.34227733324267984</v>
      </c>
      <c r="I52" s="3">
        <v>243.27799999999999</v>
      </c>
      <c r="J52" s="3">
        <v>32.69</v>
      </c>
    </row>
    <row r="53" spans="1:10" x14ac:dyDescent="0.3">
      <c r="A53">
        <f t="shared" si="0"/>
        <v>765.43392356188338</v>
      </c>
      <c r="B53" s="3">
        <v>6201.6589999999997</v>
      </c>
      <c r="C53">
        <v>1977.25</v>
      </c>
      <c r="D53">
        <f>premium_data!H53/4</f>
        <v>0.24583333333333313</v>
      </c>
      <c r="E53">
        <f>premium_data!I53/4</f>
        <v>8.8333333333333375E-2</v>
      </c>
      <c r="F53">
        <f>premium_data!N53/4</f>
        <v>0.13420593840501871</v>
      </c>
      <c r="I53" s="3">
        <v>253.749</v>
      </c>
      <c r="J53" s="3">
        <v>33.151000000000003</v>
      </c>
    </row>
    <row r="54" spans="1:10" x14ac:dyDescent="0.3">
      <c r="A54">
        <f t="shared" si="0"/>
        <v>784.60988257733788</v>
      </c>
      <c r="B54" s="3">
        <v>6313.5590000000002</v>
      </c>
      <c r="C54">
        <v>1977.5</v>
      </c>
      <c r="D54">
        <f>premium_data!H54/4</f>
        <v>0.22083333333333344</v>
      </c>
      <c r="E54">
        <f>premium_data!I54/4</f>
        <v>8.8333333333333153E-2</v>
      </c>
      <c r="F54">
        <f>premium_data!N54/4</f>
        <v>0.18369388388499441</v>
      </c>
      <c r="I54" s="3">
        <v>263.26799999999997</v>
      </c>
      <c r="J54" s="3">
        <v>33.554000000000002</v>
      </c>
    </row>
    <row r="55" spans="1:10" x14ac:dyDescent="0.3">
      <c r="A55">
        <f t="shared" si="0"/>
        <v>804.99139414802062</v>
      </c>
      <c r="B55" s="3">
        <v>6313.6970000000001</v>
      </c>
      <c r="C55">
        <v>1977.75</v>
      </c>
      <c r="D55">
        <f>premium_data!H55/4</f>
        <v>0.20999999999999996</v>
      </c>
      <c r="E55">
        <f>premium_data!I55/4</f>
        <v>0.14416666666666655</v>
      </c>
      <c r="F55">
        <f>premium_data!N55/4</f>
        <v>0.23515073325550695</v>
      </c>
      <c r="I55" s="3">
        <v>275.94299999999998</v>
      </c>
      <c r="J55" s="3">
        <v>34.279000000000003</v>
      </c>
    </row>
    <row r="56" spans="1:10" x14ac:dyDescent="0.3">
      <c r="A56">
        <f t="shared" si="0"/>
        <v>812.07660014951989</v>
      </c>
      <c r="B56" s="3">
        <v>6333.848</v>
      </c>
      <c r="C56">
        <v>1978</v>
      </c>
      <c r="D56">
        <f>premium_data!H56/4</f>
        <v>0.18666666666666698</v>
      </c>
      <c r="E56">
        <f>premium_data!I56/4</f>
        <v>0.12666666666666671</v>
      </c>
      <c r="F56">
        <f>premium_data!N56/4</f>
        <v>0.36035846083638523</v>
      </c>
      <c r="I56" s="3">
        <v>282.42399999999998</v>
      </c>
      <c r="J56" s="3">
        <v>34.777999999999999</v>
      </c>
    </row>
    <row r="57" spans="1:10" x14ac:dyDescent="0.3">
      <c r="A57">
        <f t="shared" si="0"/>
        <v>872.81268515644842</v>
      </c>
      <c r="B57" s="3">
        <v>6578.6049999999996</v>
      </c>
      <c r="C57">
        <v>1978.25</v>
      </c>
      <c r="D57">
        <f>premium_data!H57/4</f>
        <v>0.20000000000000018</v>
      </c>
      <c r="E57">
        <f>premium_data!I57/4</f>
        <v>0.23583333333333334</v>
      </c>
      <c r="F57">
        <f>premium_data!N57/4</f>
        <v>0.30173817709011619</v>
      </c>
      <c r="I57" s="3">
        <v>309.351</v>
      </c>
      <c r="J57" s="3">
        <v>35.442999999999998</v>
      </c>
    </row>
    <row r="58" spans="1:10" x14ac:dyDescent="0.3">
      <c r="A58">
        <f t="shared" si="0"/>
        <v>901.95316834979485</v>
      </c>
      <c r="B58" s="3">
        <v>6644.7539999999999</v>
      </c>
      <c r="C58">
        <v>1978.5</v>
      </c>
      <c r="D58">
        <f>premium_data!H58/4</f>
        <v>0.18666666666666654</v>
      </c>
      <c r="E58">
        <f>premium_data!I58/4</f>
        <v>0.24</v>
      </c>
      <c r="F58">
        <f>premium_data!N58/4</f>
        <v>0.10784175593539502</v>
      </c>
      <c r="I58" s="3">
        <v>325.10000000000002</v>
      </c>
      <c r="J58" s="3">
        <v>36.043999999999997</v>
      </c>
    </row>
    <row r="59" spans="1:10" x14ac:dyDescent="0.3">
      <c r="A59">
        <f t="shared" si="0"/>
        <v>928.24751237018108</v>
      </c>
      <c r="B59" s="3">
        <v>6734.0690000000004</v>
      </c>
      <c r="C59">
        <v>1978.75</v>
      </c>
      <c r="D59">
        <f>premium_data!H59/4</f>
        <v>0.18999999999999995</v>
      </c>
      <c r="E59">
        <f>premium_data!I59/4</f>
        <v>0.43083333333333318</v>
      </c>
      <c r="F59">
        <f>premium_data!N59/4</f>
        <v>-2.5137811574144076E-2</v>
      </c>
      <c r="I59" s="3">
        <v>341.428</v>
      </c>
      <c r="J59" s="3">
        <v>36.781999999999996</v>
      </c>
    </row>
    <row r="60" spans="1:10" x14ac:dyDescent="0.3">
      <c r="A60">
        <f t="shared" si="0"/>
        <v>952.40574602157437</v>
      </c>
      <c r="B60" s="3">
        <v>6746.1760000000004</v>
      </c>
      <c r="C60">
        <v>1979</v>
      </c>
      <c r="D60">
        <f>premium_data!H60/4</f>
        <v>0.21583333333333332</v>
      </c>
      <c r="E60">
        <f>premium_data!I60/4</f>
        <v>0.22333333333333361</v>
      </c>
      <c r="F60">
        <f>premium_data!N60/4</f>
        <v>-0.15405669004426303</v>
      </c>
      <c r="I60" s="3">
        <v>356.69499999999999</v>
      </c>
      <c r="J60" s="3">
        <v>37.451999999999998</v>
      </c>
    </row>
    <row r="61" spans="1:10" x14ac:dyDescent="0.3">
      <c r="A61">
        <f t="shared" si="0"/>
        <v>949.356267917644</v>
      </c>
      <c r="B61" s="3">
        <v>6753.3890000000001</v>
      </c>
      <c r="C61">
        <v>1979.25</v>
      </c>
      <c r="D61">
        <f>premium_data!H61/4</f>
        <v>0.25083333333333302</v>
      </c>
      <c r="E61">
        <f>premium_data!I61/4</f>
        <v>0.16999999999999993</v>
      </c>
      <c r="F61">
        <f>premium_data!N61/4</f>
        <v>-0.37054263929849063</v>
      </c>
      <c r="I61" s="3">
        <v>364.26799999999997</v>
      </c>
      <c r="J61" s="3">
        <v>38.369999999999997</v>
      </c>
    </row>
    <row r="62" spans="1:10" x14ac:dyDescent="0.3">
      <c r="A62">
        <f t="shared" si="0"/>
        <v>976.84911242603562</v>
      </c>
      <c r="B62" s="3">
        <v>6803.558</v>
      </c>
      <c r="C62">
        <v>1979.5</v>
      </c>
      <c r="D62">
        <f>premium_data!H62/4</f>
        <v>0.27583333333333337</v>
      </c>
      <c r="E62">
        <f>premium_data!I62/4</f>
        <v>0.30749999999999966</v>
      </c>
      <c r="F62">
        <f>premium_data!N62/4</f>
        <v>-0.58621648100376511</v>
      </c>
      <c r="I62" s="3">
        <v>383.00299999999999</v>
      </c>
      <c r="J62" s="3">
        <v>39.207999999999998</v>
      </c>
    </row>
    <row r="63" spans="1:10" x14ac:dyDescent="0.3">
      <c r="A63">
        <f t="shared" si="0"/>
        <v>979.89783653846155</v>
      </c>
      <c r="B63" s="3">
        <v>6820.5720000000001</v>
      </c>
      <c r="C63">
        <v>1979.75</v>
      </c>
      <c r="D63">
        <f>premium_data!H63/4</f>
        <v>0.31833333333333336</v>
      </c>
      <c r="E63">
        <f>premium_data!I63/4</f>
        <v>0.45500000000000007</v>
      </c>
      <c r="F63">
        <f>premium_data!N63/4</f>
        <v>-0.48723249833972082</v>
      </c>
      <c r="I63" s="3">
        <v>391.33199999999999</v>
      </c>
      <c r="J63" s="3">
        <v>39.936</v>
      </c>
    </row>
    <row r="64" spans="1:10" x14ac:dyDescent="0.3">
      <c r="A64">
        <f t="shared" si="0"/>
        <v>992.00980993255678</v>
      </c>
      <c r="B64" s="3">
        <v>6842.0240000000003</v>
      </c>
      <c r="C64">
        <v>1980</v>
      </c>
      <c r="D64">
        <f>premium_data!H64/4</f>
        <v>0.33416666666666694</v>
      </c>
      <c r="E64">
        <f>premium_data!I64/4</f>
        <v>0.43333333333333313</v>
      </c>
      <c r="F64">
        <f>premium_data!N64/4</f>
        <v>-0.48668088258221609</v>
      </c>
      <c r="I64" s="3">
        <v>404.49200000000002</v>
      </c>
      <c r="J64" s="3">
        <v>40.774999999999999</v>
      </c>
    </row>
    <row r="65" spans="1:10" x14ac:dyDescent="0.3">
      <c r="A65">
        <f t="shared" si="0"/>
        <v>945.4545454545455</v>
      </c>
      <c r="B65" s="3">
        <v>6701.0460000000003</v>
      </c>
      <c r="C65">
        <v>1980.25</v>
      </c>
      <c r="D65">
        <f>premium_data!H65/4</f>
        <v>0.53833333333333355</v>
      </c>
      <c r="E65">
        <f>premium_data!I65/4</f>
        <v>0.46416666666666639</v>
      </c>
      <c r="F65">
        <f>premium_data!N65/4</f>
        <v>-0.86280899253142751</v>
      </c>
      <c r="I65" s="3">
        <v>394.68</v>
      </c>
      <c r="J65" s="3">
        <v>41.744999999999997</v>
      </c>
    </row>
    <row r="66" spans="1:10" x14ac:dyDescent="0.3">
      <c r="A66">
        <f t="shared" si="0"/>
        <v>950.64670321945732</v>
      </c>
      <c r="B66" s="3">
        <v>6693.0820000000003</v>
      </c>
      <c r="C66">
        <v>1980.5</v>
      </c>
      <c r="D66">
        <f>premium_data!H66/4</f>
        <v>0.39749999999999996</v>
      </c>
      <c r="E66">
        <f>premium_data!I66/4</f>
        <v>0.19916666666666671</v>
      </c>
      <c r="F66">
        <f>premium_data!N66/4</f>
        <v>-0.43874375763638118</v>
      </c>
      <c r="I66" s="3">
        <v>405.71699999999998</v>
      </c>
      <c r="J66" s="3">
        <v>42.677999999999997</v>
      </c>
    </row>
    <row r="67" spans="1:10" x14ac:dyDescent="0.3">
      <c r="A67">
        <f t="shared" ref="A67:A130" si="1">I67/J67*100</f>
        <v>965.41447819136795</v>
      </c>
      <c r="B67" s="3">
        <v>6817.9030000000002</v>
      </c>
      <c r="C67">
        <v>1980.75</v>
      </c>
      <c r="D67">
        <f>premium_data!H67/4</f>
        <v>0.45999999999999996</v>
      </c>
      <c r="E67">
        <f>premium_data!I67/4</f>
        <v>0.53583333333333316</v>
      </c>
      <c r="F67">
        <f>premium_data!N67/4</f>
        <v>-2.5552768555250904E-2</v>
      </c>
      <c r="I67" s="3">
        <v>422.755</v>
      </c>
      <c r="J67" s="3">
        <v>43.79</v>
      </c>
    </row>
    <row r="68" spans="1:10" x14ac:dyDescent="0.3">
      <c r="A68">
        <f t="shared" si="1"/>
        <v>985.74861491222214</v>
      </c>
      <c r="B68" s="3">
        <v>6951.4949999999999</v>
      </c>
      <c r="C68">
        <v>1981</v>
      </c>
      <c r="D68">
        <f>premium_data!H68/4</f>
        <v>0.52083333333333304</v>
      </c>
      <c r="E68">
        <f>premium_data!I68/4</f>
        <v>0.38249999999999984</v>
      </c>
      <c r="F68">
        <f>premium_data!N68/4</f>
        <v>0.38174403679561708</v>
      </c>
      <c r="I68" s="3">
        <v>443.02499999999998</v>
      </c>
      <c r="J68" s="3">
        <v>44.942999999999998</v>
      </c>
    </row>
    <row r="69" spans="1:10" x14ac:dyDescent="0.3">
      <c r="A69">
        <f t="shared" si="1"/>
        <v>1009.8704018850634</v>
      </c>
      <c r="B69" s="3">
        <v>6899.98</v>
      </c>
      <c r="C69">
        <v>1981.25</v>
      </c>
      <c r="D69">
        <f>premium_data!H69/4</f>
        <v>0.44666666666666677</v>
      </c>
      <c r="E69">
        <f>premium_data!I69/4</f>
        <v>0.46083333333333343</v>
      </c>
      <c r="F69">
        <f>premium_data!N69/4</f>
        <v>0.88203235866112228</v>
      </c>
      <c r="I69" s="3">
        <v>462.86399999999998</v>
      </c>
      <c r="J69" s="3">
        <v>45.834000000000003</v>
      </c>
    </row>
    <row r="70" spans="1:10" x14ac:dyDescent="0.3">
      <c r="A70">
        <f t="shared" si="1"/>
        <v>1032.4417508994345</v>
      </c>
      <c r="B70" s="3">
        <v>6982.6090000000004</v>
      </c>
      <c r="C70">
        <v>1981.5</v>
      </c>
      <c r="D70">
        <f>premium_data!H70/4</f>
        <v>0.38916666666666666</v>
      </c>
      <c r="E70">
        <f>premium_data!I70/4</f>
        <v>0.6166666666666667</v>
      </c>
      <c r="F70">
        <f>premium_data!N70/4</f>
        <v>0.90066257704722319</v>
      </c>
      <c r="I70" s="3">
        <v>482.10899999999998</v>
      </c>
      <c r="J70" s="3">
        <v>46.695999999999998</v>
      </c>
    </row>
    <row r="71" spans="1:10" x14ac:dyDescent="0.3">
      <c r="A71">
        <f t="shared" si="1"/>
        <v>1060.469865061154</v>
      </c>
      <c r="B71" s="3">
        <v>6906.5290000000005</v>
      </c>
      <c r="C71">
        <v>1981.75</v>
      </c>
      <c r="D71">
        <f>premium_data!H71/4</f>
        <v>0.51666666666666661</v>
      </c>
      <c r="E71">
        <f>premium_data!I71/4</f>
        <v>0.42583333333333329</v>
      </c>
      <c r="F71">
        <f>premium_data!N71/4</f>
        <v>1.0274152195694608</v>
      </c>
      <c r="I71" s="3">
        <v>503.755</v>
      </c>
      <c r="J71" s="3">
        <v>47.503</v>
      </c>
    </row>
    <row r="72" spans="1:10" x14ac:dyDescent="0.3">
      <c r="A72">
        <f t="shared" si="1"/>
        <v>1038.4430093236706</v>
      </c>
      <c r="B72" s="3">
        <v>6799.2330000000002</v>
      </c>
      <c r="C72">
        <v>1982</v>
      </c>
      <c r="D72">
        <f>premium_data!H72/4</f>
        <v>0.5058333333333338</v>
      </c>
      <c r="E72">
        <f>premium_data!I72/4</f>
        <v>0.35666666666666691</v>
      </c>
      <c r="F72">
        <f>premium_data!N72/4</f>
        <v>1.5597089958155674</v>
      </c>
      <c r="I72" s="3">
        <v>500.08300000000003</v>
      </c>
      <c r="J72" s="3">
        <v>48.156999999999996</v>
      </c>
    </row>
    <row r="73" spans="1:10" x14ac:dyDescent="0.3">
      <c r="A73">
        <f t="shared" si="1"/>
        <v>1004.589713629748</v>
      </c>
      <c r="B73" s="3">
        <v>6830.2510000000002</v>
      </c>
      <c r="C73">
        <v>1982.25</v>
      </c>
      <c r="D73">
        <f>premium_data!H73/4</f>
        <v>0.56750000000000034</v>
      </c>
      <c r="E73">
        <f>premium_data!I73/4</f>
        <v>0.45333333333333314</v>
      </c>
      <c r="F73">
        <f>premium_data!N73/4</f>
        <v>1.6423651255111971</v>
      </c>
      <c r="I73" s="3">
        <v>490.06900000000002</v>
      </c>
      <c r="J73" s="3">
        <v>48.783000000000001</v>
      </c>
    </row>
    <row r="74" spans="1:10" x14ac:dyDescent="0.3">
      <c r="A74">
        <f t="shared" si="1"/>
        <v>967.60586154623547</v>
      </c>
      <c r="B74" s="3">
        <v>6804.1390000000001</v>
      </c>
      <c r="C74">
        <v>1982.5</v>
      </c>
      <c r="D74">
        <f>premium_data!H74/4</f>
        <v>0.62416666666666654</v>
      </c>
      <c r="E74">
        <f>premium_data!I74/4</f>
        <v>0.56333333333333346</v>
      </c>
      <c r="F74">
        <f>premium_data!N74/4</f>
        <v>1.7247307216605112</v>
      </c>
      <c r="I74" s="3">
        <v>478.72300000000001</v>
      </c>
      <c r="J74" s="3">
        <v>49.475000000000001</v>
      </c>
    </row>
    <row r="75" spans="1:10" x14ac:dyDescent="0.3">
      <c r="A75">
        <f t="shared" si="1"/>
        <v>943.28725468621838</v>
      </c>
      <c r="B75" s="3">
        <v>6806.857</v>
      </c>
      <c r="C75">
        <v>1982.75</v>
      </c>
      <c r="D75">
        <f>premium_data!H75/4</f>
        <v>0.62833333333333341</v>
      </c>
      <c r="E75">
        <f>premium_data!I75/4</f>
        <v>0.28333333333333321</v>
      </c>
      <c r="F75">
        <f>premium_data!N75/4</f>
        <v>1.4895631918902419</v>
      </c>
      <c r="I75" s="3">
        <v>471.52100000000002</v>
      </c>
      <c r="J75" s="3">
        <v>49.987000000000002</v>
      </c>
    </row>
    <row r="76" spans="1:10" x14ac:dyDescent="0.3">
      <c r="A76">
        <f t="shared" si="1"/>
        <v>917.53236438726071</v>
      </c>
      <c r="B76" s="3">
        <v>6896.5609999999997</v>
      </c>
      <c r="C76">
        <v>1983</v>
      </c>
      <c r="D76">
        <f>premium_data!H76/4</f>
        <v>0.49750000000000005</v>
      </c>
      <c r="E76">
        <f>premium_data!I76/4</f>
        <v>0.105833333333333</v>
      </c>
      <c r="F76">
        <f>premium_data!N76/4</f>
        <v>1.6818657333829534</v>
      </c>
      <c r="I76" s="3">
        <v>462.10599999999999</v>
      </c>
      <c r="J76" s="3">
        <v>50.363999999999997</v>
      </c>
    </row>
    <row r="77" spans="1:10" x14ac:dyDescent="0.3">
      <c r="A77">
        <f t="shared" si="1"/>
        <v>919.32241471057773</v>
      </c>
      <c r="B77" s="3">
        <v>7053.5</v>
      </c>
      <c r="C77">
        <v>1983.25</v>
      </c>
      <c r="D77">
        <f>premium_data!H77/4</f>
        <v>0.41999999999999993</v>
      </c>
      <c r="E77">
        <f>premium_data!I77/4</f>
        <v>9.4166666666666732E-2</v>
      </c>
      <c r="F77">
        <f>premium_data!N77/4</f>
        <v>1.7530469899768641</v>
      </c>
      <c r="I77" s="3">
        <v>466.45499999999998</v>
      </c>
      <c r="J77" s="3">
        <v>50.738999999999997</v>
      </c>
    </row>
    <row r="78" spans="1:10" x14ac:dyDescent="0.3">
      <c r="A78">
        <f t="shared" si="1"/>
        <v>946.5482273099575</v>
      </c>
      <c r="B78" s="3">
        <v>7194.5039999999999</v>
      </c>
      <c r="C78">
        <v>1983.5</v>
      </c>
      <c r="D78">
        <f>premium_data!H78/4</f>
        <v>0.29583333333333339</v>
      </c>
      <c r="E78">
        <f>premium_data!I78/4</f>
        <v>0.10333333333333306</v>
      </c>
      <c r="F78">
        <f>premium_data!N78/4</f>
        <v>2.218989777533209</v>
      </c>
      <c r="I78" s="3">
        <v>485.37099999999998</v>
      </c>
      <c r="J78" s="3">
        <v>51.277999999999999</v>
      </c>
    </row>
    <row r="79" spans="1:10" x14ac:dyDescent="0.3">
      <c r="A79">
        <f t="shared" si="1"/>
        <v>996.16196024541773</v>
      </c>
      <c r="B79" s="3">
        <v>7344.5969999999998</v>
      </c>
      <c r="C79">
        <v>1983.75</v>
      </c>
      <c r="D79">
        <f>premium_data!H79/4</f>
        <v>0.2991666666666668</v>
      </c>
      <c r="E79">
        <f>premium_data!I79/4</f>
        <v>0.15249999999999986</v>
      </c>
      <c r="F79">
        <f>premium_data!N79/4</f>
        <v>2.0471013492488477</v>
      </c>
      <c r="I79" s="3">
        <v>514.68700000000001</v>
      </c>
      <c r="J79" s="3">
        <v>51.667000000000002</v>
      </c>
    </row>
    <row r="80" spans="1:10" x14ac:dyDescent="0.3">
      <c r="A80">
        <f t="shared" si="1"/>
        <v>1018.3272657597241</v>
      </c>
      <c r="B80" s="3">
        <v>7488.1670000000004</v>
      </c>
      <c r="C80">
        <v>1984</v>
      </c>
      <c r="D80">
        <f>premium_data!H80/4</f>
        <v>0.36500000000000021</v>
      </c>
      <c r="E80">
        <f>premium_data!I80/4</f>
        <v>0.12749999999999995</v>
      </c>
      <c r="F80">
        <f>premium_data!N80/4</f>
        <v>1.7484883834476161</v>
      </c>
      <c r="I80" s="3">
        <v>531.46500000000003</v>
      </c>
      <c r="J80" s="3">
        <v>52.19</v>
      </c>
    </row>
    <row r="81" spans="1:10" x14ac:dyDescent="0.3">
      <c r="A81">
        <f t="shared" si="1"/>
        <v>1060.6315069534157</v>
      </c>
      <c r="B81" s="3">
        <v>7617.5469999999996</v>
      </c>
      <c r="C81">
        <v>1984.25</v>
      </c>
      <c r="D81">
        <f>premium_data!H81/4</f>
        <v>0.37166666666666659</v>
      </c>
      <c r="E81">
        <f>premium_data!I81/4</f>
        <v>0.28916666666666657</v>
      </c>
      <c r="F81">
        <f>premium_data!N81/4</f>
        <v>2.1060230541036229</v>
      </c>
      <c r="I81" s="3">
        <v>558.274</v>
      </c>
      <c r="J81" s="3">
        <v>52.636000000000003</v>
      </c>
    </row>
    <row r="82" spans="1:10" x14ac:dyDescent="0.3">
      <c r="A82">
        <f t="shared" si="1"/>
        <v>1085.8730039168424</v>
      </c>
      <c r="B82" s="3">
        <v>7690.9849999999997</v>
      </c>
      <c r="C82">
        <v>1984.5</v>
      </c>
      <c r="D82">
        <f>premium_data!H82/4</f>
        <v>0.43000000000000016</v>
      </c>
      <c r="E82">
        <f>premium_data!I82/4</f>
        <v>0.2799999999999998</v>
      </c>
      <c r="F82">
        <f>premium_data!N82/4</f>
        <v>2.0544870657818848</v>
      </c>
      <c r="I82" s="3">
        <v>576.64200000000005</v>
      </c>
      <c r="J82" s="3">
        <v>53.103999999999999</v>
      </c>
    </row>
    <row r="83" spans="1:10" x14ac:dyDescent="0.3">
      <c r="A83">
        <f t="shared" si="1"/>
        <v>1104.4709444683278</v>
      </c>
      <c r="B83" s="3">
        <v>7754.1170000000002</v>
      </c>
      <c r="C83">
        <v>1984.75</v>
      </c>
      <c r="D83">
        <f>premium_data!H83/4</f>
        <v>0.31416666666666693</v>
      </c>
      <c r="E83">
        <f>premium_data!I83/4</f>
        <v>0.14583333333333348</v>
      </c>
      <c r="F83">
        <f>premium_data!N83/4</f>
        <v>1.8215842584831554</v>
      </c>
      <c r="I83" s="3">
        <v>590.90300000000002</v>
      </c>
      <c r="J83" s="3">
        <v>53.500999999999998</v>
      </c>
    </row>
    <row r="84" spans="1:10" x14ac:dyDescent="0.3">
      <c r="A84">
        <f t="shared" si="1"/>
        <v>1109.4151397371832</v>
      </c>
      <c r="B84" s="3">
        <v>7829.26</v>
      </c>
      <c r="C84">
        <v>1985</v>
      </c>
      <c r="D84">
        <f>premium_data!H84/4</f>
        <v>0.28416666666666668</v>
      </c>
      <c r="E84">
        <f>premium_data!I84/4</f>
        <v>0.10833333333333339</v>
      </c>
      <c r="F84">
        <f>premium_data!N84/4</f>
        <v>1.9158046613879931</v>
      </c>
      <c r="I84" s="3">
        <v>599.41700000000003</v>
      </c>
      <c r="J84" s="3">
        <v>54.03</v>
      </c>
    </row>
    <row r="85" spans="1:10" x14ac:dyDescent="0.3">
      <c r="A85">
        <f t="shared" si="1"/>
        <v>1120.1000404575379</v>
      </c>
      <c r="B85" s="3">
        <v>7898.1940000000004</v>
      </c>
      <c r="C85">
        <v>1985.25</v>
      </c>
      <c r="D85">
        <f>premium_data!H85/4</f>
        <v>0.3474999999999997</v>
      </c>
      <c r="E85">
        <f>premium_data!I85/4</f>
        <v>0.12250000000000005</v>
      </c>
      <c r="F85">
        <f>premium_data!N85/4</f>
        <v>1.7388393336144559</v>
      </c>
      <c r="I85" s="3">
        <v>609.08799999999997</v>
      </c>
      <c r="J85" s="3">
        <v>54.378</v>
      </c>
    </row>
    <row r="86" spans="1:10" x14ac:dyDescent="0.3">
      <c r="A86">
        <f t="shared" si="1"/>
        <v>1104.8733228530691</v>
      </c>
      <c r="B86" s="3">
        <v>8018.8090000000002</v>
      </c>
      <c r="C86">
        <v>1985.5</v>
      </c>
      <c r="D86">
        <f>premium_data!H86/4</f>
        <v>0.36000000000000032</v>
      </c>
      <c r="E86">
        <f>premium_data!I86/4</f>
        <v>0.17166666666666663</v>
      </c>
      <c r="F86">
        <f>premium_data!N86/4</f>
        <v>1.6894069670374434</v>
      </c>
      <c r="I86" s="3">
        <v>604.43200000000002</v>
      </c>
      <c r="J86" s="3">
        <v>54.706000000000003</v>
      </c>
    </row>
    <row r="87" spans="1:10" x14ac:dyDescent="0.3">
      <c r="A87">
        <f t="shared" si="1"/>
        <v>1123.5130516978113</v>
      </c>
      <c r="B87" s="3">
        <v>8078.415</v>
      </c>
      <c r="C87">
        <v>1985.75</v>
      </c>
      <c r="D87">
        <f>premium_data!H87/4</f>
        <v>0.35000000000000009</v>
      </c>
      <c r="E87">
        <f>premium_data!I87/4</f>
        <v>0.16583333333333328</v>
      </c>
      <c r="F87">
        <f>premium_data!N87/4</f>
        <v>1.5085505049231618</v>
      </c>
      <c r="I87" s="3">
        <v>618.06700000000001</v>
      </c>
      <c r="J87" s="3">
        <v>55.012</v>
      </c>
    </row>
    <row r="88" spans="1:10" x14ac:dyDescent="0.3">
      <c r="A88">
        <f t="shared" si="1"/>
        <v>1109.7294070831674</v>
      </c>
      <c r="B88" s="3">
        <v>8153.8289999999997</v>
      </c>
      <c r="C88">
        <v>1986</v>
      </c>
      <c r="D88">
        <f>premium_data!H88/4</f>
        <v>0.36083333333333334</v>
      </c>
      <c r="E88">
        <f>premium_data!I88/4</f>
        <v>0.17166666666666663</v>
      </c>
      <c r="F88">
        <f>premium_data!N88/4</f>
        <v>1.3217704084040938</v>
      </c>
      <c r="I88" s="3">
        <v>613.52499999999998</v>
      </c>
      <c r="J88" s="3">
        <v>55.286000000000001</v>
      </c>
    </row>
    <row r="89" spans="1:10" x14ac:dyDescent="0.3">
      <c r="A89">
        <f t="shared" si="1"/>
        <v>1090.2171366789801</v>
      </c>
      <c r="B89" s="3">
        <v>8190.5519999999997</v>
      </c>
      <c r="C89">
        <v>1986.25</v>
      </c>
      <c r="D89">
        <f>premium_data!H89/4</f>
        <v>0.31749999999999989</v>
      </c>
      <c r="E89">
        <f>premium_data!I89/4</f>
        <v>0.13000000000000012</v>
      </c>
      <c r="F89">
        <f>premium_data!N89/4</f>
        <v>1.4567358565917565</v>
      </c>
      <c r="I89" s="3">
        <v>605.01599999999996</v>
      </c>
      <c r="J89" s="3">
        <v>55.494999999999997</v>
      </c>
    </row>
    <row r="90" spans="1:10" x14ac:dyDescent="0.3">
      <c r="A90">
        <f t="shared" si="1"/>
        <v>1080.2792383755361</v>
      </c>
      <c r="B90" s="3">
        <v>8268.9349999999995</v>
      </c>
      <c r="C90">
        <v>1986.5</v>
      </c>
      <c r="D90">
        <f>premium_data!H90/4</f>
        <v>0.33749999999999991</v>
      </c>
      <c r="E90">
        <f>premium_data!I90/4</f>
        <v>0.11916666666666664</v>
      </c>
      <c r="F90">
        <f>premium_data!N90/4</f>
        <v>1.3864846904127315</v>
      </c>
      <c r="I90" s="3">
        <v>601.96400000000006</v>
      </c>
      <c r="J90" s="3">
        <v>55.722999999999999</v>
      </c>
    </row>
    <row r="91" spans="1:10" x14ac:dyDescent="0.3">
      <c r="A91">
        <f t="shared" si="1"/>
        <v>1089.7672509192159</v>
      </c>
      <c r="B91" s="3">
        <v>8313.3379999999997</v>
      </c>
      <c r="C91">
        <v>1986.75</v>
      </c>
      <c r="D91">
        <f>premium_data!H91/4</f>
        <v>0.35416666666666696</v>
      </c>
      <c r="E91">
        <f>premium_data!I91/4</f>
        <v>0.11916666666666664</v>
      </c>
      <c r="F91">
        <f>premium_data!N91/4</f>
        <v>1.4597982263391818</v>
      </c>
      <c r="I91" s="3">
        <v>610.553</v>
      </c>
      <c r="J91" s="3">
        <v>56.026000000000003</v>
      </c>
    </row>
    <row r="92" spans="1:10" x14ac:dyDescent="0.3">
      <c r="A92">
        <f t="shared" si="1"/>
        <v>1058.0522152460005</v>
      </c>
      <c r="B92" s="3">
        <v>8375.2739999999994</v>
      </c>
      <c r="C92">
        <v>1987</v>
      </c>
      <c r="D92">
        <f>premium_data!H92/4</f>
        <v>0.32333333333333325</v>
      </c>
      <c r="E92">
        <f>premium_data!I92/4</f>
        <v>0.12749999999999995</v>
      </c>
      <c r="F92">
        <f>premium_data!N92/4</f>
        <v>1.2630065910852695</v>
      </c>
      <c r="I92" s="3">
        <v>596.55100000000004</v>
      </c>
      <c r="J92" s="3">
        <v>56.381999999999998</v>
      </c>
    </row>
    <row r="93" spans="1:10" x14ac:dyDescent="0.3">
      <c r="A93">
        <f t="shared" si="1"/>
        <v>1071.5850844591619</v>
      </c>
      <c r="B93" s="3">
        <v>8465.6299999999992</v>
      </c>
      <c r="C93">
        <v>1987.25</v>
      </c>
      <c r="D93">
        <f>premium_data!H93/4</f>
        <v>0.29750000000000032</v>
      </c>
      <c r="E93">
        <f>premium_data!I93/4</f>
        <v>0.29000000000000004</v>
      </c>
      <c r="F93">
        <f>premium_data!N93/4</f>
        <v>1.1196240368494148</v>
      </c>
      <c r="I93" s="3">
        <v>608.37099999999998</v>
      </c>
      <c r="J93" s="3">
        <v>56.773000000000003</v>
      </c>
    </row>
    <row r="94" spans="1:10" x14ac:dyDescent="0.3">
      <c r="A94">
        <f t="shared" si="1"/>
        <v>1093.4582706898361</v>
      </c>
      <c r="B94" s="3">
        <v>8539.0750000000007</v>
      </c>
      <c r="C94">
        <v>1987.5</v>
      </c>
      <c r="D94">
        <f>premium_data!H94/4</f>
        <v>0.28750000000000009</v>
      </c>
      <c r="E94">
        <f>premium_data!I94/4</f>
        <v>0.22416666666666685</v>
      </c>
      <c r="F94">
        <f>premium_data!N94/4</f>
        <v>1.1313524355335725</v>
      </c>
      <c r="I94" s="3">
        <v>625.48</v>
      </c>
      <c r="J94" s="3">
        <v>57.201999999999998</v>
      </c>
    </row>
    <row r="95" spans="1:10" x14ac:dyDescent="0.3">
      <c r="A95">
        <f t="shared" si="1"/>
        <v>1093.6071317076555</v>
      </c>
      <c r="B95" s="3">
        <v>8685.6939999999995</v>
      </c>
      <c r="C95">
        <v>1987.75</v>
      </c>
      <c r="D95">
        <f>premium_data!H95/4</f>
        <v>0.29166666666666696</v>
      </c>
      <c r="E95">
        <f>premium_data!I95/4</f>
        <v>0.4441666666666666</v>
      </c>
      <c r="F95">
        <f>premium_data!N95/4</f>
        <v>1.1296773335644827</v>
      </c>
      <c r="I95" s="3">
        <v>630.55200000000002</v>
      </c>
      <c r="J95" s="3">
        <v>57.658000000000001</v>
      </c>
    </row>
    <row r="96" spans="1:10" x14ac:dyDescent="0.3">
      <c r="A96">
        <f t="shared" si="1"/>
        <v>1103.9373601789712</v>
      </c>
      <c r="B96" s="3">
        <v>8730.5689999999995</v>
      </c>
      <c r="C96">
        <v>1988</v>
      </c>
      <c r="D96">
        <f>premium_data!H96/4</f>
        <v>0.2991666666666668</v>
      </c>
      <c r="E96">
        <f>premium_data!I96/4</f>
        <v>0.24833333333333329</v>
      </c>
      <c r="F96">
        <f>premium_data!N96/4</f>
        <v>1.0703696226145476</v>
      </c>
      <c r="I96" s="3">
        <v>641.49800000000005</v>
      </c>
      <c r="J96" s="3">
        <v>58.11</v>
      </c>
    </row>
    <row r="97" spans="1:10" x14ac:dyDescent="0.3">
      <c r="A97">
        <f t="shared" si="1"/>
        <v>1123.740541277524</v>
      </c>
      <c r="B97" s="3">
        <v>8845.2800000000007</v>
      </c>
      <c r="C97">
        <v>1988.25</v>
      </c>
      <c r="D97">
        <f>premium_data!H97/4</f>
        <v>0.29249999999999998</v>
      </c>
      <c r="E97">
        <f>premium_data!I97/4</f>
        <v>0.25333333333333341</v>
      </c>
      <c r="F97">
        <f>premium_data!N97/4</f>
        <v>1.1853366923142372</v>
      </c>
      <c r="I97" s="3">
        <v>659.36599999999999</v>
      </c>
      <c r="J97" s="3">
        <v>58.676000000000002</v>
      </c>
    </row>
    <row r="98" spans="1:10" x14ac:dyDescent="0.3">
      <c r="A98">
        <f t="shared" si="1"/>
        <v>1122.2055678124527</v>
      </c>
      <c r="B98" s="3">
        <v>8897.107</v>
      </c>
      <c r="C98">
        <v>1988.5</v>
      </c>
      <c r="D98">
        <f>premium_data!H98/4</f>
        <v>0.2775000000000003</v>
      </c>
      <c r="E98">
        <f>premium_data!I98/4</f>
        <v>0.2908333333333335</v>
      </c>
      <c r="F98">
        <f>premium_data!N98/4</f>
        <v>1.1901113053324308</v>
      </c>
      <c r="I98" s="3">
        <v>666.33199999999999</v>
      </c>
      <c r="J98" s="3">
        <v>59.377000000000002</v>
      </c>
    </row>
    <row r="99" spans="1:10" x14ac:dyDescent="0.3">
      <c r="A99">
        <f t="shared" si="1"/>
        <v>1138.6274837201536</v>
      </c>
      <c r="B99" s="3">
        <v>9015.6610000000001</v>
      </c>
      <c r="C99">
        <v>1988.75</v>
      </c>
      <c r="D99">
        <f>premium_data!H99/4</f>
        <v>0.25083333333333346</v>
      </c>
      <c r="E99">
        <f>premium_data!I99/4</f>
        <v>0.26750000000000007</v>
      </c>
      <c r="F99">
        <f>premium_data!N99/4</f>
        <v>1.1145788872957196</v>
      </c>
      <c r="I99" s="3">
        <v>681.92399999999998</v>
      </c>
      <c r="J99" s="3">
        <v>59.89</v>
      </c>
    </row>
    <row r="100" spans="1:10" x14ac:dyDescent="0.3">
      <c r="A100">
        <f t="shared" si="1"/>
        <v>1150.8981244319591</v>
      </c>
      <c r="B100" s="3">
        <v>9107.3140000000003</v>
      </c>
      <c r="C100">
        <v>1989</v>
      </c>
      <c r="D100">
        <f>premium_data!H100/4</f>
        <v>0.23916666666666631</v>
      </c>
      <c r="E100">
        <f>premium_data!I100/4</f>
        <v>0.26500000000000012</v>
      </c>
      <c r="F100">
        <f>premium_data!N100/4</f>
        <v>1.0824403827318252</v>
      </c>
      <c r="I100" s="3">
        <v>696.46600000000001</v>
      </c>
      <c r="J100" s="3">
        <v>60.515000000000001</v>
      </c>
    </row>
    <row r="101" spans="1:10" x14ac:dyDescent="0.3">
      <c r="A101">
        <f t="shared" si="1"/>
        <v>1159.2700992494972</v>
      </c>
      <c r="B101" s="3">
        <v>9176.8269999999993</v>
      </c>
      <c r="C101">
        <v>1989.25</v>
      </c>
      <c r="D101">
        <f>premium_data!H101/4</f>
        <v>0.2200000000000002</v>
      </c>
      <c r="E101">
        <f>premium_data!I101/4</f>
        <v>0.29166666666666652</v>
      </c>
      <c r="F101">
        <f>premium_data!N101/4</f>
        <v>0.85896177377896565</v>
      </c>
      <c r="I101" s="3">
        <v>708.99800000000005</v>
      </c>
      <c r="J101" s="3">
        <v>61.158999999999999</v>
      </c>
    </row>
    <row r="102" spans="1:10" x14ac:dyDescent="0.3">
      <c r="A102">
        <f t="shared" si="1"/>
        <v>1186.7951173586987</v>
      </c>
      <c r="B102" s="3">
        <v>9244.8160000000007</v>
      </c>
      <c r="C102">
        <v>1989.5</v>
      </c>
      <c r="D102">
        <f>premium_data!H102/4</f>
        <v>0.22999999999999998</v>
      </c>
      <c r="E102">
        <f>premium_data!I102/4</f>
        <v>0.22083333333333321</v>
      </c>
      <c r="F102">
        <f>premium_data!N102/4</f>
        <v>0.81198559877120879</v>
      </c>
      <c r="I102" s="3">
        <v>731.13699999999994</v>
      </c>
      <c r="J102" s="3">
        <v>61.606000000000002</v>
      </c>
    </row>
    <row r="103" spans="1:10" x14ac:dyDescent="0.3">
      <c r="A103">
        <f t="shared" si="1"/>
        <v>1172.3313723910064</v>
      </c>
      <c r="B103" s="3">
        <v>9263.0329999999994</v>
      </c>
      <c r="C103">
        <v>1989.75</v>
      </c>
      <c r="D103">
        <f>premium_data!H103/4</f>
        <v>0.230833333333333</v>
      </c>
      <c r="E103">
        <f>premium_data!I103/4</f>
        <v>0.19583333333333353</v>
      </c>
      <c r="F103">
        <f>premium_data!N103/4</f>
        <v>0.78357800492898644</v>
      </c>
      <c r="I103" s="3">
        <v>727.37300000000005</v>
      </c>
      <c r="J103" s="3">
        <v>62.045000000000002</v>
      </c>
    </row>
    <row r="104" spans="1:10" x14ac:dyDescent="0.3">
      <c r="A104">
        <f t="shared" si="1"/>
        <v>1181.3630130433396</v>
      </c>
      <c r="B104" s="3">
        <v>9364.259</v>
      </c>
      <c r="C104">
        <v>1990</v>
      </c>
      <c r="D104">
        <f>premium_data!H104/4</f>
        <v>0.22583333333333355</v>
      </c>
      <c r="E104">
        <f>premium_data!I104/4</f>
        <v>0.12083333333333357</v>
      </c>
      <c r="F104">
        <f>premium_data!N104/4</f>
        <v>0.75795068360129947</v>
      </c>
      <c r="I104" s="3">
        <v>740.88</v>
      </c>
      <c r="J104" s="3">
        <v>62.713999999999999</v>
      </c>
    </row>
    <row r="105" spans="1:10" x14ac:dyDescent="0.3">
      <c r="A105">
        <f t="shared" si="1"/>
        <v>1157.6321433076828</v>
      </c>
      <c r="B105" s="3">
        <v>9398.2430000000004</v>
      </c>
      <c r="C105">
        <v>1990.25</v>
      </c>
      <c r="D105">
        <f>premium_data!H105/4</f>
        <v>0.2283333333333335</v>
      </c>
      <c r="E105">
        <f>premium_data!I105/4</f>
        <v>0.14666666666666672</v>
      </c>
      <c r="F105">
        <f>premium_data!N105/4</f>
        <v>0.97845707582477348</v>
      </c>
      <c r="I105" s="3">
        <v>734.12400000000002</v>
      </c>
      <c r="J105" s="3">
        <v>63.415999999999997</v>
      </c>
    </row>
    <row r="106" spans="1:10" x14ac:dyDescent="0.3">
      <c r="A106">
        <f t="shared" si="1"/>
        <v>1163.8711694809256</v>
      </c>
      <c r="B106" s="3">
        <v>9404.4940000000006</v>
      </c>
      <c r="C106">
        <v>1990.5</v>
      </c>
      <c r="D106">
        <f>premium_data!H106/4</f>
        <v>0.25333333333333341</v>
      </c>
      <c r="E106">
        <f>premium_data!I106/4</f>
        <v>0.14166666666666661</v>
      </c>
      <c r="F106">
        <f>premium_data!N106/4</f>
        <v>0.74335222194866768</v>
      </c>
      <c r="I106" s="3">
        <v>744.41200000000003</v>
      </c>
      <c r="J106" s="3">
        <v>63.96</v>
      </c>
    </row>
    <row r="107" spans="1:10" x14ac:dyDescent="0.3">
      <c r="A107">
        <f t="shared" si="1"/>
        <v>1144.5760134086534</v>
      </c>
      <c r="B107" s="3">
        <v>9318.8760000000002</v>
      </c>
      <c r="C107">
        <v>1990.75</v>
      </c>
      <c r="D107">
        <f>premium_data!H107/4</f>
        <v>0.32583333333333364</v>
      </c>
      <c r="E107">
        <f>premium_data!I107/4</f>
        <v>0.24499999999999988</v>
      </c>
      <c r="F107">
        <f>premium_data!N107/4</f>
        <v>0.49874315245166945</v>
      </c>
      <c r="I107" s="3">
        <v>737.51900000000001</v>
      </c>
      <c r="J107" s="3">
        <v>64.436000000000007</v>
      </c>
    </row>
    <row r="108" spans="1:10" x14ac:dyDescent="0.3">
      <c r="A108">
        <f t="shared" si="1"/>
        <v>1121.6131064902331</v>
      </c>
      <c r="B108" s="3">
        <v>9275.2759999999998</v>
      </c>
      <c r="C108">
        <v>1991</v>
      </c>
      <c r="D108">
        <f>premium_data!H108/4</f>
        <v>0.31749999999999989</v>
      </c>
      <c r="E108">
        <f>premium_data!I108/4</f>
        <v>0.17249999999999988</v>
      </c>
      <c r="F108">
        <f>premium_data!N108/4</f>
        <v>0.65495951812852282</v>
      </c>
      <c r="I108" s="3">
        <v>729.8</v>
      </c>
      <c r="J108" s="3">
        <v>65.066999999999993</v>
      </c>
    </row>
    <row r="109" spans="1:10" x14ac:dyDescent="0.3">
      <c r="A109">
        <f t="shared" si="1"/>
        <v>1108.8366770920741</v>
      </c>
      <c r="B109" s="3">
        <v>9347.5969999999998</v>
      </c>
      <c r="C109">
        <v>1991.25</v>
      </c>
      <c r="D109">
        <f>premium_data!H109/4</f>
        <v>0.25249999999999995</v>
      </c>
      <c r="E109">
        <f>premium_data!I109/4</f>
        <v>0.11333333333333351</v>
      </c>
      <c r="F109">
        <f>premium_data!N109/4</f>
        <v>0.78290323359048175</v>
      </c>
      <c r="I109" s="3">
        <v>726.78700000000003</v>
      </c>
      <c r="J109" s="3">
        <v>65.545000000000002</v>
      </c>
    </row>
    <row r="110" spans="1:10" x14ac:dyDescent="0.3">
      <c r="A110">
        <f t="shared" si="1"/>
        <v>1090.1948317362278</v>
      </c>
      <c r="B110" s="3">
        <v>9394.8340000000007</v>
      </c>
      <c r="C110">
        <v>1991.5</v>
      </c>
      <c r="D110">
        <f>premium_data!H110/4</f>
        <v>0.22416666666666663</v>
      </c>
      <c r="E110">
        <f>premium_data!I110/4</f>
        <v>8.0833333333333313E-2</v>
      </c>
      <c r="F110">
        <f>premium_data!N110/4</f>
        <v>0.98409274737125685</v>
      </c>
      <c r="I110" s="3">
        <v>720.15</v>
      </c>
      <c r="J110" s="3">
        <v>66.057000000000002</v>
      </c>
    </row>
    <row r="111" spans="1:10" x14ac:dyDescent="0.3">
      <c r="A111">
        <f t="shared" si="1"/>
        <v>1079.9259582536984</v>
      </c>
      <c r="B111" s="3">
        <v>9427.5810000000001</v>
      </c>
      <c r="C111">
        <v>1991.75</v>
      </c>
      <c r="D111">
        <f>premium_data!H111/4</f>
        <v>0.23833333333333329</v>
      </c>
      <c r="E111">
        <f>premium_data!I111/4</f>
        <v>9.3333333333333268E-2</v>
      </c>
      <c r="F111">
        <f>premium_data!N111/4</f>
        <v>1.0637817093697044</v>
      </c>
      <c r="I111" s="3">
        <v>717.6</v>
      </c>
      <c r="J111" s="3">
        <v>66.448999999999998</v>
      </c>
    </row>
    <row r="112" spans="1:10" x14ac:dyDescent="0.3">
      <c r="A112">
        <f t="shared" si="1"/>
        <v>1070.8408300347846</v>
      </c>
      <c r="B112" s="3">
        <v>9540.4439999999995</v>
      </c>
      <c r="C112">
        <v>1992</v>
      </c>
      <c r="D112">
        <f>premium_data!H112/4</f>
        <v>0.23083333333333345</v>
      </c>
      <c r="E112">
        <f>premium_data!I112/4</f>
        <v>5.7499999999999996E-2</v>
      </c>
      <c r="F112">
        <f>premium_data!N112/4</f>
        <v>1.07135694192661</v>
      </c>
      <c r="I112" s="3">
        <v>714.20799999999997</v>
      </c>
      <c r="J112" s="3">
        <v>66.695999999999998</v>
      </c>
    </row>
    <row r="113" spans="1:10" x14ac:dyDescent="0.3">
      <c r="A113">
        <f t="shared" si="1"/>
        <v>1097.9879875404267</v>
      </c>
      <c r="B113" s="3">
        <v>9643.893</v>
      </c>
      <c r="C113">
        <v>1992.25</v>
      </c>
      <c r="D113">
        <f>premium_data!H113/4</f>
        <v>0.21333333333333337</v>
      </c>
      <c r="E113">
        <f>premium_data!I113/4</f>
        <v>5.3333333333333233E-2</v>
      </c>
      <c r="F113">
        <f>premium_data!N113/4</f>
        <v>1.0437080897854945</v>
      </c>
      <c r="I113" s="3">
        <v>736.71699999999998</v>
      </c>
      <c r="J113" s="3">
        <v>67.096999999999994</v>
      </c>
    </row>
    <row r="114" spans="1:10" x14ac:dyDescent="0.3">
      <c r="A114">
        <f t="shared" si="1"/>
        <v>1110.1757508342603</v>
      </c>
      <c r="B114" s="3">
        <v>9739.1849999999995</v>
      </c>
      <c r="C114">
        <v>1992.5</v>
      </c>
      <c r="D114">
        <f>premium_data!H114/4</f>
        <v>0.18083333333333318</v>
      </c>
      <c r="E114">
        <f>premium_data!I114/4</f>
        <v>4.6666666666666634E-2</v>
      </c>
      <c r="F114">
        <f>premium_data!N114/4</f>
        <v>0.85908513378376017</v>
      </c>
      <c r="I114" s="3">
        <v>748.53599999999994</v>
      </c>
      <c r="J114" s="3">
        <v>67.424999999999997</v>
      </c>
    </row>
    <row r="115" spans="1:10" x14ac:dyDescent="0.3">
      <c r="A115">
        <f t="shared" si="1"/>
        <v>1131.6811265448011</v>
      </c>
      <c r="B115" s="3">
        <v>9840.7530000000006</v>
      </c>
      <c r="C115">
        <v>1992.75</v>
      </c>
      <c r="D115">
        <f>premium_data!H115/4</f>
        <v>0.21166666666666645</v>
      </c>
      <c r="E115">
        <f>premium_data!I115/4</f>
        <v>9.2500000000000027E-2</v>
      </c>
      <c r="F115">
        <f>premium_data!N115/4</f>
        <v>0.87793205786635964</v>
      </c>
      <c r="I115" s="3">
        <v>768.28700000000003</v>
      </c>
      <c r="J115" s="3">
        <v>67.888999999999996</v>
      </c>
    </row>
    <row r="116" spans="1:10" x14ac:dyDescent="0.3">
      <c r="A116">
        <f t="shared" si="1"/>
        <v>1137.378057712026</v>
      </c>
      <c r="B116" s="3">
        <v>9857.1849999999995</v>
      </c>
      <c r="C116">
        <v>1993</v>
      </c>
      <c r="D116">
        <f>premium_data!H116/4</f>
        <v>0.16749999999999976</v>
      </c>
      <c r="E116">
        <f>premium_data!I116/4</f>
        <v>4.500000000000004E-2</v>
      </c>
      <c r="F116">
        <f>premium_data!N116/4</f>
        <v>0.75284172964497631</v>
      </c>
      <c r="I116" s="3">
        <v>776.48800000000006</v>
      </c>
      <c r="J116" s="3">
        <v>68.27</v>
      </c>
    </row>
    <row r="117" spans="1:10" x14ac:dyDescent="0.3">
      <c r="A117">
        <f t="shared" si="1"/>
        <v>1153.7815248412837</v>
      </c>
      <c r="B117" s="3">
        <v>9914.5650000000005</v>
      </c>
      <c r="C117">
        <v>1993.25</v>
      </c>
      <c r="D117">
        <f>premium_data!H117/4</f>
        <v>0.18333333333333357</v>
      </c>
      <c r="E117">
        <f>premium_data!I117/4</f>
        <v>4.166666666666663E-2</v>
      </c>
      <c r="F117">
        <f>premium_data!N117/4</f>
        <v>0.6945454545454588</v>
      </c>
      <c r="I117" s="3">
        <v>792.37099999999998</v>
      </c>
      <c r="J117" s="3">
        <v>68.676000000000002</v>
      </c>
    </row>
    <row r="118" spans="1:10" x14ac:dyDescent="0.3">
      <c r="A118">
        <f t="shared" si="1"/>
        <v>1155.5714782004516</v>
      </c>
      <c r="B118" s="3">
        <v>9961.8729999999996</v>
      </c>
      <c r="C118">
        <v>1993.5</v>
      </c>
      <c r="D118">
        <f>premium_data!H118/4</f>
        <v>0.18249999999999988</v>
      </c>
      <c r="E118">
        <f>premium_data!I118/4</f>
        <v>3.4166666666666679E-2</v>
      </c>
      <c r="F118">
        <f>premium_data!N118/4</f>
        <v>0.68068276753484591</v>
      </c>
      <c r="I118" s="3">
        <v>798.31500000000005</v>
      </c>
      <c r="J118" s="3">
        <v>69.084000000000003</v>
      </c>
    </row>
    <row r="119" spans="1:10" x14ac:dyDescent="0.3">
      <c r="A119">
        <f t="shared" si="1"/>
        <v>1194.3997351031514</v>
      </c>
      <c r="B119" s="3">
        <v>10097.361999999999</v>
      </c>
      <c r="C119">
        <v>1993.75</v>
      </c>
      <c r="D119">
        <f>premium_data!H119/4</f>
        <v>0.17749999999999999</v>
      </c>
      <c r="E119">
        <f>premium_data!I119/4</f>
        <v>5.583333333333329E-2</v>
      </c>
      <c r="F119">
        <f>premium_data!N119/4</f>
        <v>0.69022720468726595</v>
      </c>
      <c r="I119" s="3">
        <v>829.64200000000005</v>
      </c>
      <c r="J119" s="3">
        <v>69.460999999999999</v>
      </c>
    </row>
    <row r="120" spans="1:10" x14ac:dyDescent="0.3">
      <c r="A120">
        <f t="shared" si="1"/>
        <v>1204.5835542246357</v>
      </c>
      <c r="B120" s="3">
        <v>10195.338</v>
      </c>
      <c r="C120">
        <v>1994</v>
      </c>
      <c r="D120">
        <f>premium_data!H120/4</f>
        <v>0.17166666666666663</v>
      </c>
      <c r="E120">
        <f>premium_data!I120/4</f>
        <v>5.166666666666675E-2</v>
      </c>
      <c r="F120">
        <f>premium_data!N120/4</f>
        <v>0.85992541483887464</v>
      </c>
      <c r="I120" s="3">
        <v>840.71500000000003</v>
      </c>
      <c r="J120" s="3">
        <v>69.793000000000006</v>
      </c>
    </row>
    <row r="121" spans="1:10" x14ac:dyDescent="0.3">
      <c r="A121">
        <f t="shared" si="1"/>
        <v>1220.0327962355625</v>
      </c>
      <c r="B121" s="3">
        <v>10333.495000000001</v>
      </c>
      <c r="C121">
        <v>1994.25</v>
      </c>
      <c r="D121">
        <f>premium_data!H121/4</f>
        <v>0.16250000000000031</v>
      </c>
      <c r="E121">
        <f>premium_data!I121/4</f>
        <v>8.9999999999999969E-2</v>
      </c>
      <c r="F121">
        <f>premium_data!N121/4</f>
        <v>1.147835016236487</v>
      </c>
      <c r="I121" s="3">
        <v>855.60900000000004</v>
      </c>
      <c r="J121" s="3">
        <v>70.13</v>
      </c>
    </row>
    <row r="122" spans="1:10" x14ac:dyDescent="0.3">
      <c r="A122">
        <f t="shared" si="1"/>
        <v>1236.4572109113594</v>
      </c>
      <c r="B122" s="3">
        <v>10393.897999999999</v>
      </c>
      <c r="C122">
        <v>1994.5</v>
      </c>
      <c r="D122">
        <f>premium_data!H122/4</f>
        <v>0.16666666666666652</v>
      </c>
      <c r="E122">
        <f>premium_data!I122/4</f>
        <v>9.4999999999999973E-2</v>
      </c>
      <c r="F122">
        <f>premium_data!N122/4</f>
        <v>1.0884633541836886</v>
      </c>
      <c r="I122" s="3">
        <v>872.09799999999996</v>
      </c>
      <c r="J122" s="3">
        <v>70.531999999999996</v>
      </c>
    </row>
    <row r="123" spans="1:10" x14ac:dyDescent="0.3">
      <c r="A123">
        <f t="shared" si="1"/>
        <v>1278.9804695762532</v>
      </c>
      <c r="B123" s="3">
        <v>10512.962</v>
      </c>
      <c r="C123">
        <v>1994.75</v>
      </c>
      <c r="D123">
        <f>premium_data!H123/4</f>
        <v>0.15916666666666668</v>
      </c>
      <c r="E123">
        <f>premium_data!I123/4</f>
        <v>0.14583333333333326</v>
      </c>
      <c r="F123">
        <f>premium_data!N123/4</f>
        <v>1.2751381136135331</v>
      </c>
      <c r="I123" s="3">
        <v>906.98900000000003</v>
      </c>
      <c r="J123" s="3">
        <v>70.915000000000006</v>
      </c>
    </row>
    <row r="124" spans="1:10" x14ac:dyDescent="0.3">
      <c r="A124">
        <f t="shared" si="1"/>
        <v>1324.8527349228611</v>
      </c>
      <c r="B124" s="3">
        <v>10550.251</v>
      </c>
      <c r="C124">
        <v>1995</v>
      </c>
      <c r="D124">
        <f>premium_data!H124/4</f>
        <v>0.14916666666666689</v>
      </c>
      <c r="E124">
        <f>premium_data!I124/4</f>
        <v>0.1116666666666668</v>
      </c>
      <c r="F124">
        <f>premium_data!N124/4</f>
        <v>1.1287100337293354</v>
      </c>
      <c r="I124" s="3">
        <v>944.62</v>
      </c>
      <c r="J124" s="3">
        <v>71.3</v>
      </c>
    </row>
    <row r="125" spans="1:10" x14ac:dyDescent="0.3">
      <c r="A125">
        <f t="shared" si="1"/>
        <v>1335.5001256246335</v>
      </c>
      <c r="B125" s="3">
        <v>10581.723</v>
      </c>
      <c r="C125">
        <v>1995.25</v>
      </c>
      <c r="D125">
        <f>premium_data!H125/4</f>
        <v>0.14333333333333309</v>
      </c>
      <c r="E125">
        <f>premium_data!I125/4</f>
        <v>0.10333333333333328</v>
      </c>
      <c r="F125">
        <f>premium_data!N125/4</f>
        <v>0.85470634708548765</v>
      </c>
      <c r="I125" s="3">
        <v>956.779</v>
      </c>
      <c r="J125" s="3">
        <v>71.641999999999996</v>
      </c>
    </row>
    <row r="126" spans="1:10" x14ac:dyDescent="0.3">
      <c r="A126">
        <f t="shared" si="1"/>
        <v>1341.107021320925</v>
      </c>
      <c r="B126" s="3">
        <v>10671.737999999999</v>
      </c>
      <c r="C126">
        <v>1995.5</v>
      </c>
      <c r="D126">
        <f>premium_data!H126/4</f>
        <v>0.1549999999999998</v>
      </c>
      <c r="E126">
        <f>premium_data!I126/4</f>
        <v>9.749999999999992E-2</v>
      </c>
      <c r="F126">
        <f>premium_data!N126/4</f>
        <v>0.89109961773674584</v>
      </c>
      <c r="I126" s="3">
        <v>965.53</v>
      </c>
      <c r="J126" s="3">
        <v>71.995000000000005</v>
      </c>
    </row>
    <row r="127" spans="1:10" x14ac:dyDescent="0.3">
      <c r="A127">
        <f t="shared" si="1"/>
        <v>1357.5226009786845</v>
      </c>
      <c r="B127" s="3">
        <v>10744.203</v>
      </c>
      <c r="C127">
        <v>1995.75</v>
      </c>
      <c r="D127">
        <f>premium_data!H127/4</f>
        <v>0.16333333333333333</v>
      </c>
      <c r="E127">
        <f>premium_data!I127/4</f>
        <v>0.11416666666666675</v>
      </c>
      <c r="F127">
        <f>premium_data!N127/4</f>
        <v>0.79585423400035937</v>
      </c>
      <c r="I127" s="3">
        <v>982.05899999999997</v>
      </c>
      <c r="J127" s="3">
        <v>72.341999999999999</v>
      </c>
    </row>
    <row r="128" spans="1:10" x14ac:dyDescent="0.3">
      <c r="A128">
        <f t="shared" si="1"/>
        <v>1380.8598156555236</v>
      </c>
      <c r="B128" s="3">
        <v>10824.674000000001</v>
      </c>
      <c r="C128">
        <v>1996</v>
      </c>
      <c r="D128">
        <f>premium_data!H128/4</f>
        <v>0.16500000000000004</v>
      </c>
      <c r="E128">
        <f>premium_data!I128/4</f>
        <v>8.666666666666667E-2</v>
      </c>
      <c r="F128">
        <f>premium_data!N128/4</f>
        <v>0.76035239753455275</v>
      </c>
      <c r="I128" s="3">
        <v>1003.747</v>
      </c>
      <c r="J128" s="3">
        <v>72.69</v>
      </c>
    </row>
    <row r="129" spans="1:10" x14ac:dyDescent="0.3">
      <c r="A129">
        <f t="shared" si="1"/>
        <v>1406.2939266484912</v>
      </c>
      <c r="B129" s="3">
        <v>11005.217000000001</v>
      </c>
      <c r="C129">
        <v>1996.25</v>
      </c>
      <c r="D129">
        <f>premium_data!H129/4</f>
        <v>0.17166666666666663</v>
      </c>
      <c r="E129">
        <f>premium_data!I129/4</f>
        <v>9.333333333333349E-2</v>
      </c>
      <c r="F129">
        <f>premium_data!N129/4</f>
        <v>0.94646994289150355</v>
      </c>
      <c r="I129" s="3">
        <v>1026.4680000000001</v>
      </c>
      <c r="J129" s="3">
        <v>72.991</v>
      </c>
    </row>
    <row r="130" spans="1:10" x14ac:dyDescent="0.3">
      <c r="A130">
        <f t="shared" si="1"/>
        <v>1446.0808411853063</v>
      </c>
      <c r="B130" s="3">
        <v>11103.934999999999</v>
      </c>
      <c r="C130">
        <v>1996.5</v>
      </c>
      <c r="D130">
        <f>premium_data!H130/4</f>
        <v>0.17583333333333329</v>
      </c>
      <c r="E130">
        <f>premium_data!I130/4</f>
        <v>9.5833333333333437E-2</v>
      </c>
      <c r="F130">
        <f>premium_data!N130/4</f>
        <v>0.94263000445188871</v>
      </c>
      <c r="I130" s="3">
        <v>1058.9649999999999</v>
      </c>
      <c r="J130" s="3">
        <v>73.23</v>
      </c>
    </row>
    <row r="131" spans="1:10" x14ac:dyDescent="0.3">
      <c r="A131">
        <f t="shared" ref="A131:A194" si="2">I131/J131*100</f>
        <v>1471.8585729615193</v>
      </c>
      <c r="B131" s="3">
        <v>11219.237999999999</v>
      </c>
      <c r="C131">
        <v>1996.75</v>
      </c>
      <c r="D131">
        <f>premium_data!H131/4</f>
        <v>0.17166666666666663</v>
      </c>
      <c r="E131">
        <f>premium_data!I131/4</f>
        <v>0.10833333333333339</v>
      </c>
      <c r="F131">
        <f>premium_data!N131/4</f>
        <v>0.75363051681303639</v>
      </c>
      <c r="I131" s="3">
        <v>1083.597</v>
      </c>
      <c r="J131" s="3">
        <v>73.620999999999995</v>
      </c>
    </row>
    <row r="132" spans="1:10" x14ac:dyDescent="0.3">
      <c r="A132">
        <f t="shared" si="2"/>
        <v>1495.1377261679718</v>
      </c>
      <c r="B132" s="3">
        <v>11291.665000000001</v>
      </c>
      <c r="C132">
        <v>1997</v>
      </c>
      <c r="D132">
        <f>premium_data!H132/4</f>
        <v>0.16083333333333338</v>
      </c>
      <c r="E132">
        <f>premium_data!I132/4</f>
        <v>9.5833333333333437E-2</v>
      </c>
      <c r="F132">
        <f>premium_data!N132/4</f>
        <v>0.87871299912305467</v>
      </c>
      <c r="I132" s="3">
        <v>1107.299</v>
      </c>
      <c r="J132" s="3">
        <v>74.06</v>
      </c>
    </row>
    <row r="133" spans="1:10" x14ac:dyDescent="0.3">
      <c r="A133">
        <f t="shared" si="2"/>
        <v>1522.1223554776986</v>
      </c>
      <c r="B133" s="3">
        <v>11479.33</v>
      </c>
      <c r="C133">
        <v>1997.25</v>
      </c>
      <c r="D133">
        <f>premium_data!H133/4</f>
        <v>0.15333333333333354</v>
      </c>
      <c r="E133">
        <f>premium_data!I133/4</f>
        <v>0.16083333333333338</v>
      </c>
      <c r="F133">
        <f>premium_data!N133/4</f>
        <v>1.0739979883701622</v>
      </c>
      <c r="I133" s="3">
        <v>1129.567</v>
      </c>
      <c r="J133" s="3">
        <v>74.209999999999994</v>
      </c>
    </row>
    <row r="134" spans="1:10" x14ac:dyDescent="0.3">
      <c r="A134">
        <f t="shared" si="2"/>
        <v>1581.0175495089359</v>
      </c>
      <c r="B134" s="3">
        <v>11622.911</v>
      </c>
      <c r="C134">
        <v>1997.5</v>
      </c>
      <c r="D134">
        <f>premium_data!H134/4</f>
        <v>0.14666666666666672</v>
      </c>
      <c r="E134">
        <f>premium_data!I134/4</f>
        <v>0.1383333333333332</v>
      </c>
      <c r="F134">
        <f>premium_data!N134/4</f>
        <v>0.98270515234116784</v>
      </c>
      <c r="I134" s="3">
        <v>1178.364</v>
      </c>
      <c r="J134" s="3">
        <v>74.531999999999996</v>
      </c>
    </row>
    <row r="135" spans="1:10" x14ac:dyDescent="0.3">
      <c r="A135">
        <f t="shared" si="2"/>
        <v>1579.5271273252472</v>
      </c>
      <c r="B135" s="3">
        <v>11722.722</v>
      </c>
      <c r="C135">
        <v>1997.75</v>
      </c>
      <c r="D135">
        <f>premium_data!H135/4</f>
        <v>0.1399999999999999</v>
      </c>
      <c r="E135">
        <f>premium_data!I135/4</f>
        <v>0.16000000000000014</v>
      </c>
      <c r="F135">
        <f>premium_data!N135/4</f>
        <v>0.98534613606441335</v>
      </c>
      <c r="I135" s="3">
        <v>1181.123</v>
      </c>
      <c r="J135" s="3">
        <v>74.777000000000001</v>
      </c>
    </row>
    <row r="136" spans="1:10" x14ac:dyDescent="0.3">
      <c r="A136">
        <f t="shared" si="2"/>
        <v>1618.9432077663678</v>
      </c>
      <c r="B136" s="3">
        <v>11839.876</v>
      </c>
      <c r="C136">
        <v>1998</v>
      </c>
      <c r="D136">
        <f>premium_data!H136/4</f>
        <v>0.1466666666666665</v>
      </c>
      <c r="E136">
        <f>premium_data!I136/4</f>
        <v>0.125</v>
      </c>
      <c r="F136">
        <f>premium_data!N136/4</f>
        <v>1.0110374301423475</v>
      </c>
      <c r="I136" s="3">
        <v>1212.3779999999999</v>
      </c>
      <c r="J136" s="3">
        <v>74.887</v>
      </c>
    </row>
    <row r="137" spans="1:10" x14ac:dyDescent="0.3">
      <c r="A137">
        <f t="shared" si="2"/>
        <v>1661.4084169297789</v>
      </c>
      <c r="B137" s="3">
        <v>11949.492</v>
      </c>
      <c r="C137">
        <v>1998.25</v>
      </c>
      <c r="D137">
        <f>premium_data!H137/4</f>
        <v>0.15416666666666656</v>
      </c>
      <c r="E137">
        <f>premium_data!I137/4</f>
        <v>0.15333333333333332</v>
      </c>
      <c r="F137">
        <f>premium_data!N137/4</f>
        <v>0.98769568458394463</v>
      </c>
      <c r="I137" s="3">
        <v>1247.1030000000001</v>
      </c>
      <c r="J137" s="3">
        <v>75.063000000000002</v>
      </c>
    </row>
    <row r="138" spans="1:10" x14ac:dyDescent="0.3">
      <c r="A138">
        <f t="shared" si="2"/>
        <v>1673.5892606054176</v>
      </c>
      <c r="B138" s="3">
        <v>12099.191000000001</v>
      </c>
      <c r="C138">
        <v>1998.5</v>
      </c>
      <c r="D138">
        <f>premium_data!H138/4</f>
        <v>0.15916666666666668</v>
      </c>
      <c r="E138">
        <f>premium_data!I138/4</f>
        <v>0.17583333333333329</v>
      </c>
      <c r="F138">
        <f>premium_data!N138/4</f>
        <v>0.88761776729356923</v>
      </c>
      <c r="I138" s="3">
        <v>1261.652</v>
      </c>
      <c r="J138" s="3">
        <v>75.385999999999996</v>
      </c>
    </row>
    <row r="139" spans="1:10" x14ac:dyDescent="0.3">
      <c r="A139">
        <f t="shared" si="2"/>
        <v>1713.708941304089</v>
      </c>
      <c r="B139" s="3">
        <v>12294.736999999999</v>
      </c>
      <c r="C139">
        <v>1998.75</v>
      </c>
      <c r="D139">
        <f>premium_data!H139/4</f>
        <v>0.22916666666666674</v>
      </c>
      <c r="E139">
        <f>premium_data!I139/4</f>
        <v>0.23583333333333334</v>
      </c>
      <c r="F139">
        <f>premium_data!N139/4</f>
        <v>0.77424431255236903</v>
      </c>
      <c r="I139" s="3">
        <v>1295.444</v>
      </c>
      <c r="J139" s="3">
        <v>75.593000000000004</v>
      </c>
    </row>
    <row r="140" spans="1:10" x14ac:dyDescent="0.3">
      <c r="A140">
        <f t="shared" si="2"/>
        <v>1743.6605788883764</v>
      </c>
      <c r="B140" s="3">
        <v>12410.778</v>
      </c>
      <c r="C140">
        <v>1999</v>
      </c>
      <c r="D140">
        <f>premium_data!H140/4</f>
        <v>0.24583333333333335</v>
      </c>
      <c r="E140">
        <f>premium_data!I140/4</f>
        <v>0.12333333333333352</v>
      </c>
      <c r="F140">
        <f>premium_data!N140/4</f>
        <v>0.81035077098496888</v>
      </c>
      <c r="I140" s="3">
        <v>1322.3050000000001</v>
      </c>
      <c r="J140" s="3">
        <v>75.834999999999994</v>
      </c>
    </row>
    <row r="141" spans="1:10" x14ac:dyDescent="0.3">
      <c r="A141">
        <f t="shared" si="2"/>
        <v>1778.6710806337196</v>
      </c>
      <c r="B141" s="3">
        <v>12514.407999999999</v>
      </c>
      <c r="C141">
        <v>1999.25</v>
      </c>
      <c r="D141">
        <f>premium_data!H141/4</f>
        <v>0.20166666666666666</v>
      </c>
      <c r="E141">
        <f>premium_data!I141/4</f>
        <v>0.13083333333333336</v>
      </c>
      <c r="F141">
        <f>premium_data!N141/4</f>
        <v>0.8391758336084354</v>
      </c>
      <c r="I141" s="3">
        <v>1353.96</v>
      </c>
      <c r="J141" s="3">
        <v>76.122</v>
      </c>
    </row>
    <row r="142" spans="1:10" x14ac:dyDescent="0.3">
      <c r="A142">
        <f t="shared" si="2"/>
        <v>1815.0799156990824</v>
      </c>
      <c r="B142" s="3">
        <v>12679.977000000001</v>
      </c>
      <c r="C142">
        <v>1999.5</v>
      </c>
      <c r="D142">
        <f>premium_data!H142/4</f>
        <v>0.19333333333333313</v>
      </c>
      <c r="E142">
        <f>premium_data!I142/4</f>
        <v>0.18333333333333313</v>
      </c>
      <c r="F142">
        <f>premium_data!N142/4</f>
        <v>0.86394618175688054</v>
      </c>
      <c r="I142" s="3">
        <v>1386.5940000000001</v>
      </c>
      <c r="J142" s="3">
        <v>76.393000000000001</v>
      </c>
    </row>
    <row r="143" spans="1:10" x14ac:dyDescent="0.3">
      <c r="A143">
        <f t="shared" si="2"/>
        <v>1816.1153420555881</v>
      </c>
      <c r="B143" s="3">
        <v>12888.281000000001</v>
      </c>
      <c r="C143">
        <v>1999.75</v>
      </c>
      <c r="D143">
        <f>premium_data!H143/4</f>
        <v>0.18833333333333346</v>
      </c>
      <c r="E143">
        <f>premium_data!I143/4</f>
        <v>0.25416666666666665</v>
      </c>
      <c r="F143">
        <f>premium_data!N143/4</f>
        <v>0.85757800003936624</v>
      </c>
      <c r="I143" s="3">
        <v>1395.049</v>
      </c>
      <c r="J143" s="3">
        <v>76.814999999999998</v>
      </c>
    </row>
    <row r="144" spans="1:10" x14ac:dyDescent="0.3">
      <c r="A144">
        <f t="shared" si="2"/>
        <v>1875.5253798900742</v>
      </c>
      <c r="B144" s="3">
        <v>12935.252</v>
      </c>
      <c r="C144">
        <v>2000</v>
      </c>
      <c r="D144">
        <f>premium_data!H144/4</f>
        <v>0.15416666666666679</v>
      </c>
      <c r="E144">
        <f>premium_data!I144/4</f>
        <v>0.12833333333333341</v>
      </c>
      <c r="F144">
        <f>premium_data!N144/4</f>
        <v>0.78013726615687173</v>
      </c>
      <c r="I144" s="3">
        <v>1450.25</v>
      </c>
      <c r="J144" s="3">
        <v>77.325000000000003</v>
      </c>
    </row>
    <row r="145" spans="1:10" x14ac:dyDescent="0.3">
      <c r="A145">
        <f t="shared" si="2"/>
        <v>1926.213579755035</v>
      </c>
      <c r="B145" s="3">
        <v>13170.749</v>
      </c>
      <c r="C145">
        <v>2000.25</v>
      </c>
      <c r="D145">
        <f>premium_data!H145/4</f>
        <v>0.20666666666666678</v>
      </c>
      <c r="E145">
        <f>premium_data!I145/4</f>
        <v>0.21500000000000008</v>
      </c>
      <c r="F145">
        <f>premium_data!N145/4</f>
        <v>0.69772721823430084</v>
      </c>
      <c r="I145" s="3">
        <v>1498.729</v>
      </c>
      <c r="J145" s="3">
        <v>77.807000000000002</v>
      </c>
    </row>
    <row r="146" spans="1:10" x14ac:dyDescent="0.3">
      <c r="A146">
        <f t="shared" si="2"/>
        <v>1941.7310862093195</v>
      </c>
      <c r="B146" s="3">
        <v>13183.89</v>
      </c>
      <c r="C146">
        <v>2000.5</v>
      </c>
      <c r="D146">
        <f>premium_data!H146/4</f>
        <v>0.17833333333333345</v>
      </c>
      <c r="E146">
        <f>premium_data!I146/4</f>
        <v>0.15250000000000008</v>
      </c>
      <c r="F146">
        <f>premium_data!N146/4</f>
        <v>0.58578793563411891</v>
      </c>
      <c r="I146" s="3">
        <v>1519.6569999999999</v>
      </c>
      <c r="J146" s="3">
        <v>78.263000000000005</v>
      </c>
    </row>
    <row r="147" spans="1:10" x14ac:dyDescent="0.3">
      <c r="A147">
        <f t="shared" si="2"/>
        <v>1938.1494001626675</v>
      </c>
      <c r="B147" s="3">
        <v>13262.25</v>
      </c>
      <c r="C147">
        <v>2000.75</v>
      </c>
      <c r="D147">
        <f>premium_data!H147/4</f>
        <v>0.2024999999999999</v>
      </c>
      <c r="E147">
        <f>premium_data!I147/4</f>
        <v>0.14333333333333331</v>
      </c>
      <c r="F147">
        <f>premium_data!N147/4</f>
        <v>0.5131223002573071</v>
      </c>
      <c r="I147" s="3">
        <v>1525.0909999999999</v>
      </c>
      <c r="J147" s="3">
        <v>78.688000000000002</v>
      </c>
    </row>
    <row r="148" spans="1:10" x14ac:dyDescent="0.3">
      <c r="A148">
        <f t="shared" si="2"/>
        <v>1900.469673248826</v>
      </c>
      <c r="B148" s="3">
        <v>13219.251</v>
      </c>
      <c r="C148">
        <v>2001</v>
      </c>
      <c r="D148">
        <f>premium_data!H148/4</f>
        <v>0.2008333333333332</v>
      </c>
      <c r="E148">
        <f>premium_data!I148/4</f>
        <v>0.1100000000000001</v>
      </c>
      <c r="F148">
        <f>premium_data!N148/4</f>
        <v>0.39653897272365901</v>
      </c>
      <c r="I148" s="3">
        <v>1505.248</v>
      </c>
      <c r="J148" s="3">
        <v>79.203999999999994</v>
      </c>
    </row>
    <row r="149" spans="1:10" x14ac:dyDescent="0.3">
      <c r="A149">
        <f t="shared" si="2"/>
        <v>1849.3091374571741</v>
      </c>
      <c r="B149" s="3">
        <v>13301.394</v>
      </c>
      <c r="C149">
        <v>2001.25</v>
      </c>
      <c r="D149">
        <f>premium_data!H149/4</f>
        <v>0.20333333333333337</v>
      </c>
      <c r="E149">
        <f>premium_data!I149/4</f>
        <v>0.10916666666666663</v>
      </c>
      <c r="F149">
        <f>premium_data!N149/4</f>
        <v>0.47062465382258778</v>
      </c>
      <c r="I149" s="3">
        <v>1473.585</v>
      </c>
      <c r="J149" s="3">
        <v>79.683000000000007</v>
      </c>
    </row>
    <row r="150" spans="1:10" x14ac:dyDescent="0.3">
      <c r="A150">
        <f t="shared" si="2"/>
        <v>1815.8157907895393</v>
      </c>
      <c r="B150" s="3">
        <v>13248.142</v>
      </c>
      <c r="C150">
        <v>2001.5</v>
      </c>
      <c r="D150">
        <f>premium_data!H150/4</f>
        <v>0.21083333333333343</v>
      </c>
      <c r="E150">
        <f>premium_data!I150/4</f>
        <v>4.1666666666666741E-2</v>
      </c>
      <c r="F150">
        <f>premium_data!N150/4</f>
        <v>0.56043282008270134</v>
      </c>
      <c r="I150" s="3">
        <v>1452.58</v>
      </c>
      <c r="J150" s="3">
        <v>79.995999999999995</v>
      </c>
    </row>
    <row r="151" spans="1:10" x14ac:dyDescent="0.3">
      <c r="A151">
        <f t="shared" si="2"/>
        <v>1755.6931896068288</v>
      </c>
      <c r="B151" s="3">
        <v>13284.880999999999</v>
      </c>
      <c r="C151">
        <v>2001.75</v>
      </c>
      <c r="D151">
        <f>premium_data!H151/4</f>
        <v>0.25</v>
      </c>
      <c r="E151">
        <f>premium_data!I151/4</f>
        <v>3.7499999999999978E-2</v>
      </c>
      <c r="F151">
        <f>premium_data!N151/4</f>
        <v>0.71045973256606554</v>
      </c>
      <c r="I151" s="3">
        <v>1408.856</v>
      </c>
      <c r="J151" s="3">
        <v>80.245000000000005</v>
      </c>
    </row>
    <row r="152" spans="1:10" x14ac:dyDescent="0.3">
      <c r="A152">
        <f t="shared" si="2"/>
        <v>1706.7810295140614</v>
      </c>
      <c r="B152" s="3">
        <v>13394.91</v>
      </c>
      <c r="C152">
        <v>2002</v>
      </c>
      <c r="D152">
        <f>premium_data!H152/4</f>
        <v>0.33333333333333348</v>
      </c>
      <c r="E152">
        <f>premium_data!I152/4</f>
        <v>2.5833333333333319E-2</v>
      </c>
      <c r="F152">
        <f>premium_data!N152/4</f>
        <v>0.9495307269839659</v>
      </c>
      <c r="I152" s="3">
        <v>1374.027</v>
      </c>
      <c r="J152" s="3">
        <v>80.504000000000005</v>
      </c>
    </row>
    <row r="153" spans="1:10" x14ac:dyDescent="0.3">
      <c r="A153">
        <f t="shared" si="2"/>
        <v>1680.1393857618559</v>
      </c>
      <c r="B153" s="3">
        <v>13477.356</v>
      </c>
      <c r="C153">
        <v>2002.25</v>
      </c>
      <c r="D153">
        <f>premium_data!H153/4</f>
        <v>0.32750000000000012</v>
      </c>
      <c r="E153">
        <f>premium_data!I153/4</f>
        <v>2.9999999999999971E-2</v>
      </c>
      <c r="F153">
        <f>premium_data!N153/4</f>
        <v>0.93338470989351441</v>
      </c>
      <c r="I153" s="3">
        <v>1357.2670000000001</v>
      </c>
      <c r="J153" s="3">
        <v>80.783000000000001</v>
      </c>
    </row>
    <row r="154" spans="1:10" x14ac:dyDescent="0.3">
      <c r="A154">
        <f t="shared" si="2"/>
        <v>1661.7602128812891</v>
      </c>
      <c r="B154" s="3">
        <v>13531.741</v>
      </c>
      <c r="C154">
        <v>2002.5</v>
      </c>
      <c r="D154">
        <f>premium_data!H154/4</f>
        <v>0.31916666666666682</v>
      </c>
      <c r="E154">
        <f>premium_data!I154/4</f>
        <v>2.9166666666666674E-2</v>
      </c>
      <c r="F154">
        <f>premium_data!N154/4</f>
        <v>0.66051838086608194</v>
      </c>
      <c r="I154" s="3">
        <v>1348.884</v>
      </c>
      <c r="J154" s="3">
        <v>81.171999999999997</v>
      </c>
    </row>
    <row r="155" spans="1:10" x14ac:dyDescent="0.3">
      <c r="A155">
        <f t="shared" si="2"/>
        <v>1630.6315686322546</v>
      </c>
      <c r="B155" s="3">
        <v>13549.421</v>
      </c>
      <c r="C155">
        <v>2002.75</v>
      </c>
      <c r="D155">
        <f>premium_data!H155/4</f>
        <v>0.32999999999999985</v>
      </c>
      <c r="E155">
        <f>premium_data!I155/4</f>
        <v>3.8333333333333386E-2</v>
      </c>
      <c r="F155">
        <f>premium_data!N155/4</f>
        <v>0.42862746110516881</v>
      </c>
      <c r="I155" s="3">
        <v>1331.2149999999999</v>
      </c>
      <c r="J155" s="3">
        <v>81.638000000000005</v>
      </c>
    </row>
    <row r="156" spans="1:10" x14ac:dyDescent="0.3">
      <c r="A156">
        <f t="shared" si="2"/>
        <v>1624.3476141142055</v>
      </c>
      <c r="B156" s="3">
        <v>13619.433999999999</v>
      </c>
      <c r="C156">
        <v>2003</v>
      </c>
      <c r="D156">
        <f>premium_data!H156/4</f>
        <v>0.27916666666666679</v>
      </c>
      <c r="E156">
        <f>premium_data!I156/4</f>
        <v>2.6666666666666672E-2</v>
      </c>
      <c r="F156">
        <f>premium_data!N156/4</f>
        <v>0.22907916483008162</v>
      </c>
      <c r="I156" s="3">
        <v>1332.6959999999999</v>
      </c>
      <c r="J156" s="3">
        <v>82.045000000000002</v>
      </c>
    </row>
    <row r="157" spans="1:10" x14ac:dyDescent="0.3">
      <c r="A157">
        <f t="shared" si="2"/>
        <v>1660.2395296861334</v>
      </c>
      <c r="B157" s="3">
        <v>13741.107</v>
      </c>
      <c r="C157">
        <v>2003.25</v>
      </c>
      <c r="D157">
        <f>premium_data!H157/4</f>
        <v>0.2908333333333335</v>
      </c>
      <c r="E157">
        <f>premium_data!I157/4</f>
        <v>3.1666666666666676E-2</v>
      </c>
      <c r="F157">
        <f>premium_data!N157/4</f>
        <v>0.39557990446438818</v>
      </c>
      <c r="I157" s="3">
        <v>1366.8420000000001</v>
      </c>
      <c r="J157" s="3">
        <v>82.328000000000003</v>
      </c>
    </row>
    <row r="158" spans="1:10" x14ac:dyDescent="0.3">
      <c r="A158">
        <f t="shared" si="2"/>
        <v>1681.3867819701436</v>
      </c>
      <c r="B158" s="3">
        <v>13970.156999999999</v>
      </c>
      <c r="C158">
        <v>2003.5</v>
      </c>
      <c r="D158">
        <f>premium_data!H158/4</f>
        <v>0.27750000000000008</v>
      </c>
      <c r="E158">
        <f>premium_data!I158/4</f>
        <v>3.5000000000000003E-2</v>
      </c>
      <c r="F158">
        <f>premium_data!N158/4</f>
        <v>0.49317762781995178</v>
      </c>
      <c r="I158" s="3">
        <v>1392.1210000000001</v>
      </c>
      <c r="J158" s="3">
        <v>82.796000000000006</v>
      </c>
    </row>
    <row r="159" spans="1:10" x14ac:dyDescent="0.3">
      <c r="A159">
        <f t="shared" si="2"/>
        <v>1694.7866900343311</v>
      </c>
      <c r="B159" s="3">
        <v>14131.379000000001</v>
      </c>
      <c r="C159">
        <v>2003.75</v>
      </c>
      <c r="D159">
        <f>premium_data!H159/4</f>
        <v>0.25166666666666671</v>
      </c>
      <c r="E159">
        <f>premium_data!I159/4</f>
        <v>4.6666666666666662E-2</v>
      </c>
      <c r="F159">
        <f>premium_data!N159/4</f>
        <v>0.55999643405125199</v>
      </c>
      <c r="I159" s="3">
        <v>1411.8589999999999</v>
      </c>
      <c r="J159" s="3">
        <v>83.305999999999997</v>
      </c>
    </row>
    <row r="160" spans="1:10" x14ac:dyDescent="0.3">
      <c r="A160">
        <f t="shared" si="2"/>
        <v>1670.9339054770844</v>
      </c>
      <c r="B160" s="3">
        <v>14212.34</v>
      </c>
      <c r="C160">
        <v>2004</v>
      </c>
      <c r="D160">
        <f>premium_data!H160/4</f>
        <v>0.20416666666666661</v>
      </c>
      <c r="E160">
        <f>premium_data!I160/4</f>
        <v>3.4166666666666651E-2</v>
      </c>
      <c r="F160">
        <f>premium_data!N160/4</f>
        <v>0.54070823534380086</v>
      </c>
      <c r="I160" s="3">
        <v>1401.83</v>
      </c>
      <c r="J160" s="3">
        <v>83.894999999999996</v>
      </c>
    </row>
    <row r="161" spans="1:10" x14ac:dyDescent="0.3">
      <c r="A161">
        <f t="shared" si="2"/>
        <v>1709.2043183672506</v>
      </c>
      <c r="B161" s="3">
        <v>14323.017</v>
      </c>
      <c r="C161">
        <v>2004.25</v>
      </c>
      <c r="D161">
        <f>premium_data!H161/4</f>
        <v>0.18416666666666659</v>
      </c>
      <c r="E161">
        <f>premium_data!I161/4</f>
        <v>4.2499999999999982E-2</v>
      </c>
      <c r="F161">
        <f>premium_data!N161/4</f>
        <v>0.44124012376409727</v>
      </c>
      <c r="I161" s="3">
        <v>1445.4570000000001</v>
      </c>
      <c r="J161" s="3">
        <v>84.569000000000003</v>
      </c>
    </row>
    <row r="162" spans="1:10" x14ac:dyDescent="0.3">
      <c r="A162">
        <f t="shared" si="2"/>
        <v>1751.216044741047</v>
      </c>
      <c r="B162" s="3">
        <v>14457.832</v>
      </c>
      <c r="C162">
        <v>2004.5</v>
      </c>
      <c r="D162">
        <f>premium_data!H162/4</f>
        <v>0.20166666666666666</v>
      </c>
      <c r="E162">
        <f>premium_data!I162/4</f>
        <v>5.4166666666666641E-2</v>
      </c>
      <c r="F162">
        <f>premium_data!N162/4</f>
        <v>0.39651218743647076</v>
      </c>
      <c r="I162" s="3">
        <v>1490.4949999999999</v>
      </c>
      <c r="J162" s="3">
        <v>85.111999999999995</v>
      </c>
    </row>
    <row r="163" spans="1:10" x14ac:dyDescent="0.3">
      <c r="A163">
        <f t="shared" si="2"/>
        <v>1785.8143873149122</v>
      </c>
      <c r="B163" s="3">
        <v>14605.594999999999</v>
      </c>
      <c r="C163">
        <v>2004.75</v>
      </c>
      <c r="D163">
        <f>premium_data!H163/4</f>
        <v>0.17500000000000004</v>
      </c>
      <c r="E163">
        <f>premium_data!I163/4</f>
        <v>6.0833333333333295E-2</v>
      </c>
      <c r="F163">
        <f>premium_data!N163/4</f>
        <v>0.19064267413519409</v>
      </c>
      <c r="I163" s="3">
        <v>1531.693</v>
      </c>
      <c r="J163" s="3">
        <v>85.77</v>
      </c>
    </row>
    <row r="164" spans="1:10" x14ac:dyDescent="0.3">
      <c r="A164">
        <f t="shared" si="2"/>
        <v>1814.0561923819878</v>
      </c>
      <c r="B164" s="3">
        <v>14767.846</v>
      </c>
      <c r="C164">
        <v>2005</v>
      </c>
      <c r="D164">
        <f>premium_data!H164/4</f>
        <v>0.16166666666666663</v>
      </c>
      <c r="E164">
        <f>premium_data!I164/4</f>
        <v>6.1666666666666647E-2</v>
      </c>
      <c r="F164">
        <f>premium_data!N164/4</f>
        <v>0.30608399701448352</v>
      </c>
      <c r="I164" s="3">
        <v>1568.306</v>
      </c>
      <c r="J164" s="3">
        <v>86.453000000000003</v>
      </c>
    </row>
    <row r="165" spans="1:10" x14ac:dyDescent="0.3">
      <c r="A165">
        <f t="shared" si="2"/>
        <v>1841.7560460255852</v>
      </c>
      <c r="B165" s="3">
        <v>14839.707</v>
      </c>
      <c r="C165">
        <v>2005.25</v>
      </c>
      <c r="D165">
        <f>premium_data!H165/4</f>
        <v>0.20666666666666678</v>
      </c>
      <c r="E165">
        <f>premium_data!I165/4</f>
        <v>9.1666666666666674E-2</v>
      </c>
      <c r="F165">
        <f>premium_data!N165/4</f>
        <v>0.30048208883267646</v>
      </c>
      <c r="I165" s="3">
        <v>1603.838</v>
      </c>
      <c r="J165" s="3">
        <v>87.081999999999994</v>
      </c>
    </row>
    <row r="166" spans="1:10" x14ac:dyDescent="0.3">
      <c r="A166">
        <f t="shared" si="2"/>
        <v>1869.870496392562</v>
      </c>
      <c r="B166" s="3">
        <v>14956.290999999999</v>
      </c>
      <c r="C166">
        <v>2005.5</v>
      </c>
      <c r="D166">
        <f>premium_data!H166/4</f>
        <v>0.22166666666666668</v>
      </c>
      <c r="E166">
        <f>premium_data!I166/4</f>
        <v>9.4166666666666732E-2</v>
      </c>
      <c r="F166">
        <f>premium_data!N166/4</f>
        <v>9.4775640794098059E-2</v>
      </c>
      <c r="I166" s="3">
        <v>1643.13</v>
      </c>
      <c r="J166" s="3">
        <v>87.873999999999995</v>
      </c>
    </row>
    <row r="167" spans="1:10" x14ac:dyDescent="0.3">
      <c r="A167">
        <f t="shared" si="2"/>
        <v>1883.6924987300335</v>
      </c>
      <c r="B167" s="3">
        <v>15041.232</v>
      </c>
      <c r="C167">
        <v>2005.75</v>
      </c>
      <c r="D167">
        <f>premium_data!H167/4</f>
        <v>0.23916666666666675</v>
      </c>
      <c r="E167">
        <f>premium_data!I167/4</f>
        <v>0.11750000000000005</v>
      </c>
      <c r="F167">
        <f>premium_data!N167/4</f>
        <v>0.19660538137180605</v>
      </c>
      <c r="I167" s="3">
        <v>1668.6690000000001</v>
      </c>
      <c r="J167" s="3">
        <v>88.584999999999994</v>
      </c>
    </row>
    <row r="168" spans="1:10" x14ac:dyDescent="0.3">
      <c r="A168">
        <f t="shared" si="2"/>
        <v>1945.2162898362271</v>
      </c>
      <c r="B168" s="3">
        <v>15244.088</v>
      </c>
      <c r="C168">
        <v>2006</v>
      </c>
      <c r="D168">
        <f>premium_data!H168/4</f>
        <v>0.22916666666666674</v>
      </c>
      <c r="E168">
        <f>premium_data!I168/4</f>
        <v>8.1666666666666554E-2</v>
      </c>
      <c r="F168">
        <f>premium_data!N168/4</f>
        <v>0.21195935572727032</v>
      </c>
      <c r="I168" s="3">
        <v>1735.308</v>
      </c>
      <c r="J168" s="3">
        <v>89.209000000000003</v>
      </c>
    </row>
    <row r="169" spans="1:10" x14ac:dyDescent="0.3">
      <c r="A169">
        <f t="shared" si="2"/>
        <v>1971.5555555555557</v>
      </c>
      <c r="B169" s="3">
        <v>15281.525</v>
      </c>
      <c r="C169">
        <v>2006.25</v>
      </c>
      <c r="D169">
        <f>premium_data!H169/4</f>
        <v>0.21083333333333321</v>
      </c>
      <c r="E169">
        <f>premium_data!I169/4</f>
        <v>0.1183333333333334</v>
      </c>
      <c r="F169">
        <f>premium_data!N169/4</f>
        <v>0.27561656194457496</v>
      </c>
      <c r="I169" s="3">
        <v>1774.4</v>
      </c>
      <c r="J169" s="3">
        <v>90</v>
      </c>
    </row>
    <row r="170" spans="1:10" x14ac:dyDescent="0.3">
      <c r="A170">
        <f t="shared" si="2"/>
        <v>2003.7372555942973</v>
      </c>
      <c r="B170" s="3">
        <v>15304.517</v>
      </c>
      <c r="C170">
        <v>2006.5</v>
      </c>
      <c r="D170">
        <f>premium_data!H170/4</f>
        <v>0.2283333333333335</v>
      </c>
      <c r="E170">
        <f>premium_data!I170/4</f>
        <v>0.12166666666666681</v>
      </c>
      <c r="F170">
        <f>premium_data!N170/4</f>
        <v>0.3765591395352208</v>
      </c>
      <c r="I170" s="3">
        <v>1815.9469999999999</v>
      </c>
      <c r="J170" s="3">
        <v>90.628</v>
      </c>
    </row>
    <row r="171" spans="1:10" x14ac:dyDescent="0.3">
      <c r="A171">
        <f t="shared" si="2"/>
        <v>2033.2087460287794</v>
      </c>
      <c r="B171" s="3">
        <v>15433.643</v>
      </c>
      <c r="C171">
        <v>2006.75</v>
      </c>
      <c r="D171">
        <f>premium_data!H171/4</f>
        <v>0.22333333333333338</v>
      </c>
      <c r="E171">
        <f>premium_data!I171/4</f>
        <v>0.10499999999999998</v>
      </c>
      <c r="F171">
        <f>premium_data!N171/4</f>
        <v>0.65330984824263916</v>
      </c>
      <c r="I171" s="3">
        <v>1849.549</v>
      </c>
      <c r="J171" s="3">
        <v>90.966999999999999</v>
      </c>
    </row>
    <row r="172" spans="1:10" x14ac:dyDescent="0.3">
      <c r="A172">
        <f t="shared" si="2"/>
        <v>2060.163982621762</v>
      </c>
      <c r="B172" s="3">
        <v>15478.956</v>
      </c>
      <c r="C172">
        <v>2007</v>
      </c>
      <c r="D172">
        <f>premium_data!H172/4</f>
        <v>0.23333333333333339</v>
      </c>
      <c r="E172">
        <f>premium_data!I172/4</f>
        <v>8.1666666666666554E-2</v>
      </c>
      <c r="F172">
        <f>premium_data!N172/4</f>
        <v>0.54874396731869335</v>
      </c>
      <c r="I172" s="3">
        <v>1892.0340000000001</v>
      </c>
      <c r="J172" s="3">
        <v>91.838999999999999</v>
      </c>
    </row>
    <row r="173" spans="1:10" x14ac:dyDescent="0.3">
      <c r="A173">
        <f t="shared" si="2"/>
        <v>2095.8952116210398</v>
      </c>
      <c r="B173" s="3">
        <v>15577.779</v>
      </c>
      <c r="C173">
        <v>2007.25</v>
      </c>
      <c r="D173">
        <f>premium_data!H173/4</f>
        <v>0.22916666666666652</v>
      </c>
      <c r="E173">
        <f>premium_data!I173/4</f>
        <v>0.14500000000000002</v>
      </c>
      <c r="F173">
        <f>premium_data!N173/4</f>
        <v>0.53118650584503269</v>
      </c>
      <c r="I173" s="3">
        <v>1937.7180000000001</v>
      </c>
      <c r="J173" s="3">
        <v>92.453000000000003</v>
      </c>
    </row>
    <row r="174" spans="1:10" x14ac:dyDescent="0.3">
      <c r="A174">
        <f t="shared" si="2"/>
        <v>2116.9842789966965</v>
      </c>
      <c r="B174" s="3">
        <v>15671.605</v>
      </c>
      <c r="C174">
        <v>2007.5</v>
      </c>
      <c r="D174">
        <f>premium_data!H174/4</f>
        <v>0.21916666666666673</v>
      </c>
      <c r="E174">
        <f>premium_data!I174/4</f>
        <v>0.2799999999999998</v>
      </c>
      <c r="F174">
        <f>premium_data!N174/4</f>
        <v>0.58159598479593511</v>
      </c>
      <c r="I174" s="3">
        <v>1967.377</v>
      </c>
      <c r="J174" s="3">
        <v>92.933000000000007</v>
      </c>
    </row>
    <row r="175" spans="1:10" x14ac:dyDescent="0.3">
      <c r="A175">
        <f t="shared" si="2"/>
        <v>2139.9198517042228</v>
      </c>
      <c r="B175" s="3">
        <v>15767.146000000001</v>
      </c>
      <c r="C175">
        <v>2007.75</v>
      </c>
      <c r="D175">
        <f>premium_data!H175/4</f>
        <v>0.24499999999999988</v>
      </c>
      <c r="E175">
        <f>premium_data!I175/4</f>
        <v>0.40833333333333333</v>
      </c>
      <c r="F175">
        <f>premium_data!N175/4</f>
        <v>5.4997955419888722E-2</v>
      </c>
      <c r="I175" s="3">
        <v>1997.123</v>
      </c>
      <c r="J175" s="3">
        <v>93.326999999999998</v>
      </c>
    </row>
    <row r="176" spans="1:10" x14ac:dyDescent="0.3">
      <c r="A176">
        <f t="shared" si="2"/>
        <v>2150.1243927179539</v>
      </c>
      <c r="B176" s="3">
        <v>15702.906000000001</v>
      </c>
      <c r="C176">
        <v>2008</v>
      </c>
      <c r="D176">
        <f>premium_data!H176/4</f>
        <v>0.32333333333333325</v>
      </c>
      <c r="E176">
        <f>premium_data!I176/4</f>
        <v>0.29666666666666663</v>
      </c>
      <c r="F176">
        <f>premium_data!N176/4</f>
        <v>-0.11372194434051963</v>
      </c>
      <c r="I176" s="3">
        <v>2013.6990000000001</v>
      </c>
      <c r="J176" s="3">
        <v>93.655000000000001</v>
      </c>
    </row>
    <row r="177" spans="1:10" x14ac:dyDescent="0.3">
      <c r="A177">
        <f t="shared" si="2"/>
        <v>2150.2592159779033</v>
      </c>
      <c r="B177" s="3">
        <v>15792.772999999999</v>
      </c>
      <c r="C177">
        <v>2008.25</v>
      </c>
      <c r="D177">
        <f>premium_data!H177/4</f>
        <v>0.34750000000000014</v>
      </c>
      <c r="E177">
        <f>premium_data!I177/4</f>
        <v>0.28250000000000003</v>
      </c>
      <c r="F177">
        <f>premium_data!N177/4</f>
        <v>-0.10156064306263146</v>
      </c>
      <c r="I177" s="3">
        <v>2024.039</v>
      </c>
      <c r="J177" s="3">
        <v>94.13</v>
      </c>
    </row>
    <row r="178" spans="1:10" x14ac:dyDescent="0.3">
      <c r="A178">
        <f t="shared" si="2"/>
        <v>2116.2030788696752</v>
      </c>
      <c r="B178" s="3">
        <v>15709.562</v>
      </c>
      <c r="C178">
        <v>2008.5</v>
      </c>
      <c r="D178">
        <f>premium_data!H178/4</f>
        <v>0.38833333333333342</v>
      </c>
      <c r="E178">
        <f>premium_data!I178/4</f>
        <v>0.39083333333333331</v>
      </c>
      <c r="F178">
        <f>premium_data!N178/4</f>
        <v>-0.32996049183313114</v>
      </c>
      <c r="I178" s="3">
        <v>2007.0070000000001</v>
      </c>
      <c r="J178" s="3">
        <v>94.84</v>
      </c>
    </row>
    <row r="179" spans="1:10" x14ac:dyDescent="0.3">
      <c r="A179">
        <f t="shared" si="2"/>
        <v>2018.3432388365854</v>
      </c>
      <c r="B179" s="3">
        <v>15366.607</v>
      </c>
      <c r="C179">
        <v>2008.75</v>
      </c>
      <c r="D179">
        <f>premium_data!H179/4</f>
        <v>0.75583333333333336</v>
      </c>
      <c r="E179">
        <f>premium_data!I179/4</f>
        <v>0.63</v>
      </c>
      <c r="F179">
        <f>premium_data!N179/4</f>
        <v>0.40787447250116293</v>
      </c>
      <c r="I179" s="3">
        <v>1918.7380000000001</v>
      </c>
      <c r="J179" s="3">
        <v>95.064999999999998</v>
      </c>
    </row>
    <row r="180" spans="1:10" x14ac:dyDescent="0.3">
      <c r="A180">
        <f t="shared" si="2"/>
        <v>1853.755077985224</v>
      </c>
      <c r="B180" s="3">
        <v>15187.475</v>
      </c>
      <c r="C180">
        <v>2009</v>
      </c>
      <c r="D180">
        <f>premium_data!H180/4</f>
        <v>0.73499999999999988</v>
      </c>
      <c r="E180">
        <f>premium_data!I180/4</f>
        <v>0.21749999999999997</v>
      </c>
      <c r="F180">
        <f>premium_data!N180/4</f>
        <v>0.73157451956151198</v>
      </c>
      <c r="I180" s="3">
        <v>1761.4010000000001</v>
      </c>
      <c r="J180" s="3">
        <v>95.018000000000001</v>
      </c>
    </row>
    <row r="181" spans="1:10" x14ac:dyDescent="0.3">
      <c r="A181">
        <f t="shared" si="2"/>
        <v>1776.4158900181333</v>
      </c>
      <c r="B181" s="3">
        <v>15161.772000000001</v>
      </c>
      <c r="C181">
        <v>2009.25</v>
      </c>
      <c r="D181">
        <f>premium_data!H181/4</f>
        <v>0.61749999999999994</v>
      </c>
      <c r="E181">
        <f>premium_data!I181/4</f>
        <v>0.11083333333333334</v>
      </c>
      <c r="F181">
        <f>premium_data!N181/4</f>
        <v>1.0739867925001922</v>
      </c>
      <c r="I181" s="3">
        <v>1684.9659999999999</v>
      </c>
      <c r="J181" s="3">
        <v>94.852000000000004</v>
      </c>
    </row>
    <row r="182" spans="1:10" x14ac:dyDescent="0.3">
      <c r="A182">
        <f t="shared" si="2"/>
        <v>1744.0413252732903</v>
      </c>
      <c r="B182" s="3">
        <v>15216.647000000001</v>
      </c>
      <c r="C182">
        <v>2009.5</v>
      </c>
      <c r="D182">
        <f>premium_data!H182/4</f>
        <v>0.34833333333333338</v>
      </c>
      <c r="E182">
        <f>premium_data!I182/4</f>
        <v>3.5833333333333328E-2</v>
      </c>
      <c r="F182">
        <f>premium_data!N182/4</f>
        <v>1.3018264977549932</v>
      </c>
      <c r="I182" s="3">
        <v>1656.037</v>
      </c>
      <c r="J182" s="3">
        <v>94.953999999999994</v>
      </c>
    </row>
    <row r="183" spans="1:10" x14ac:dyDescent="0.3">
      <c r="A183">
        <f t="shared" si="2"/>
        <v>1741.7605256804559</v>
      </c>
      <c r="B183" s="3">
        <v>15379.155000000001</v>
      </c>
      <c r="C183">
        <v>2009.75</v>
      </c>
      <c r="D183">
        <f>premium_data!H183/4</f>
        <v>0.28166666666666673</v>
      </c>
      <c r="E183">
        <f>premium_data!I183/4</f>
        <v>4.1666666666666664E-2</v>
      </c>
      <c r="F183">
        <f>premium_data!N183/4</f>
        <v>0.48585709829155332</v>
      </c>
      <c r="I183" s="3">
        <v>1659.3230000000001</v>
      </c>
      <c r="J183" s="3">
        <v>95.266999999999996</v>
      </c>
    </row>
    <row r="184" spans="1:10" x14ac:dyDescent="0.3">
      <c r="A184">
        <f t="shared" si="2"/>
        <v>1737.7080585390368</v>
      </c>
      <c r="B184" s="3">
        <v>15456.058999999999</v>
      </c>
      <c r="C184">
        <v>2010</v>
      </c>
      <c r="D184">
        <f>premium_data!H184/4</f>
        <v>0.24833333333333352</v>
      </c>
      <c r="E184">
        <f>premium_data!I184/4</f>
        <v>2.4999999999999998E-2</v>
      </c>
      <c r="F184">
        <f>premium_data!N184/4</f>
        <v>0.33318573892836545</v>
      </c>
      <c r="I184" s="3">
        <v>1659.963</v>
      </c>
      <c r="J184" s="3">
        <v>95.525999999999996</v>
      </c>
    </row>
    <row r="185" spans="1:10" x14ac:dyDescent="0.3">
      <c r="A185">
        <f t="shared" si="2"/>
        <v>1787.3843653637803</v>
      </c>
      <c r="B185" s="3">
        <v>15605.628000000001</v>
      </c>
      <c r="C185">
        <v>2010.25</v>
      </c>
      <c r="D185">
        <f>premium_data!H185/4</f>
        <v>0.28333333333333344</v>
      </c>
      <c r="E185">
        <f>premium_data!I185/4</f>
        <v>6.9166666666666668E-2</v>
      </c>
      <c r="F185">
        <f>premium_data!N185/4</f>
        <v>0.42120497445007898</v>
      </c>
      <c r="I185" s="3">
        <v>1715.7460000000001</v>
      </c>
      <c r="J185" s="3">
        <v>95.992000000000004</v>
      </c>
    </row>
    <row r="186" spans="1:10" x14ac:dyDescent="0.3">
      <c r="A186">
        <f t="shared" si="2"/>
        <v>1830.4189775866726</v>
      </c>
      <c r="B186" s="3">
        <v>15726.281999999999</v>
      </c>
      <c r="C186">
        <v>2010.5</v>
      </c>
      <c r="D186">
        <f>premium_data!H186/4</f>
        <v>0.29916666666666658</v>
      </c>
      <c r="E186">
        <f>premium_data!I186/4</f>
        <v>4.4999999999999998E-2</v>
      </c>
      <c r="F186">
        <f>premium_data!N186/4</f>
        <v>0.39124051278646155</v>
      </c>
      <c r="I186" s="3">
        <v>1762.364</v>
      </c>
      <c r="J186" s="3">
        <v>96.281999999999996</v>
      </c>
    </row>
    <row r="187" spans="1:10" x14ac:dyDescent="0.3">
      <c r="A187">
        <f t="shared" si="2"/>
        <v>1860.5311525514733</v>
      </c>
      <c r="B187" s="3">
        <v>15807.995000000001</v>
      </c>
      <c r="C187">
        <v>2010.75</v>
      </c>
      <c r="D187">
        <f>premium_data!H187/4</f>
        <v>0.26416666666666666</v>
      </c>
      <c r="E187">
        <f>premium_data!I187/4</f>
        <v>3.5833333333333342E-2</v>
      </c>
      <c r="F187">
        <f>premium_data!N187/4</f>
        <v>0.40342706793725092</v>
      </c>
      <c r="I187" s="3">
        <v>1801.85</v>
      </c>
      <c r="J187" s="3">
        <v>96.846000000000004</v>
      </c>
    </row>
    <row r="188" spans="1:10" x14ac:dyDescent="0.3">
      <c r="A188">
        <f t="shared" si="2"/>
        <v>1854.3319704969899</v>
      </c>
      <c r="B188" s="3">
        <v>15769.911</v>
      </c>
      <c r="C188">
        <v>2011</v>
      </c>
      <c r="D188">
        <f>premium_data!H188/4</f>
        <v>0.24</v>
      </c>
      <c r="E188">
        <f>premium_data!I188/4</f>
        <v>3.9166666666666662E-2</v>
      </c>
      <c r="F188">
        <f>premium_data!N188/4</f>
        <v>0.32104817881310477</v>
      </c>
      <c r="I188" s="3">
        <v>1805.1179999999999</v>
      </c>
      <c r="J188" s="3">
        <v>97.346000000000004</v>
      </c>
    </row>
    <row r="189" spans="1:10" x14ac:dyDescent="0.3">
      <c r="A189">
        <f t="shared" si="2"/>
        <v>1900.2224739511576</v>
      </c>
      <c r="B189" s="3">
        <v>15876.839</v>
      </c>
      <c r="C189">
        <v>2011.25</v>
      </c>
      <c r="D189">
        <f>premium_data!H189/4</f>
        <v>0.20333333333333314</v>
      </c>
      <c r="E189">
        <f>premium_data!I189/4</f>
        <v>4.3333333333333335E-2</v>
      </c>
      <c r="F189">
        <f>premium_data!N189/4</f>
        <v>-3.2925767597832833E-2</v>
      </c>
      <c r="I189" s="3">
        <v>1862.009</v>
      </c>
      <c r="J189" s="3">
        <v>97.989000000000004</v>
      </c>
    </row>
    <row r="190" spans="1:10" x14ac:dyDescent="0.3">
      <c r="A190">
        <f t="shared" si="2"/>
        <v>1981.5974440894572</v>
      </c>
      <c r="B190" s="3">
        <v>15870.683999999999</v>
      </c>
      <c r="C190">
        <v>2011.5</v>
      </c>
      <c r="D190">
        <f>premium_data!H190/4</f>
        <v>0.25</v>
      </c>
      <c r="E190">
        <f>premium_data!I190/4</f>
        <v>6.5833333333333341E-2</v>
      </c>
      <c r="F190">
        <f>premium_data!N190/4</f>
        <v>-0.31077267607666215</v>
      </c>
      <c r="I190" s="3">
        <v>1953.7560000000001</v>
      </c>
      <c r="J190" s="3">
        <v>98.594999999999999</v>
      </c>
    </row>
    <row r="191" spans="1:10" x14ac:dyDescent="0.3">
      <c r="A191">
        <f t="shared" si="2"/>
        <v>2035.1480033227303</v>
      </c>
      <c r="B191" s="3">
        <v>16048.701999999999</v>
      </c>
      <c r="C191">
        <v>2011.75</v>
      </c>
      <c r="D191">
        <f>premium_data!H191/4</f>
        <v>0.33166666666666655</v>
      </c>
      <c r="E191">
        <f>premium_data!I191/4</f>
        <v>0.10250000000000001</v>
      </c>
      <c r="F191">
        <f>premium_data!N191/4</f>
        <v>-0.31401294805582514</v>
      </c>
      <c r="I191" s="3">
        <v>2008.9760000000001</v>
      </c>
      <c r="J191" s="3">
        <v>98.713999999999999</v>
      </c>
    </row>
    <row r="192" spans="1:10" x14ac:dyDescent="0.3">
      <c r="A192">
        <f t="shared" si="2"/>
        <v>2087.7085577920311</v>
      </c>
      <c r="B192" s="3">
        <v>16179.968000000001</v>
      </c>
      <c r="C192">
        <v>2012</v>
      </c>
      <c r="D192">
        <f>premium_data!H192/4</f>
        <v>0.32583333333333342</v>
      </c>
      <c r="E192">
        <f>premium_data!I192/4</f>
        <v>6.5833333333333341E-2</v>
      </c>
      <c r="F192">
        <f>premium_data!N192/4</f>
        <v>-0.19271092460140249</v>
      </c>
      <c r="I192" s="3">
        <v>2073.366</v>
      </c>
      <c r="J192" s="3">
        <v>99.313000000000002</v>
      </c>
    </row>
    <row r="193" spans="1:10" x14ac:dyDescent="0.3">
      <c r="A193">
        <f t="shared" si="2"/>
        <v>2132.2906742350547</v>
      </c>
      <c r="B193" s="3">
        <v>16253.726000000001</v>
      </c>
      <c r="C193">
        <v>2012.25</v>
      </c>
      <c r="D193">
        <f>premium_data!H193/4</f>
        <v>0.32333333333333347</v>
      </c>
      <c r="E193">
        <f>premium_data!I193/4</f>
        <v>5.333333333333333E-2</v>
      </c>
      <c r="F193">
        <f>premium_data!N193/4</f>
        <v>-1.5847478942221382E-2</v>
      </c>
      <c r="I193" s="3">
        <v>2126.1709999999998</v>
      </c>
      <c r="J193" s="3">
        <v>99.712999999999994</v>
      </c>
    </row>
    <row r="194" spans="1:10" x14ac:dyDescent="0.3">
      <c r="A194">
        <f t="shared" si="2"/>
        <v>2121.0715354684221</v>
      </c>
      <c r="B194" s="3">
        <v>16282.151</v>
      </c>
      <c r="C194">
        <v>2012.5</v>
      </c>
      <c r="D194">
        <f>premium_data!H194/4</f>
        <v>0.35416666666666663</v>
      </c>
      <c r="E194">
        <f>premium_data!I194/4</f>
        <v>4.0833333333333333E-2</v>
      </c>
      <c r="F194">
        <f>premium_data!N194/4</f>
        <v>-1.0209648384892911E-2</v>
      </c>
      <c r="I194" s="3">
        <v>2125.9499999999998</v>
      </c>
      <c r="J194" s="3">
        <v>100.23</v>
      </c>
    </row>
    <row r="195" spans="1:10" x14ac:dyDescent="0.3">
      <c r="A195">
        <f t="shared" ref="A195:A223" si="3">I195/J195*100</f>
        <v>2132.8813357422223</v>
      </c>
      <c r="B195" s="3">
        <v>16300.035</v>
      </c>
      <c r="C195">
        <v>2012.75</v>
      </c>
      <c r="D195">
        <f>premium_data!H195/4</f>
        <v>0.2583333333333333</v>
      </c>
      <c r="E195">
        <f>premium_data!I195/4</f>
        <v>3.6666666666666667E-2</v>
      </c>
      <c r="F195">
        <f>premium_data!N195/4</f>
        <v>-4.8306289302066374E-2</v>
      </c>
      <c r="I195" s="3">
        <v>2148.6219999999998</v>
      </c>
      <c r="J195" s="3">
        <v>100.738</v>
      </c>
    </row>
    <row r="196" spans="1:10" x14ac:dyDescent="0.3">
      <c r="A196">
        <f t="shared" si="3"/>
        <v>2146.399580783263</v>
      </c>
      <c r="B196" s="3">
        <v>16441.485000000001</v>
      </c>
      <c r="C196">
        <v>2013</v>
      </c>
      <c r="D196">
        <f>premium_data!H196/4</f>
        <v>0.23333333333333328</v>
      </c>
      <c r="E196">
        <f>premium_data!I196/4</f>
        <v>3.3333333333333333E-2</v>
      </c>
      <c r="F196">
        <f>premium_data!N196/4</f>
        <v>5.1552876837279715E-2</v>
      </c>
      <c r="I196" s="3">
        <v>2170.89</v>
      </c>
      <c r="J196" s="3">
        <v>101.14100000000001</v>
      </c>
    </row>
    <row r="197" spans="1:10" x14ac:dyDescent="0.3">
      <c r="A197">
        <f t="shared" si="3"/>
        <v>2149.6470402650157</v>
      </c>
      <c r="B197" s="3">
        <v>16464.401999999998</v>
      </c>
      <c r="C197" s="1">
        <v>2013.25</v>
      </c>
      <c r="D197">
        <f>premium_data!H197/4</f>
        <v>0.21833333333333338</v>
      </c>
      <c r="E197">
        <f>premium_data!I197/4</f>
        <v>3.6666666666666667E-2</v>
      </c>
      <c r="F197">
        <f>premium_data!N197/4</f>
        <v>0.14345714967873291</v>
      </c>
      <c r="I197" s="3">
        <v>2180.3440000000001</v>
      </c>
      <c r="J197" s="3">
        <v>101.428</v>
      </c>
    </row>
    <row r="198" spans="1:10" x14ac:dyDescent="0.3">
      <c r="A198">
        <f t="shared" si="3"/>
        <v>2179.187682766471</v>
      </c>
      <c r="B198" s="3">
        <v>16594.742999999999</v>
      </c>
      <c r="C198" s="2">
        <v>2013.5</v>
      </c>
      <c r="D198">
        <f>premium_data!H198/4</f>
        <v>0.22416666666666663</v>
      </c>
      <c r="E198">
        <f>premium_data!I198/4</f>
        <v>2.2499999999999999E-2</v>
      </c>
      <c r="F198">
        <f>premium_data!N198/4</f>
        <v>0.29679587054621259</v>
      </c>
      <c r="I198" s="3">
        <v>2220.723</v>
      </c>
      <c r="J198" s="3">
        <v>101.90600000000001</v>
      </c>
    </row>
    <row r="199" spans="1:10" x14ac:dyDescent="0.3">
      <c r="A199">
        <f t="shared" si="3"/>
        <v>2218.2314783202455</v>
      </c>
      <c r="B199" s="3">
        <v>16712.759999999998</v>
      </c>
      <c r="C199" s="2">
        <v>2013.75</v>
      </c>
      <c r="D199">
        <f>premium_data!H199/4</f>
        <v>0.19083333333333319</v>
      </c>
      <c r="E199">
        <f>premium_data!I199/4</f>
        <v>1.5833333333333335E-2</v>
      </c>
      <c r="F199">
        <f>premium_data!N199/4</f>
        <v>0.38025089758018105</v>
      </c>
      <c r="I199" s="3">
        <v>2274.02</v>
      </c>
      <c r="J199" s="3">
        <v>102.515</v>
      </c>
    </row>
    <row r="200" spans="1:10" x14ac:dyDescent="0.3">
      <c r="A200">
        <f t="shared" si="3"/>
        <v>2248.7196673855178</v>
      </c>
      <c r="B200" s="3">
        <v>16654.246999999999</v>
      </c>
      <c r="C200" s="2">
        <v>2014</v>
      </c>
      <c r="D200">
        <f>premium_data!H200/4</f>
        <v>0.16916666666666669</v>
      </c>
      <c r="E200">
        <f>premium_data!I200/4</f>
        <v>1.9166666666666665E-2</v>
      </c>
      <c r="F200">
        <f>premium_data!N200/4</f>
        <v>0.32865634341323613</v>
      </c>
      <c r="I200" s="3">
        <v>2314.877</v>
      </c>
      <c r="J200" s="3">
        <v>102.94199999999999</v>
      </c>
    </row>
    <row r="201" spans="1:10" x14ac:dyDescent="0.3">
      <c r="A201">
        <f t="shared" si="3"/>
        <v>2302.4486838927796</v>
      </c>
      <c r="B201" s="3">
        <v>16868.109</v>
      </c>
      <c r="C201" s="2">
        <v>2014.25</v>
      </c>
      <c r="D201">
        <f>premium_data!H201/4</f>
        <v>0.15083333333333337</v>
      </c>
      <c r="E201">
        <f>premium_data!I201/4</f>
        <v>1.9999999999999997E-2</v>
      </c>
      <c r="F201">
        <f>premium_data!N201/4</f>
        <v>0.13298185853743982</v>
      </c>
      <c r="I201" s="3">
        <v>2383.61</v>
      </c>
      <c r="J201" s="3">
        <v>103.52500000000001</v>
      </c>
    </row>
    <row r="202" spans="1:10" x14ac:dyDescent="0.3">
      <c r="A202">
        <f t="shared" si="3"/>
        <v>2346.4439250988198</v>
      </c>
      <c r="B202" s="3">
        <v>17064.616000000002</v>
      </c>
      <c r="C202" s="2">
        <v>2014.5</v>
      </c>
      <c r="D202">
        <f>premium_data!H202/4</f>
        <v>0.15583333333333327</v>
      </c>
      <c r="E202">
        <f>premium_data!I202/4</f>
        <v>2.5000000000000001E-2</v>
      </c>
      <c r="F202">
        <f>premium_data!N202/4</f>
        <v>0.17332005645164239</v>
      </c>
      <c r="I202" s="3">
        <v>2439.7620000000002</v>
      </c>
      <c r="J202" s="3">
        <v>103.977</v>
      </c>
    </row>
    <row r="203" spans="1:10" x14ac:dyDescent="0.3">
      <c r="A203">
        <f t="shared" si="3"/>
        <v>2363.8771003360539</v>
      </c>
      <c r="B203" s="3">
        <v>17141.235000000001</v>
      </c>
      <c r="C203" s="2">
        <v>2014.75</v>
      </c>
      <c r="D203">
        <f>premium_data!H203/4</f>
        <v>0.21583333333333343</v>
      </c>
      <c r="E203">
        <f>premium_data!I203/4</f>
        <v>2.75E-2</v>
      </c>
      <c r="F203">
        <f>premium_data!N203/4</f>
        <v>0.2757873081543516</v>
      </c>
      <c r="I203" s="3">
        <v>2461.9780000000001</v>
      </c>
      <c r="J203" s="3">
        <v>104.15</v>
      </c>
    </row>
    <row r="204" spans="1:10" x14ac:dyDescent="0.3">
      <c r="A204">
        <f t="shared" si="3"/>
        <v>2366.9157549969741</v>
      </c>
      <c r="B204" s="3">
        <v>17280.647000000001</v>
      </c>
      <c r="C204" s="2">
        <v>2015</v>
      </c>
      <c r="D204">
        <f>premium_data!H204/4</f>
        <v>0.23250000000000004</v>
      </c>
      <c r="E204">
        <f>premium_data!I204/4</f>
        <v>3.0833333333333331E-2</v>
      </c>
      <c r="F204">
        <f>premium_data!N204/4</f>
        <v>0.52047673285038343</v>
      </c>
      <c r="I204" s="3">
        <v>2464.2669999999998</v>
      </c>
      <c r="J204" s="3">
        <v>104.113</v>
      </c>
    </row>
    <row r="205" spans="1:10" x14ac:dyDescent="0.3">
      <c r="A205">
        <f t="shared" si="3"/>
        <v>2362.0489696877057</v>
      </c>
      <c r="B205" s="3">
        <v>17380.875</v>
      </c>
      <c r="C205" s="2">
        <v>2015.25</v>
      </c>
      <c r="D205">
        <f>premium_data!H205/4</f>
        <v>0.23416666666666663</v>
      </c>
      <c r="E205">
        <f>premium_data!I205/4</f>
        <v>3.3333333333333333E-2</v>
      </c>
      <c r="F205">
        <f>premium_data!N205/4</f>
        <v>0.53221719308350623</v>
      </c>
      <c r="I205" s="3">
        <v>2472.5219999999999</v>
      </c>
      <c r="J205" s="3">
        <v>104.67700000000001</v>
      </c>
    </row>
    <row r="206" spans="1:10" x14ac:dyDescent="0.3">
      <c r="A206">
        <f t="shared" si="3"/>
        <v>2361.3511891721992</v>
      </c>
      <c r="B206" s="3">
        <v>17437.080000000002</v>
      </c>
      <c r="C206" s="2">
        <v>2015.5</v>
      </c>
      <c r="D206">
        <f>premium_data!H206/4</f>
        <v>0.28916666666666657</v>
      </c>
      <c r="E206">
        <f>premium_data!I206/4</f>
        <v>4.9999999999999996E-2</v>
      </c>
      <c r="F206">
        <f>premium_data!N206/4</f>
        <v>0.51453140174369527</v>
      </c>
      <c r="I206" s="3">
        <v>2479.1590000000001</v>
      </c>
      <c r="J206" s="3">
        <v>104.989</v>
      </c>
    </row>
    <row r="207" spans="1:10" x14ac:dyDescent="0.3">
      <c r="A207">
        <f t="shared" si="3"/>
        <v>2334.0601453624058</v>
      </c>
      <c r="B207" s="3">
        <v>17462.579000000002</v>
      </c>
      <c r="C207" s="2">
        <v>2015.75</v>
      </c>
      <c r="D207">
        <f>premium_data!H207/4</f>
        <v>0.35666666666666669</v>
      </c>
      <c r="E207">
        <f>premium_data!I207/4</f>
        <v>0.06</v>
      </c>
      <c r="F207">
        <f>premium_data!N207/4</f>
        <v>0.4455980136347959</v>
      </c>
      <c r="I207" s="3">
        <v>2450.2730000000001</v>
      </c>
      <c r="J207" s="3">
        <v>104.979</v>
      </c>
    </row>
    <row r="208" spans="1:10" x14ac:dyDescent="0.3">
      <c r="A208">
        <f t="shared" si="3"/>
        <v>2321.8666285332952</v>
      </c>
      <c r="B208" s="3">
        <v>17565.465</v>
      </c>
      <c r="C208" s="2">
        <v>2016</v>
      </c>
      <c r="D208">
        <f>premium_data!H208/4</f>
        <v>0.34499999999999997</v>
      </c>
      <c r="E208">
        <f>premium_data!I208/4</f>
        <v>6.6666666666666666E-2</v>
      </c>
      <c r="F208">
        <f>premium_data!N208/4</f>
        <v>0.22976113713741864</v>
      </c>
      <c r="I208" s="3">
        <v>2435.5219999999999</v>
      </c>
      <c r="J208" s="3">
        <v>104.895</v>
      </c>
    </row>
    <row r="209" spans="1:10" x14ac:dyDescent="0.3">
      <c r="A209">
        <f t="shared" si="3"/>
        <v>2323.1303722215912</v>
      </c>
      <c r="B209" s="3">
        <v>17618.580999999998</v>
      </c>
      <c r="C209">
        <v>2016.25</v>
      </c>
      <c r="D209">
        <f>premium_data!H209/4</f>
        <v>0.26916666666666678</v>
      </c>
      <c r="E209">
        <f>premium_data!I209/4</f>
        <v>7.4999999999999997E-2</v>
      </c>
      <c r="F209">
        <f>premium_data!N209/4</f>
        <v>0.15906021720429875</v>
      </c>
      <c r="I209" s="3">
        <v>2454.0619999999999</v>
      </c>
      <c r="J209" s="3">
        <v>105.636</v>
      </c>
    </row>
    <row r="210" spans="1:10" x14ac:dyDescent="0.3">
      <c r="A210">
        <f t="shared" si="3"/>
        <v>2342.6899149430278</v>
      </c>
      <c r="B210" s="3">
        <v>17724.489000000001</v>
      </c>
      <c r="C210">
        <v>2016.5</v>
      </c>
      <c r="D210">
        <f>premium_data!H210/4</f>
        <v>0.22999999999999998</v>
      </c>
      <c r="E210">
        <f>premium_data!I210/4</f>
        <v>0.10083333333333332</v>
      </c>
      <c r="F210">
        <f>premium_data!N210/4</f>
        <v>0.1003842371333441</v>
      </c>
      <c r="I210" s="3">
        <v>2481.5880000000002</v>
      </c>
      <c r="J210" s="3">
        <v>105.929</v>
      </c>
    </row>
    <row r="211" spans="1:10" x14ac:dyDescent="0.3">
      <c r="A211">
        <f t="shared" si="3"/>
        <v>2353.4985491186721</v>
      </c>
      <c r="B211" s="3">
        <v>17812.560000000001</v>
      </c>
      <c r="C211">
        <v>2016.75</v>
      </c>
      <c r="D211">
        <f>premium_data!H211/4</f>
        <v>0.20749999999999991</v>
      </c>
      <c r="E211">
        <f>premium_data!I211/4</f>
        <v>8.4166666666666681E-2</v>
      </c>
      <c r="F211">
        <f>premium_data!N211/4</f>
        <v>7.9321673229088008E-2</v>
      </c>
      <c r="I211" s="3">
        <v>2506.17</v>
      </c>
      <c r="J211" s="3">
        <v>106.48699999999999</v>
      </c>
    </row>
    <row r="212" spans="1:10" x14ac:dyDescent="0.3">
      <c r="A212">
        <f t="shared" si="3"/>
        <v>2371.6334385919017</v>
      </c>
      <c r="B212" s="3">
        <v>17889.094000000001</v>
      </c>
      <c r="C212">
        <v>2017</v>
      </c>
      <c r="D212">
        <f>premium_data!H212/4</f>
        <v>0.17500000000000004</v>
      </c>
      <c r="E212">
        <f>premium_data!I212/4</f>
        <v>8.1666666666666665E-2</v>
      </c>
      <c r="F212">
        <f>premium_data!N212/4</f>
        <v>-3.5042569829826786E-2</v>
      </c>
      <c r="I212" s="3">
        <v>2538.549</v>
      </c>
      <c r="J212" s="3">
        <v>107.038</v>
      </c>
    </row>
    <row r="213" spans="1:10" x14ac:dyDescent="0.3">
      <c r="A213">
        <f t="shared" si="3"/>
        <v>2397.5086382729041</v>
      </c>
      <c r="B213" s="3">
        <v>17979.218000000001</v>
      </c>
      <c r="C213">
        <v>2017.25</v>
      </c>
      <c r="D213">
        <f>premium_data!H213/4</f>
        <v>0.1741666666666668</v>
      </c>
      <c r="E213">
        <f>premium_data!I213/4</f>
        <v>4.7500000000000014E-2</v>
      </c>
      <c r="F213">
        <f>premium_data!N213/4</f>
        <v>9.1456760956365457E-2</v>
      </c>
      <c r="I213" s="3">
        <v>2574.2289999999998</v>
      </c>
      <c r="J213" s="3">
        <v>107.371</v>
      </c>
    </row>
    <row r="214" spans="1:10" x14ac:dyDescent="0.3">
      <c r="A214">
        <f t="shared" si="3"/>
        <v>2409.4875359095545</v>
      </c>
      <c r="B214" s="3">
        <v>18127.993999999999</v>
      </c>
      <c r="C214">
        <v>2017.5</v>
      </c>
      <c r="D214">
        <f>premium_data!H214/4</f>
        <v>0.16999999999999993</v>
      </c>
      <c r="E214">
        <f>premium_data!I214/4</f>
        <v>5.0833333333333341E-2</v>
      </c>
      <c r="F214">
        <f>premium_data!N214/4</f>
        <v>7.317512113237945E-2</v>
      </c>
      <c r="I214" s="3">
        <v>2600.078</v>
      </c>
      <c r="J214" s="3">
        <v>107.91</v>
      </c>
    </row>
    <row r="215" spans="1:10" x14ac:dyDescent="0.3">
      <c r="A215">
        <f t="shared" si="3"/>
        <v>2447.928727232566</v>
      </c>
      <c r="B215" s="3">
        <v>18310.3</v>
      </c>
      <c r="C215">
        <v>2017.75</v>
      </c>
      <c r="D215">
        <f>premium_data!H215/4</f>
        <v>0.17749999999999988</v>
      </c>
      <c r="E215">
        <f>premium_data!I215/4</f>
        <v>4.166666666666663E-2</v>
      </c>
      <c r="F215">
        <f>premium_data!N215/4</f>
        <v>6.4201767974975121E-2</v>
      </c>
      <c r="I215" s="3">
        <v>2659.748</v>
      </c>
      <c r="J215" s="3">
        <v>108.65300000000001</v>
      </c>
    </row>
    <row r="216" spans="1:10" x14ac:dyDescent="0.3">
      <c r="A216">
        <f t="shared" si="3"/>
        <v>2490.0182949140139</v>
      </c>
      <c r="B216" s="3">
        <v>18437.127</v>
      </c>
      <c r="C216">
        <v>2018</v>
      </c>
      <c r="D216">
        <f>premium_data!H216/4</f>
        <v>0.18083333333333329</v>
      </c>
      <c r="E216">
        <f>premium_data!I216/4</f>
        <v>6.7500000000000004E-2</v>
      </c>
      <c r="F216">
        <f>premium_data!N216/4</f>
        <v>0.12503347233439599</v>
      </c>
      <c r="I216" s="3">
        <v>2722.0880000000002</v>
      </c>
      <c r="J216" s="3">
        <v>109.32</v>
      </c>
    </row>
    <row r="217" spans="1:10" x14ac:dyDescent="0.3">
      <c r="A217">
        <f t="shared" si="3"/>
        <v>2515.9253750294761</v>
      </c>
      <c r="B217" s="3">
        <v>18565.697</v>
      </c>
      <c r="C217">
        <v>2018.25</v>
      </c>
      <c r="D217">
        <f>premium_data!H217/4</f>
        <v>0.20999999999999996</v>
      </c>
      <c r="E217">
        <f>premium_data!I217/4</f>
        <v>8.5833333333333262E-2</v>
      </c>
      <c r="F217">
        <f>premium_data!N217/4</f>
        <v>5.677702068591084E-2</v>
      </c>
      <c r="I217" s="3">
        <v>2774.009</v>
      </c>
      <c r="J217" s="3">
        <v>110.258</v>
      </c>
    </row>
    <row r="218" spans="1:10" x14ac:dyDescent="0.3">
      <c r="A218">
        <f t="shared" si="3"/>
        <v>2536.3015122617035</v>
      </c>
      <c r="B218" s="3">
        <v>18699.748</v>
      </c>
      <c r="C218">
        <v>2018.5</v>
      </c>
      <c r="D218">
        <f>premium_data!H218/4</f>
        <v>0.22583333333333333</v>
      </c>
      <c r="E218">
        <f>premium_data!I218/4</f>
        <v>4.0000000000000036E-2</v>
      </c>
      <c r="F218">
        <f>premium_data!N218/4</f>
        <v>7.7416921127981819E-2</v>
      </c>
      <c r="I218" s="3">
        <v>2805.8850000000002</v>
      </c>
      <c r="J218" s="3">
        <v>110.629</v>
      </c>
    </row>
    <row r="219" spans="1:10" x14ac:dyDescent="0.3">
      <c r="A219">
        <f t="shared" si="3"/>
        <v>2552.7723787927871</v>
      </c>
      <c r="B219" s="3">
        <v>18733.741000000002</v>
      </c>
      <c r="C219">
        <v>2018.75</v>
      </c>
      <c r="D219">
        <f>premium_data!H219/4</f>
        <v>0.25333333333333319</v>
      </c>
      <c r="E219">
        <f>premium_data!I219/4</f>
        <v>5.583333333333329E-2</v>
      </c>
      <c r="F219">
        <f>premium_data!N219/4</f>
        <v>0.20051489600723671</v>
      </c>
      <c r="I219" s="3">
        <v>2836.9470000000001</v>
      </c>
      <c r="J219" s="3">
        <v>111.13200000000001</v>
      </c>
    </row>
    <row r="220" spans="1:10" x14ac:dyDescent="0.3">
      <c r="A220">
        <f t="shared" si="3"/>
        <v>2569.8651870708668</v>
      </c>
      <c r="B220" s="3">
        <v>18835.411</v>
      </c>
      <c r="C220">
        <v>2019</v>
      </c>
      <c r="D220">
        <f>premium_data!H220/4</f>
        <v>0.28499999999999992</v>
      </c>
      <c r="E220">
        <f>premium_data!I220/4</f>
        <v>3.3333333333333326E-2</v>
      </c>
      <c r="F220">
        <f>premium_data!N220/4</f>
        <v>0.24890040694379723</v>
      </c>
      <c r="I220" s="3">
        <v>2866.9929999999999</v>
      </c>
      <c r="J220" s="3">
        <v>111.562</v>
      </c>
    </row>
    <row r="221" spans="1:10" x14ac:dyDescent="0.3">
      <c r="A221">
        <f t="shared" si="3"/>
        <v>2607.2193895742707</v>
      </c>
      <c r="B221" s="3">
        <v>18962.174999999999</v>
      </c>
      <c r="C221">
        <v>2019.25</v>
      </c>
      <c r="D221">
        <f>premium_data!H221/4</f>
        <v>0.25083333333333335</v>
      </c>
      <c r="E221">
        <f>premium_data!I221/4</f>
        <v>2.5833333333333375E-2</v>
      </c>
      <c r="F221">
        <f>premium_data!N221/4</f>
        <v>0.12814206544618512</v>
      </c>
      <c r="I221" s="3">
        <v>2924.8829999999998</v>
      </c>
      <c r="J221" s="3">
        <v>112.184</v>
      </c>
    </row>
    <row r="222" spans="1:10" x14ac:dyDescent="0.3">
      <c r="A222">
        <f t="shared" si="3"/>
        <v>2625.6410484229232</v>
      </c>
      <c r="B222" s="3">
        <v>19130.932000000001</v>
      </c>
      <c r="C222">
        <v>2019.5</v>
      </c>
      <c r="D222">
        <f>premium_data!H222/4</f>
        <v>0.22999999999999987</v>
      </c>
      <c r="E222">
        <f>premium_data!I222/4</f>
        <v>3.0833333333333379E-2</v>
      </c>
      <c r="F222">
        <f>premium_data!N222/4</f>
        <v>1.2036310475743717E-2</v>
      </c>
      <c r="I222" s="3">
        <v>2955.1590000000001</v>
      </c>
      <c r="J222" s="3">
        <v>112.55</v>
      </c>
    </row>
    <row r="223" spans="1:10" x14ac:dyDescent="0.3">
      <c r="A223">
        <f t="shared" si="3"/>
        <v>2600.3921638058482</v>
      </c>
      <c r="B223" s="3">
        <v>19215.690999999999</v>
      </c>
      <c r="C223">
        <v>2019.75</v>
      </c>
      <c r="D223">
        <f>premium_data!H223/4</f>
        <v>0.22166666666666657</v>
      </c>
      <c r="E223">
        <f>premium_data!I223/4</f>
        <v>5.6666666666666643E-2</v>
      </c>
      <c r="F223">
        <f>premium_data!N223/4</f>
        <v>-6.2498907790040081E-2</v>
      </c>
      <c r="I223" s="3">
        <v>2937.4810000000002</v>
      </c>
      <c r="J223" s="3">
        <v>112.96299999999999</v>
      </c>
    </row>
    <row r="224" spans="1:10" x14ac:dyDescent="0.3">
      <c r="B224" s="3"/>
      <c r="I224" s="3">
        <v>2884.3580000000002</v>
      </c>
      <c r="J224" s="3">
        <v>113.41800000000001</v>
      </c>
    </row>
    <row r="225" spans="2:10" x14ac:dyDescent="0.3">
      <c r="B225" s="3"/>
      <c r="I225" s="3">
        <v>2657.0569999999998</v>
      </c>
      <c r="J225" s="3">
        <v>112.99299999999999</v>
      </c>
    </row>
    <row r="226" spans="2:10" x14ac:dyDescent="0.3">
      <c r="B226" s="3"/>
      <c r="I226" s="3">
        <v>2781.9450000000002</v>
      </c>
      <c r="J226" s="3">
        <v>113.971</v>
      </c>
    </row>
    <row r="227" spans="2:10" x14ac:dyDescent="0.3">
      <c r="B227" s="3"/>
      <c r="I227" s="3">
        <v>2868.3159999999998</v>
      </c>
      <c r="J227" s="3">
        <v>114.69199999999999</v>
      </c>
    </row>
    <row r="228" spans="2:10" x14ac:dyDescent="0.3">
      <c r="B228" s="3"/>
      <c r="I228" s="3">
        <v>2934.61</v>
      </c>
      <c r="J228" s="3">
        <v>116.12</v>
      </c>
    </row>
    <row r="229" spans="2:10" x14ac:dyDescent="0.3">
      <c r="B229" s="3"/>
      <c r="I229" s="3">
        <v>3007.28</v>
      </c>
      <c r="J229" s="3">
        <v>117.922</v>
      </c>
    </row>
    <row r="230" spans="2:10" x14ac:dyDescent="0.3">
      <c r="B230" s="3"/>
      <c r="I230" s="3">
        <v>3046.3130000000001</v>
      </c>
      <c r="J230" s="3">
        <v>119.712</v>
      </c>
    </row>
    <row r="231" spans="2:10" x14ac:dyDescent="0.3">
      <c r="B231" s="3"/>
      <c r="I231" s="3">
        <v>3111.8389999999999</v>
      </c>
      <c r="J231" s="3">
        <v>121.708</v>
      </c>
    </row>
    <row r="232" spans="2:10" x14ac:dyDescent="0.3">
      <c r="B232" s="3"/>
      <c r="I232" s="3">
        <v>3225.0039999999999</v>
      </c>
      <c r="J232" s="3">
        <v>124.17400000000001</v>
      </c>
    </row>
    <row r="233" spans="2:10" x14ac:dyDescent="0.3">
      <c r="B233" s="3"/>
      <c r="I233" s="3">
        <v>3292.154</v>
      </c>
      <c r="J233" s="3">
        <v>126.907</v>
      </c>
    </row>
    <row r="234" spans="2:10" x14ac:dyDescent="0.3">
      <c r="B234" s="3"/>
      <c r="I234" s="3">
        <v>3403.4090000000001</v>
      </c>
      <c r="J234" s="3">
        <v>128.26900000000001</v>
      </c>
    </row>
    <row r="235" spans="2:10" x14ac:dyDescent="0.3">
      <c r="B235" s="3"/>
      <c r="I235" s="3">
        <v>3438.5509999999999</v>
      </c>
      <c r="J235" s="3">
        <v>129.381</v>
      </c>
    </row>
    <row r="236" spans="2:10" x14ac:dyDescent="0.3">
      <c r="B236" s="3"/>
    </row>
    <row r="237" spans="2:10" x14ac:dyDescent="0.3">
      <c r="B237" s="3"/>
    </row>
    <row r="238" spans="2:10" x14ac:dyDescent="0.3">
      <c r="B238" s="3"/>
    </row>
    <row r="239" spans="2:10" x14ac:dyDescent="0.3">
      <c r="B239" s="3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C28E3-5136-427D-8F07-24A70396403A}">
  <dimension ref="A1:D223"/>
  <sheetViews>
    <sheetView workbookViewId="0">
      <selection activeCell="R21" sqref="R21"/>
    </sheetView>
  </sheetViews>
  <sheetFormatPr defaultRowHeight="14" x14ac:dyDescent="0.3"/>
  <sheetData>
    <row r="1" spans="1:4" x14ac:dyDescent="0.3">
      <c r="A1" t="s">
        <v>0</v>
      </c>
      <c r="B1" t="s">
        <v>13</v>
      </c>
      <c r="C1" t="s">
        <v>14</v>
      </c>
    </row>
    <row r="2" spans="1:4" x14ac:dyDescent="0.3">
      <c r="A2">
        <v>1964.5</v>
      </c>
      <c r="B2">
        <v>0.3666666666666667</v>
      </c>
      <c r="C2">
        <v>0.35000000000000009</v>
      </c>
      <c r="D2">
        <f>CORREL(B:B,C:C)</f>
        <v>0.9729097533755684</v>
      </c>
    </row>
    <row r="3" spans="1:4" x14ac:dyDescent="0.3">
      <c r="A3">
        <v>1964.75</v>
      </c>
      <c r="B3">
        <v>0.3400000000000003</v>
      </c>
      <c r="C3">
        <v>0.29000000000000004</v>
      </c>
    </row>
    <row r="4" spans="1:4" x14ac:dyDescent="0.3">
      <c r="A4">
        <v>1965</v>
      </c>
      <c r="B4">
        <v>0.3066666666666662</v>
      </c>
      <c r="C4">
        <v>0.31000000000000005</v>
      </c>
    </row>
    <row r="5" spans="1:4" x14ac:dyDescent="0.3">
      <c r="A5">
        <v>1965.25</v>
      </c>
      <c r="B5">
        <v>0.43000000000000016</v>
      </c>
      <c r="C5">
        <v>0.43999999999999995</v>
      </c>
    </row>
    <row r="6" spans="1:4" x14ac:dyDescent="0.3">
      <c r="A6">
        <v>1965.5</v>
      </c>
      <c r="B6">
        <v>0.44333333333333291</v>
      </c>
      <c r="C6">
        <v>0.41999999999999948</v>
      </c>
    </row>
    <row r="7" spans="1:4" x14ac:dyDescent="0.3">
      <c r="A7">
        <v>1965.75</v>
      </c>
      <c r="B7">
        <v>0.39999999999999947</v>
      </c>
      <c r="C7">
        <v>0.37000000000000011</v>
      </c>
    </row>
    <row r="8" spans="1:4" x14ac:dyDescent="0.3">
      <c r="A8">
        <v>1966</v>
      </c>
      <c r="B8">
        <v>0.45333333333333314</v>
      </c>
      <c r="C8">
        <v>0.41000000000000014</v>
      </c>
    </row>
    <row r="9" spans="1:4" x14ac:dyDescent="0.3">
      <c r="A9">
        <v>1966.25</v>
      </c>
      <c r="B9">
        <v>0.793333333333333</v>
      </c>
      <c r="C9">
        <v>0.75999999999999979</v>
      </c>
    </row>
    <row r="10" spans="1:4" x14ac:dyDescent="0.3">
      <c r="A10">
        <v>1966.5</v>
      </c>
      <c r="B10">
        <v>0.69000000000000039</v>
      </c>
      <c r="C10">
        <v>0.58000000000000007</v>
      </c>
    </row>
    <row r="11" spans="1:4" x14ac:dyDescent="0.3">
      <c r="A11">
        <v>1966.75</v>
      </c>
      <c r="B11">
        <v>0.54666666666666686</v>
      </c>
      <c r="C11">
        <v>0.52999999999999936</v>
      </c>
    </row>
    <row r="12" spans="1:4" x14ac:dyDescent="0.3">
      <c r="A12">
        <v>1967</v>
      </c>
      <c r="B12">
        <v>0.68333333333333268</v>
      </c>
      <c r="C12">
        <v>0.64000000000000057</v>
      </c>
    </row>
    <row r="13" spans="1:4" x14ac:dyDescent="0.3">
      <c r="A13">
        <v>1967.25</v>
      </c>
      <c r="B13">
        <v>0.86666666666666625</v>
      </c>
      <c r="C13">
        <v>0.7799999999999998</v>
      </c>
    </row>
    <row r="14" spans="1:4" x14ac:dyDescent="0.3">
      <c r="A14">
        <v>1967.5</v>
      </c>
      <c r="B14">
        <v>0.6466666666666665</v>
      </c>
      <c r="C14">
        <v>0.44000000000000039</v>
      </c>
    </row>
    <row r="15" spans="1:4" x14ac:dyDescent="0.3">
      <c r="A15">
        <v>1967.75</v>
      </c>
      <c r="B15">
        <v>0.66000000000000014</v>
      </c>
      <c r="C15">
        <v>0.45000000000000018</v>
      </c>
    </row>
    <row r="16" spans="1:4" x14ac:dyDescent="0.3">
      <c r="A16">
        <v>1968</v>
      </c>
      <c r="B16">
        <v>0.41333333333333311</v>
      </c>
      <c r="C16">
        <v>0.44000000000000039</v>
      </c>
    </row>
    <row r="17" spans="1:3" x14ac:dyDescent="0.3">
      <c r="A17">
        <v>1968.25</v>
      </c>
      <c r="B17">
        <v>0.49333333333333407</v>
      </c>
      <c r="C17">
        <v>0.49000000000000021</v>
      </c>
    </row>
    <row r="18" spans="1:3" x14ac:dyDescent="0.3">
      <c r="A18">
        <v>1968.5</v>
      </c>
      <c r="B18">
        <v>0.69000000000000039</v>
      </c>
      <c r="C18">
        <v>0.66000000000000014</v>
      </c>
    </row>
    <row r="19" spans="1:3" x14ac:dyDescent="0.3">
      <c r="A19">
        <v>1968.75</v>
      </c>
      <c r="B19">
        <v>0.48666666666666636</v>
      </c>
      <c r="C19">
        <v>0.47000000000000064</v>
      </c>
    </row>
    <row r="20" spans="1:3" x14ac:dyDescent="0.3">
      <c r="A20">
        <v>1969</v>
      </c>
      <c r="B20">
        <v>0.46333333333333293</v>
      </c>
      <c r="C20">
        <v>0.38999999999999968</v>
      </c>
    </row>
    <row r="21" spans="1:3" x14ac:dyDescent="0.3">
      <c r="A21">
        <v>1969.25</v>
      </c>
      <c r="B21">
        <v>1.1800000000000006</v>
      </c>
      <c r="C21">
        <v>0.94000000000000039</v>
      </c>
    </row>
    <row r="22" spans="1:3" x14ac:dyDescent="0.3">
      <c r="A22">
        <v>1969.5</v>
      </c>
      <c r="B22">
        <v>1.4900000000000002</v>
      </c>
      <c r="C22">
        <v>1.4299999999999997</v>
      </c>
    </row>
    <row r="23" spans="1:3" x14ac:dyDescent="0.3">
      <c r="A23">
        <v>1969.75</v>
      </c>
      <c r="B23">
        <v>1.2433333333333341</v>
      </c>
      <c r="C23">
        <v>1.1899999999999995</v>
      </c>
    </row>
    <row r="24" spans="1:3" x14ac:dyDescent="0.3">
      <c r="A24">
        <v>1970</v>
      </c>
      <c r="B24">
        <v>1.3133333333333335</v>
      </c>
      <c r="C24">
        <v>1.419999999999999</v>
      </c>
    </row>
    <row r="25" spans="1:3" x14ac:dyDescent="0.3">
      <c r="A25">
        <v>1970.25</v>
      </c>
      <c r="B25">
        <v>1.21</v>
      </c>
      <c r="C25">
        <v>1.1999999999999993</v>
      </c>
    </row>
    <row r="26" spans="1:3" x14ac:dyDescent="0.3">
      <c r="A26">
        <v>1970.5</v>
      </c>
      <c r="B26">
        <v>1.3499999999999996</v>
      </c>
      <c r="C26">
        <v>1.1600000000000001</v>
      </c>
    </row>
    <row r="27" spans="1:3" x14ac:dyDescent="0.3">
      <c r="A27">
        <v>1970.75</v>
      </c>
      <c r="B27">
        <v>0.81666666666666643</v>
      </c>
      <c r="C27">
        <v>0.78000000000000025</v>
      </c>
    </row>
    <row r="28" spans="1:3" x14ac:dyDescent="0.3">
      <c r="A28">
        <v>1971</v>
      </c>
      <c r="B28">
        <v>0.60000000000000053</v>
      </c>
      <c r="C28">
        <v>0.63000000000000034</v>
      </c>
    </row>
    <row r="29" spans="1:3" x14ac:dyDescent="0.3">
      <c r="A29">
        <v>1971.25</v>
      </c>
      <c r="B29">
        <v>0.69333333333333336</v>
      </c>
      <c r="C29">
        <v>0.75</v>
      </c>
    </row>
    <row r="30" spans="1:3" x14ac:dyDescent="0.3">
      <c r="A30">
        <v>1971.5</v>
      </c>
      <c r="B30">
        <v>0.69666666666666721</v>
      </c>
      <c r="C30">
        <v>0.74000000000000021</v>
      </c>
    </row>
    <row r="31" spans="1:3" x14ac:dyDescent="0.3">
      <c r="A31">
        <v>1971.75</v>
      </c>
      <c r="B31">
        <v>0.69999999999999929</v>
      </c>
      <c r="C31">
        <v>0.71</v>
      </c>
    </row>
    <row r="32" spans="1:3" x14ac:dyDescent="0.3">
      <c r="A32">
        <v>1972</v>
      </c>
      <c r="B32">
        <v>0.44333333333333336</v>
      </c>
      <c r="C32">
        <v>0.48</v>
      </c>
    </row>
    <row r="33" spans="1:3" x14ac:dyDescent="0.3">
      <c r="A33">
        <v>1972.25</v>
      </c>
      <c r="B33">
        <v>0.7799999999999998</v>
      </c>
      <c r="C33">
        <v>0.64999999999999947</v>
      </c>
    </row>
    <row r="34" spans="1:3" x14ac:dyDescent="0.3">
      <c r="A34">
        <v>1972.5</v>
      </c>
      <c r="B34">
        <v>0.71333333333333382</v>
      </c>
      <c r="C34">
        <v>0.57000000000000028</v>
      </c>
    </row>
    <row r="35" spans="1:3" x14ac:dyDescent="0.3">
      <c r="A35">
        <v>1972.75</v>
      </c>
      <c r="B35">
        <v>0.43666666666666654</v>
      </c>
      <c r="C35">
        <v>0.40000000000000036</v>
      </c>
    </row>
    <row r="36" spans="1:3" x14ac:dyDescent="0.3">
      <c r="A36">
        <v>1973</v>
      </c>
      <c r="B36">
        <v>0.70000000000000018</v>
      </c>
      <c r="C36">
        <v>0.55999999999999961</v>
      </c>
    </row>
    <row r="37" spans="1:3" x14ac:dyDescent="0.3">
      <c r="A37">
        <v>1973.25</v>
      </c>
      <c r="B37">
        <v>1.0699999999999994</v>
      </c>
      <c r="C37">
        <v>0.92999999999999972</v>
      </c>
    </row>
    <row r="38" spans="1:3" x14ac:dyDescent="0.3">
      <c r="A38">
        <v>1973.5</v>
      </c>
      <c r="B38">
        <v>2.0299999999999994</v>
      </c>
      <c r="C38">
        <v>1.8100000000000005</v>
      </c>
    </row>
    <row r="39" spans="1:3" x14ac:dyDescent="0.3">
      <c r="A39">
        <v>1973.75</v>
      </c>
      <c r="B39">
        <v>1.7366666666666664</v>
      </c>
      <c r="C39">
        <v>1.1499999999999995</v>
      </c>
    </row>
    <row r="40" spans="1:3" x14ac:dyDescent="0.3">
      <c r="A40">
        <v>1974</v>
      </c>
      <c r="B40">
        <v>1.0233333333333334</v>
      </c>
      <c r="C40">
        <v>0.80000000000000071</v>
      </c>
    </row>
    <row r="41" spans="1:3" x14ac:dyDescent="0.3">
      <c r="A41">
        <v>1974.25</v>
      </c>
      <c r="B41">
        <v>2.7900000000000009</v>
      </c>
      <c r="C41">
        <v>2.4000000000000004</v>
      </c>
    </row>
    <row r="42" spans="1:3" x14ac:dyDescent="0.3">
      <c r="A42">
        <v>1974.5</v>
      </c>
      <c r="B42">
        <v>3.8366666666666678</v>
      </c>
      <c r="C42">
        <v>3.33</v>
      </c>
    </row>
    <row r="43" spans="1:3" x14ac:dyDescent="0.3">
      <c r="A43">
        <v>1974.75</v>
      </c>
      <c r="B43">
        <v>2.0066666666666668</v>
      </c>
      <c r="C43">
        <v>1.6499999999999995</v>
      </c>
    </row>
    <row r="44" spans="1:3" x14ac:dyDescent="0.3">
      <c r="A44">
        <v>1975</v>
      </c>
      <c r="B44">
        <v>0.94000000000000039</v>
      </c>
      <c r="C44">
        <v>0.87000000000000011</v>
      </c>
    </row>
    <row r="45" spans="1:3" x14ac:dyDescent="0.3">
      <c r="A45">
        <v>1975.25</v>
      </c>
      <c r="B45">
        <v>0.56333333333333346</v>
      </c>
      <c r="C45">
        <v>0.70000000000000018</v>
      </c>
    </row>
    <row r="46" spans="1:3" x14ac:dyDescent="0.3">
      <c r="A46">
        <v>1975.5</v>
      </c>
      <c r="B46">
        <v>0.48666666666666636</v>
      </c>
      <c r="C46">
        <v>0.72999999999999954</v>
      </c>
    </row>
    <row r="47" spans="1:3" x14ac:dyDescent="0.3">
      <c r="A47">
        <v>1975.75</v>
      </c>
      <c r="B47">
        <v>0.65666666666666629</v>
      </c>
      <c r="C47">
        <v>0.89999999999999947</v>
      </c>
    </row>
    <row r="48" spans="1:3" x14ac:dyDescent="0.3">
      <c r="A48">
        <v>1976</v>
      </c>
      <c r="B48">
        <v>0.30333333333333279</v>
      </c>
      <c r="C48">
        <v>0.44000000000000039</v>
      </c>
    </row>
    <row r="49" spans="1:3" x14ac:dyDescent="0.3">
      <c r="A49">
        <v>1976.25</v>
      </c>
      <c r="B49">
        <v>0.35000000000000053</v>
      </c>
      <c r="C49">
        <v>0.46000000000000085</v>
      </c>
    </row>
    <row r="50" spans="1:3" x14ac:dyDescent="0.3">
      <c r="A50">
        <v>1976.5</v>
      </c>
      <c r="B50">
        <v>0.26333333333333275</v>
      </c>
      <c r="C50">
        <v>0.32000000000000028</v>
      </c>
    </row>
    <row r="51" spans="1:3" x14ac:dyDescent="0.3">
      <c r="A51">
        <v>1976.75</v>
      </c>
      <c r="B51">
        <v>0.26000000000000068</v>
      </c>
      <c r="C51">
        <v>0.26000000000000068</v>
      </c>
    </row>
    <row r="52" spans="1:3" x14ac:dyDescent="0.3">
      <c r="A52">
        <v>1977</v>
      </c>
      <c r="B52">
        <v>0.20333333333333314</v>
      </c>
      <c r="C52">
        <v>0.26999999999999957</v>
      </c>
    </row>
    <row r="53" spans="1:3" x14ac:dyDescent="0.3">
      <c r="A53">
        <v>1977.25</v>
      </c>
      <c r="B53">
        <v>0.3533333333333335</v>
      </c>
      <c r="C53">
        <v>0.40000000000000036</v>
      </c>
    </row>
    <row r="54" spans="1:3" x14ac:dyDescent="0.3">
      <c r="A54">
        <v>1977.5</v>
      </c>
      <c r="B54">
        <v>0.35333333333333261</v>
      </c>
      <c r="C54">
        <v>0.36000000000000032</v>
      </c>
    </row>
    <row r="55" spans="1:3" x14ac:dyDescent="0.3">
      <c r="A55">
        <v>1977.75</v>
      </c>
      <c r="B55">
        <v>0.57666666666666622</v>
      </c>
      <c r="C55">
        <v>0.54</v>
      </c>
    </row>
    <row r="56" spans="1:3" x14ac:dyDescent="0.3">
      <c r="A56">
        <v>1978</v>
      </c>
      <c r="B56">
        <v>0.50666666666666682</v>
      </c>
      <c r="C56">
        <v>0.54</v>
      </c>
    </row>
    <row r="57" spans="1:3" x14ac:dyDescent="0.3">
      <c r="A57">
        <v>1978.25</v>
      </c>
      <c r="B57">
        <v>0.94333333333333336</v>
      </c>
      <c r="C57">
        <v>0.83000000000000007</v>
      </c>
    </row>
    <row r="58" spans="1:3" x14ac:dyDescent="0.3">
      <c r="A58">
        <v>1978.5</v>
      </c>
      <c r="B58">
        <v>0.96</v>
      </c>
      <c r="C58">
        <v>1.0500000000000007</v>
      </c>
    </row>
    <row r="59" spans="1:3" x14ac:dyDescent="0.3">
      <c r="A59">
        <v>1978.75</v>
      </c>
      <c r="B59">
        <v>1.7233333333333327</v>
      </c>
      <c r="C59">
        <v>1.7000000000000011</v>
      </c>
    </row>
    <row r="60" spans="1:3" x14ac:dyDescent="0.3">
      <c r="A60">
        <v>1979</v>
      </c>
      <c r="B60">
        <v>0.89333333333333442</v>
      </c>
      <c r="C60">
        <v>1.2800000000000011</v>
      </c>
    </row>
    <row r="61" spans="1:3" x14ac:dyDescent="0.3">
      <c r="A61">
        <v>1979.25</v>
      </c>
      <c r="B61">
        <v>0.67999999999999972</v>
      </c>
      <c r="C61">
        <v>0.89000000000000057</v>
      </c>
    </row>
    <row r="62" spans="1:3" x14ac:dyDescent="0.3">
      <c r="A62">
        <v>1979.5</v>
      </c>
      <c r="B62">
        <v>1.2299999999999986</v>
      </c>
      <c r="C62">
        <v>1.3800000000000008</v>
      </c>
    </row>
    <row r="63" spans="1:3" x14ac:dyDescent="0.3">
      <c r="A63">
        <v>1979.75</v>
      </c>
      <c r="B63">
        <v>1.8200000000000003</v>
      </c>
      <c r="C63">
        <v>1.9700000000000006</v>
      </c>
    </row>
    <row r="64" spans="1:3" x14ac:dyDescent="0.3">
      <c r="A64">
        <v>1980</v>
      </c>
      <c r="B64">
        <v>1.7333333333333325</v>
      </c>
      <c r="C64">
        <v>2.0299999999999994</v>
      </c>
    </row>
    <row r="65" spans="1:3" x14ac:dyDescent="0.3">
      <c r="A65">
        <v>1980.25</v>
      </c>
      <c r="B65">
        <v>1.8566666666666656</v>
      </c>
      <c r="C65">
        <v>1.6900000000000013</v>
      </c>
    </row>
    <row r="66" spans="1:3" x14ac:dyDescent="0.3">
      <c r="A66">
        <v>1980.5</v>
      </c>
      <c r="B66">
        <v>0.79666666666666686</v>
      </c>
      <c r="C66">
        <v>0.89000000000000057</v>
      </c>
    </row>
    <row r="67" spans="1:3" x14ac:dyDescent="0.3">
      <c r="A67">
        <v>1980.75</v>
      </c>
      <c r="B67">
        <v>2.1433333333333326</v>
      </c>
      <c r="C67">
        <v>1.8900000000000006</v>
      </c>
    </row>
    <row r="68" spans="1:3" x14ac:dyDescent="0.3">
      <c r="A68">
        <v>1981</v>
      </c>
      <c r="B68">
        <v>1.5299999999999994</v>
      </c>
      <c r="C68">
        <v>1.8100000000000005</v>
      </c>
    </row>
    <row r="69" spans="1:3" x14ac:dyDescent="0.3">
      <c r="A69">
        <v>1981.25</v>
      </c>
      <c r="B69">
        <v>1.8433333333333337</v>
      </c>
      <c r="C69">
        <v>2.0000000000000018</v>
      </c>
    </row>
    <row r="70" spans="1:3" x14ac:dyDescent="0.3">
      <c r="A70">
        <v>1981.5</v>
      </c>
      <c r="B70">
        <v>2.4666666666666668</v>
      </c>
      <c r="C70">
        <v>2.4699999999999989</v>
      </c>
    </row>
    <row r="71" spans="1:3" x14ac:dyDescent="0.3">
      <c r="A71">
        <v>1981.75</v>
      </c>
      <c r="B71">
        <v>1.7033333333333331</v>
      </c>
      <c r="C71">
        <v>1.5999999999999996</v>
      </c>
    </row>
    <row r="72" spans="1:3" x14ac:dyDescent="0.3">
      <c r="A72">
        <v>1982</v>
      </c>
      <c r="B72">
        <v>1.4266666666666676</v>
      </c>
      <c r="C72">
        <v>1.4700000000000006</v>
      </c>
    </row>
    <row r="73" spans="1:3" x14ac:dyDescent="0.3">
      <c r="A73">
        <v>1982.25</v>
      </c>
      <c r="B73">
        <v>1.8133333333333326</v>
      </c>
      <c r="C73">
        <v>1.7400000000000002</v>
      </c>
    </row>
    <row r="74" spans="1:3" x14ac:dyDescent="0.3">
      <c r="A74">
        <v>1982.5</v>
      </c>
      <c r="B74">
        <v>2.2533333333333339</v>
      </c>
      <c r="C74">
        <v>1.8800000000000008</v>
      </c>
    </row>
    <row r="75" spans="1:3" x14ac:dyDescent="0.3">
      <c r="A75">
        <v>1982.75</v>
      </c>
      <c r="B75">
        <v>1.1333333333333329</v>
      </c>
      <c r="C75">
        <v>0.92999999999999972</v>
      </c>
    </row>
    <row r="76" spans="1:3" x14ac:dyDescent="0.3">
      <c r="A76">
        <v>1983</v>
      </c>
      <c r="B76">
        <v>0.42333333333333201</v>
      </c>
      <c r="C76">
        <v>0.5</v>
      </c>
    </row>
    <row r="77" spans="1:3" x14ac:dyDescent="0.3">
      <c r="A77">
        <v>1983.25</v>
      </c>
      <c r="B77">
        <v>0.37666666666666693</v>
      </c>
      <c r="C77">
        <v>0.48000000000000043</v>
      </c>
    </row>
    <row r="78" spans="1:3" x14ac:dyDescent="0.3">
      <c r="A78">
        <v>1983.5</v>
      </c>
      <c r="B78">
        <v>0.41333333333333222</v>
      </c>
      <c r="C78">
        <v>0.60999999999999943</v>
      </c>
    </row>
    <row r="79" spans="1:3" x14ac:dyDescent="0.3">
      <c r="A79">
        <v>1983.75</v>
      </c>
      <c r="B79">
        <v>0.60999999999999943</v>
      </c>
      <c r="C79">
        <v>0.58000000000000007</v>
      </c>
    </row>
    <row r="80" spans="1:3" x14ac:dyDescent="0.3">
      <c r="A80">
        <v>1984</v>
      </c>
      <c r="B80">
        <v>0.50999999999999979</v>
      </c>
      <c r="C80">
        <v>0.61000000000000121</v>
      </c>
    </row>
    <row r="81" spans="1:3" x14ac:dyDescent="0.3">
      <c r="A81">
        <v>1984.25</v>
      </c>
      <c r="B81">
        <v>1.1566666666666663</v>
      </c>
      <c r="C81">
        <v>1.2400000000000002</v>
      </c>
    </row>
    <row r="82" spans="1:3" x14ac:dyDescent="0.3">
      <c r="A82">
        <v>1984.5</v>
      </c>
      <c r="B82">
        <v>1.1199999999999992</v>
      </c>
      <c r="C82">
        <v>1.2200000000000006</v>
      </c>
    </row>
    <row r="83" spans="1:3" x14ac:dyDescent="0.3">
      <c r="A83">
        <v>1984.75</v>
      </c>
      <c r="B83">
        <v>0.58333333333333393</v>
      </c>
      <c r="C83">
        <v>0.64000000000000057</v>
      </c>
    </row>
    <row r="84" spans="1:3" x14ac:dyDescent="0.3">
      <c r="A84">
        <v>1985</v>
      </c>
      <c r="B84">
        <v>0.43333333333333357</v>
      </c>
      <c r="C84">
        <v>0.59999999999999964</v>
      </c>
    </row>
    <row r="85" spans="1:3" x14ac:dyDescent="0.3">
      <c r="A85">
        <v>1985.25</v>
      </c>
      <c r="B85">
        <v>0.49000000000000021</v>
      </c>
      <c r="C85">
        <v>0.48000000000000043</v>
      </c>
    </row>
    <row r="86" spans="1:3" x14ac:dyDescent="0.3">
      <c r="A86">
        <v>1985.5</v>
      </c>
      <c r="B86">
        <v>0.68666666666666654</v>
      </c>
      <c r="C86">
        <v>0.69000000000000039</v>
      </c>
    </row>
    <row r="87" spans="1:3" x14ac:dyDescent="0.3">
      <c r="A87">
        <v>1985.75</v>
      </c>
      <c r="B87">
        <v>0.66333333333333311</v>
      </c>
      <c r="C87">
        <v>0.61000000000000032</v>
      </c>
    </row>
    <row r="88" spans="1:3" x14ac:dyDescent="0.3">
      <c r="A88">
        <v>1986</v>
      </c>
      <c r="B88">
        <v>0.68666666666666654</v>
      </c>
      <c r="C88">
        <v>0.63999999999999968</v>
      </c>
    </row>
    <row r="89" spans="1:3" x14ac:dyDescent="0.3">
      <c r="A89">
        <v>1986.25</v>
      </c>
      <c r="B89">
        <v>0.52000000000000046</v>
      </c>
      <c r="C89">
        <v>0.45999999999999996</v>
      </c>
    </row>
    <row r="90" spans="1:3" x14ac:dyDescent="0.3">
      <c r="A90">
        <v>1986.5</v>
      </c>
      <c r="B90">
        <v>0.47666666666666657</v>
      </c>
      <c r="C90">
        <v>0.41000000000000014</v>
      </c>
    </row>
    <row r="91" spans="1:3" x14ac:dyDescent="0.3">
      <c r="A91">
        <v>1986.75</v>
      </c>
      <c r="B91">
        <v>0.47666666666666657</v>
      </c>
      <c r="C91">
        <v>0.39999999999999947</v>
      </c>
    </row>
    <row r="92" spans="1:3" x14ac:dyDescent="0.3">
      <c r="A92">
        <v>1987</v>
      </c>
      <c r="B92">
        <v>0.50999999999999979</v>
      </c>
      <c r="C92">
        <v>0.50999999999999979</v>
      </c>
    </row>
    <row r="93" spans="1:3" x14ac:dyDescent="0.3">
      <c r="A93">
        <v>1987.25</v>
      </c>
      <c r="B93">
        <v>1.1600000000000001</v>
      </c>
      <c r="C93">
        <v>1.0399999999999991</v>
      </c>
    </row>
    <row r="94" spans="1:3" x14ac:dyDescent="0.3">
      <c r="A94">
        <v>1987.5</v>
      </c>
      <c r="B94">
        <v>0.89666666666666739</v>
      </c>
      <c r="C94">
        <v>1.0300000000000002</v>
      </c>
    </row>
    <row r="95" spans="1:3" x14ac:dyDescent="0.3">
      <c r="A95">
        <v>1987.75</v>
      </c>
      <c r="B95">
        <v>1.7766666666666664</v>
      </c>
      <c r="C95">
        <v>1.3200000000000003</v>
      </c>
    </row>
    <row r="96" spans="1:3" x14ac:dyDescent="0.3">
      <c r="A96">
        <v>1988</v>
      </c>
      <c r="B96">
        <v>0.99333333333333318</v>
      </c>
      <c r="C96">
        <v>0.83000000000000007</v>
      </c>
    </row>
    <row r="97" spans="1:3" x14ac:dyDescent="0.3">
      <c r="A97">
        <v>1988.25</v>
      </c>
      <c r="B97">
        <v>1.0133333333333336</v>
      </c>
      <c r="C97">
        <v>0.96</v>
      </c>
    </row>
    <row r="98" spans="1:3" x14ac:dyDescent="0.3">
      <c r="A98">
        <v>1988.5</v>
      </c>
      <c r="B98">
        <v>1.163333333333334</v>
      </c>
      <c r="C98">
        <v>1.1800000000000006</v>
      </c>
    </row>
    <row r="99" spans="1:3" x14ac:dyDescent="0.3">
      <c r="A99">
        <v>1988.75</v>
      </c>
      <c r="B99">
        <v>1.0700000000000003</v>
      </c>
      <c r="C99">
        <v>0.98999999999999932</v>
      </c>
    </row>
    <row r="100" spans="1:3" x14ac:dyDescent="0.3">
      <c r="A100">
        <v>1989</v>
      </c>
      <c r="B100">
        <v>1.0600000000000005</v>
      </c>
      <c r="C100">
        <v>1.2400000000000002</v>
      </c>
    </row>
    <row r="101" spans="1:3" x14ac:dyDescent="0.3">
      <c r="A101">
        <v>1989.25</v>
      </c>
      <c r="B101">
        <v>1.1666666666666661</v>
      </c>
      <c r="C101">
        <v>1.2699999999999996</v>
      </c>
    </row>
    <row r="102" spans="1:3" x14ac:dyDescent="0.3">
      <c r="A102">
        <v>1989.5</v>
      </c>
      <c r="B102">
        <v>0.88333333333333286</v>
      </c>
      <c r="C102">
        <v>0.9300000000000006</v>
      </c>
    </row>
    <row r="103" spans="1:3" x14ac:dyDescent="0.3">
      <c r="A103">
        <v>1989.75</v>
      </c>
      <c r="B103">
        <v>0.7833333333333341</v>
      </c>
      <c r="C103">
        <v>0.75</v>
      </c>
    </row>
    <row r="104" spans="1:3" x14ac:dyDescent="0.3">
      <c r="A104">
        <v>1990</v>
      </c>
      <c r="B104">
        <v>0.48333333333333428</v>
      </c>
      <c r="C104">
        <v>0.61000000000000032</v>
      </c>
    </row>
    <row r="105" spans="1:3" x14ac:dyDescent="0.3">
      <c r="A105">
        <v>1990.25</v>
      </c>
      <c r="B105">
        <v>0.58666666666666689</v>
      </c>
      <c r="C105">
        <v>0.69999999999999929</v>
      </c>
    </row>
    <row r="106" spans="1:3" x14ac:dyDescent="0.3">
      <c r="A106">
        <v>1990.5</v>
      </c>
      <c r="B106">
        <v>0.56666666666666643</v>
      </c>
      <c r="C106">
        <v>0.65000000000000036</v>
      </c>
    </row>
    <row r="107" spans="1:3" x14ac:dyDescent="0.3">
      <c r="A107">
        <v>1990.75</v>
      </c>
      <c r="B107">
        <v>0.97999999999999954</v>
      </c>
      <c r="C107">
        <v>0.91000000000000014</v>
      </c>
    </row>
    <row r="108" spans="1:3" x14ac:dyDescent="0.3">
      <c r="A108">
        <v>1991</v>
      </c>
      <c r="B108">
        <v>0.6899999999999995</v>
      </c>
      <c r="C108">
        <v>0.69000000000000039</v>
      </c>
    </row>
    <row r="109" spans="1:3" x14ac:dyDescent="0.3">
      <c r="A109">
        <v>1991.25</v>
      </c>
      <c r="B109">
        <v>0.45333333333333403</v>
      </c>
      <c r="C109">
        <v>0.45999999999999996</v>
      </c>
    </row>
    <row r="110" spans="1:3" x14ac:dyDescent="0.3">
      <c r="A110">
        <v>1991.5</v>
      </c>
      <c r="B110">
        <v>0.32333333333333325</v>
      </c>
      <c r="C110">
        <v>0.4399999999999995</v>
      </c>
    </row>
    <row r="111" spans="1:3" x14ac:dyDescent="0.3">
      <c r="A111">
        <v>1991.75</v>
      </c>
      <c r="B111">
        <v>0.37333333333333307</v>
      </c>
      <c r="C111">
        <v>0.29999999999999982</v>
      </c>
    </row>
    <row r="112" spans="1:3" x14ac:dyDescent="0.3">
      <c r="A112">
        <v>1992</v>
      </c>
      <c r="B112">
        <v>0.22999999999999998</v>
      </c>
      <c r="C112">
        <v>0.20999999999999996</v>
      </c>
    </row>
    <row r="113" spans="1:3" x14ac:dyDescent="0.3">
      <c r="A113">
        <v>1992.25</v>
      </c>
      <c r="B113">
        <v>0.21333333333333293</v>
      </c>
      <c r="C113">
        <v>0.21999999999999975</v>
      </c>
    </row>
    <row r="114" spans="1:3" x14ac:dyDescent="0.3">
      <c r="A114">
        <v>1992.5</v>
      </c>
      <c r="B114">
        <v>0.18666666666666654</v>
      </c>
      <c r="C114">
        <v>0.20999999999999996</v>
      </c>
    </row>
    <row r="115" spans="1:3" x14ac:dyDescent="0.3">
      <c r="A115">
        <v>1992.75</v>
      </c>
      <c r="B115">
        <v>0.37000000000000011</v>
      </c>
      <c r="C115">
        <v>0.22999999999999998</v>
      </c>
    </row>
    <row r="116" spans="1:3" x14ac:dyDescent="0.3">
      <c r="A116">
        <v>1993</v>
      </c>
      <c r="B116">
        <v>0.18000000000000016</v>
      </c>
      <c r="C116">
        <v>0.16000000000000014</v>
      </c>
    </row>
    <row r="117" spans="1:3" x14ac:dyDescent="0.3">
      <c r="A117">
        <v>1993.25</v>
      </c>
      <c r="B117">
        <v>0.16666666666666652</v>
      </c>
      <c r="C117">
        <v>0.16000000000000014</v>
      </c>
    </row>
    <row r="118" spans="1:3" x14ac:dyDescent="0.3">
      <c r="A118">
        <v>1993.5</v>
      </c>
      <c r="B118">
        <v>0.13666666666666671</v>
      </c>
      <c r="C118">
        <v>0.17999999999999972</v>
      </c>
    </row>
    <row r="119" spans="1:3" x14ac:dyDescent="0.3">
      <c r="A119">
        <v>1993.75</v>
      </c>
      <c r="B119">
        <v>0.22333333333333316</v>
      </c>
      <c r="C119">
        <v>0.12000000000000011</v>
      </c>
    </row>
    <row r="120" spans="1:3" x14ac:dyDescent="0.3">
      <c r="A120">
        <v>1994</v>
      </c>
      <c r="B120">
        <v>0.206666666666667</v>
      </c>
      <c r="C120">
        <v>0.19999999999999973</v>
      </c>
    </row>
    <row r="121" spans="1:3" x14ac:dyDescent="0.3">
      <c r="A121">
        <v>1994.25</v>
      </c>
      <c r="B121">
        <v>0.35999999999999988</v>
      </c>
      <c r="C121">
        <v>0.29000000000000004</v>
      </c>
    </row>
    <row r="122" spans="1:3" x14ac:dyDescent="0.3">
      <c r="A122">
        <v>1994.5</v>
      </c>
      <c r="B122">
        <v>0.37999999999999989</v>
      </c>
      <c r="C122">
        <v>0.35000000000000053</v>
      </c>
    </row>
    <row r="123" spans="1:3" x14ac:dyDescent="0.3">
      <c r="A123">
        <v>1994.75</v>
      </c>
      <c r="B123">
        <v>0.58333333333333304</v>
      </c>
      <c r="C123">
        <v>0.45000000000000018</v>
      </c>
    </row>
    <row r="124" spans="1:3" x14ac:dyDescent="0.3">
      <c r="A124">
        <v>1995</v>
      </c>
      <c r="B124">
        <v>0.44666666666666721</v>
      </c>
      <c r="C124">
        <v>0.45000000000000018</v>
      </c>
    </row>
    <row r="125" spans="1:3" x14ac:dyDescent="0.3">
      <c r="A125">
        <v>1995.25</v>
      </c>
      <c r="B125">
        <v>0.41333333333333311</v>
      </c>
      <c r="C125">
        <v>0.41999999999999993</v>
      </c>
    </row>
    <row r="126" spans="1:3" x14ac:dyDescent="0.3">
      <c r="A126">
        <v>1995.5</v>
      </c>
      <c r="B126">
        <v>0.38999999999999968</v>
      </c>
      <c r="C126">
        <v>0.38999999999999968</v>
      </c>
    </row>
    <row r="127" spans="1:3" x14ac:dyDescent="0.3">
      <c r="A127">
        <v>1995.75</v>
      </c>
      <c r="B127">
        <v>0.456666666666667</v>
      </c>
      <c r="C127">
        <v>0.38999999999999968</v>
      </c>
    </row>
    <row r="128" spans="1:3" x14ac:dyDescent="0.3">
      <c r="A128">
        <v>1996</v>
      </c>
      <c r="B128">
        <v>0.34666666666666668</v>
      </c>
      <c r="C128">
        <v>0.32000000000000028</v>
      </c>
    </row>
    <row r="129" spans="1:3" x14ac:dyDescent="0.3">
      <c r="A129">
        <v>1996.25</v>
      </c>
      <c r="B129">
        <v>0.37333333333333396</v>
      </c>
      <c r="C129">
        <v>0.37000000000000011</v>
      </c>
    </row>
    <row r="130" spans="1:3" x14ac:dyDescent="0.3">
      <c r="A130">
        <v>1996.5</v>
      </c>
      <c r="B130">
        <v>0.38333333333333375</v>
      </c>
      <c r="C130">
        <v>0.45000000000000018</v>
      </c>
    </row>
    <row r="131" spans="1:3" x14ac:dyDescent="0.3">
      <c r="A131">
        <v>1996.75</v>
      </c>
      <c r="B131">
        <v>0.43333333333333357</v>
      </c>
      <c r="C131">
        <v>0.38999999999999968</v>
      </c>
    </row>
    <row r="132" spans="1:3" x14ac:dyDescent="0.3">
      <c r="A132">
        <v>1997</v>
      </c>
      <c r="B132">
        <v>0.38333333333333375</v>
      </c>
      <c r="C132">
        <v>0.4300000000000006</v>
      </c>
    </row>
    <row r="133" spans="1:3" x14ac:dyDescent="0.3">
      <c r="A133">
        <v>1997.25</v>
      </c>
      <c r="B133">
        <v>0.64333333333333353</v>
      </c>
      <c r="C133">
        <v>0.58000000000000007</v>
      </c>
    </row>
    <row r="134" spans="1:3" x14ac:dyDescent="0.3">
      <c r="A134">
        <v>1997.5</v>
      </c>
      <c r="B134">
        <v>0.55333333333333279</v>
      </c>
      <c r="C134">
        <v>0.58000000000000007</v>
      </c>
    </row>
    <row r="135" spans="1:3" x14ac:dyDescent="0.3">
      <c r="A135">
        <v>1997.75</v>
      </c>
      <c r="B135">
        <v>0.64000000000000057</v>
      </c>
      <c r="C135">
        <v>0.60999999999999943</v>
      </c>
    </row>
    <row r="136" spans="1:3" x14ac:dyDescent="0.3">
      <c r="A136">
        <v>1998</v>
      </c>
      <c r="B136">
        <v>0.5</v>
      </c>
      <c r="C136">
        <v>0.52000000000000046</v>
      </c>
    </row>
    <row r="137" spans="1:3" x14ac:dyDescent="0.3">
      <c r="A137">
        <v>1998.25</v>
      </c>
      <c r="B137">
        <v>0.61333333333333329</v>
      </c>
      <c r="C137">
        <v>0.54</v>
      </c>
    </row>
    <row r="138" spans="1:3" x14ac:dyDescent="0.3">
      <c r="A138">
        <v>1998.5</v>
      </c>
      <c r="B138">
        <v>0.70333333333333314</v>
      </c>
      <c r="C138">
        <v>0.66000000000000014</v>
      </c>
    </row>
    <row r="139" spans="1:3" x14ac:dyDescent="0.3">
      <c r="A139">
        <v>1998.75</v>
      </c>
      <c r="B139">
        <v>0.94333333333333336</v>
      </c>
      <c r="C139">
        <v>0.72999999999999954</v>
      </c>
    </row>
    <row r="140" spans="1:3" x14ac:dyDescent="0.3">
      <c r="A140">
        <v>1999</v>
      </c>
      <c r="B140">
        <v>0.49333333333333407</v>
      </c>
      <c r="C140">
        <v>0.53000000000000025</v>
      </c>
    </row>
    <row r="141" spans="1:3" x14ac:dyDescent="0.3">
      <c r="A141">
        <v>1999.25</v>
      </c>
      <c r="B141">
        <v>0.52333333333333343</v>
      </c>
      <c r="C141">
        <v>0.50999999999999979</v>
      </c>
    </row>
    <row r="142" spans="1:3" x14ac:dyDescent="0.3">
      <c r="A142">
        <v>1999.5</v>
      </c>
      <c r="B142">
        <v>0.7333333333333325</v>
      </c>
      <c r="C142">
        <v>0.98999999999999932</v>
      </c>
    </row>
    <row r="143" spans="1:3" x14ac:dyDescent="0.3">
      <c r="A143">
        <v>1999.75</v>
      </c>
      <c r="B143">
        <v>1.0166666666666666</v>
      </c>
      <c r="C143">
        <v>0.82000000000000028</v>
      </c>
    </row>
    <row r="144" spans="1:3" x14ac:dyDescent="0.3">
      <c r="A144">
        <v>2000</v>
      </c>
      <c r="B144">
        <v>0.51333333333333364</v>
      </c>
      <c r="C144">
        <v>0.55999999999999961</v>
      </c>
    </row>
    <row r="145" spans="1:3" x14ac:dyDescent="0.3">
      <c r="A145">
        <v>2000.25</v>
      </c>
      <c r="B145">
        <v>0.86000000000000032</v>
      </c>
      <c r="C145">
        <v>0.83999999999999986</v>
      </c>
    </row>
    <row r="146" spans="1:3" x14ac:dyDescent="0.3">
      <c r="A146">
        <v>2000.5</v>
      </c>
      <c r="B146">
        <v>0.61000000000000032</v>
      </c>
      <c r="C146">
        <v>0.74000000000000021</v>
      </c>
    </row>
    <row r="147" spans="1:3" x14ac:dyDescent="0.3">
      <c r="A147">
        <v>2000.75</v>
      </c>
      <c r="B147">
        <v>0.57333333333333325</v>
      </c>
      <c r="C147">
        <v>0.60000000000000053</v>
      </c>
    </row>
    <row r="148" spans="1:3" x14ac:dyDescent="0.3">
      <c r="A148">
        <v>2001</v>
      </c>
      <c r="B148">
        <v>0.44000000000000039</v>
      </c>
      <c r="C148">
        <v>0.45999999999999996</v>
      </c>
    </row>
    <row r="149" spans="1:3" x14ac:dyDescent="0.3">
      <c r="A149">
        <v>2001.25</v>
      </c>
      <c r="B149">
        <v>0.43666666666666654</v>
      </c>
      <c r="C149">
        <v>0.4099999999999997</v>
      </c>
    </row>
    <row r="150" spans="1:3" x14ac:dyDescent="0.3">
      <c r="A150">
        <v>2001.5</v>
      </c>
      <c r="B150">
        <v>0.16666666666666696</v>
      </c>
      <c r="C150">
        <v>0.22999999999999998</v>
      </c>
    </row>
    <row r="151" spans="1:3" x14ac:dyDescent="0.3">
      <c r="A151">
        <v>2001.75</v>
      </c>
      <c r="B151">
        <v>0.14999999999999991</v>
      </c>
      <c r="C151">
        <v>0.1399999999999999</v>
      </c>
    </row>
    <row r="152" spans="1:3" x14ac:dyDescent="0.3">
      <c r="A152">
        <v>2002</v>
      </c>
      <c r="B152">
        <v>0.10333333333333328</v>
      </c>
      <c r="C152">
        <v>0.12999999999999989</v>
      </c>
    </row>
    <row r="153" spans="1:3" x14ac:dyDescent="0.3">
      <c r="A153">
        <v>2002.25</v>
      </c>
      <c r="B153">
        <v>0.11999999999999988</v>
      </c>
      <c r="C153">
        <v>0.12999999999999989</v>
      </c>
    </row>
    <row r="154" spans="1:3" x14ac:dyDescent="0.3">
      <c r="A154">
        <v>2002.5</v>
      </c>
      <c r="B154">
        <v>0.1166666666666667</v>
      </c>
      <c r="C154">
        <v>0.14000000000000012</v>
      </c>
    </row>
    <row r="155" spans="1:3" x14ac:dyDescent="0.3">
      <c r="A155">
        <v>2002.75</v>
      </c>
      <c r="B155">
        <v>0.15333333333333354</v>
      </c>
      <c r="C155">
        <v>0.12999999999999989</v>
      </c>
    </row>
    <row r="156" spans="1:3" x14ac:dyDescent="0.3">
      <c r="A156">
        <v>2003</v>
      </c>
      <c r="B156">
        <v>0.10666666666666669</v>
      </c>
      <c r="C156">
        <v>9.000000000000008E-2</v>
      </c>
    </row>
    <row r="157" spans="1:3" x14ac:dyDescent="0.3">
      <c r="A157">
        <v>2003.25</v>
      </c>
      <c r="B157">
        <v>0.12666666666666671</v>
      </c>
      <c r="C157">
        <v>8.9999999999999858E-2</v>
      </c>
    </row>
    <row r="158" spans="1:3" x14ac:dyDescent="0.3">
      <c r="A158">
        <v>2003.5</v>
      </c>
      <c r="B158">
        <v>0.14000000000000001</v>
      </c>
      <c r="C158">
        <v>0.1100000000000001</v>
      </c>
    </row>
    <row r="159" spans="1:3" x14ac:dyDescent="0.3">
      <c r="A159">
        <v>2003.75</v>
      </c>
      <c r="B159">
        <v>0.18666666666666665</v>
      </c>
      <c r="C159">
        <v>0.15999999999999992</v>
      </c>
    </row>
    <row r="160" spans="1:3" x14ac:dyDescent="0.3">
      <c r="A160">
        <v>2004</v>
      </c>
      <c r="B160">
        <v>0.1366666666666666</v>
      </c>
      <c r="C160">
        <v>0.12000000000000011</v>
      </c>
    </row>
    <row r="161" spans="1:3" x14ac:dyDescent="0.3">
      <c r="A161">
        <v>2004.25</v>
      </c>
      <c r="B161">
        <v>0.16999999999999993</v>
      </c>
      <c r="C161">
        <v>0.14999999999999991</v>
      </c>
    </row>
    <row r="162" spans="1:3" x14ac:dyDescent="0.3">
      <c r="A162">
        <v>2004.5</v>
      </c>
      <c r="B162">
        <v>0.21666666666666656</v>
      </c>
      <c r="C162">
        <v>0.16999999999999993</v>
      </c>
    </row>
    <row r="163" spans="1:3" x14ac:dyDescent="0.3">
      <c r="A163">
        <v>2004.75</v>
      </c>
      <c r="B163">
        <v>0.24333333333333318</v>
      </c>
      <c r="C163">
        <v>0.19999999999999973</v>
      </c>
    </row>
    <row r="164" spans="1:3" x14ac:dyDescent="0.3">
      <c r="A164">
        <v>2005</v>
      </c>
      <c r="B164">
        <v>0.24666666666666659</v>
      </c>
      <c r="C164">
        <v>0.24000000000000021</v>
      </c>
    </row>
    <row r="165" spans="1:3" x14ac:dyDescent="0.3">
      <c r="A165">
        <v>2005.25</v>
      </c>
      <c r="B165">
        <v>0.3666666666666667</v>
      </c>
      <c r="C165">
        <v>0.36000000000000032</v>
      </c>
    </row>
    <row r="166" spans="1:3" x14ac:dyDescent="0.3">
      <c r="A166">
        <v>2005.5</v>
      </c>
      <c r="B166">
        <v>0.37666666666666693</v>
      </c>
      <c r="C166">
        <v>0.3400000000000003</v>
      </c>
    </row>
    <row r="167" spans="1:3" x14ac:dyDescent="0.3">
      <c r="A167">
        <v>2005.75</v>
      </c>
      <c r="B167">
        <v>0.4700000000000002</v>
      </c>
      <c r="C167">
        <v>0.37999999999999989</v>
      </c>
    </row>
    <row r="168" spans="1:3" x14ac:dyDescent="0.3">
      <c r="A168">
        <v>2006</v>
      </c>
      <c r="B168">
        <v>0.32666666666666622</v>
      </c>
      <c r="C168">
        <v>0.37999999999999989</v>
      </c>
    </row>
    <row r="169" spans="1:3" x14ac:dyDescent="0.3">
      <c r="A169">
        <v>2006.25</v>
      </c>
      <c r="B169">
        <v>0.47333333333333361</v>
      </c>
      <c r="C169">
        <v>0.45999999999999996</v>
      </c>
    </row>
    <row r="170" spans="1:3" x14ac:dyDescent="0.3">
      <c r="A170">
        <v>2006.5</v>
      </c>
      <c r="B170">
        <v>0.48666666666666725</v>
      </c>
      <c r="C170">
        <v>0.48000000000000043</v>
      </c>
    </row>
    <row r="171" spans="1:3" x14ac:dyDescent="0.3">
      <c r="A171">
        <v>2006.75</v>
      </c>
      <c r="B171">
        <v>0.41999999999999993</v>
      </c>
      <c r="C171">
        <v>0.41000000000000014</v>
      </c>
    </row>
    <row r="172" spans="1:3" x14ac:dyDescent="0.3">
      <c r="A172">
        <v>2007</v>
      </c>
      <c r="B172">
        <v>0.32666666666666622</v>
      </c>
      <c r="C172">
        <v>0.39000000000000057</v>
      </c>
    </row>
    <row r="173" spans="1:3" x14ac:dyDescent="0.3">
      <c r="A173">
        <v>2007.25</v>
      </c>
      <c r="B173">
        <v>0.58000000000000007</v>
      </c>
      <c r="C173">
        <v>0.53000000000000025</v>
      </c>
    </row>
    <row r="174" spans="1:3" x14ac:dyDescent="0.3">
      <c r="A174">
        <v>2007.5</v>
      </c>
      <c r="B174">
        <v>1.1199999999999992</v>
      </c>
      <c r="C174">
        <v>0.9300000000000006</v>
      </c>
    </row>
    <row r="175" spans="1:3" x14ac:dyDescent="0.3">
      <c r="A175">
        <v>2007.75</v>
      </c>
      <c r="B175">
        <v>1.6333333333333333</v>
      </c>
      <c r="C175">
        <v>1.3200000000000003</v>
      </c>
    </row>
    <row r="176" spans="1:3" x14ac:dyDescent="0.3">
      <c r="A176">
        <v>2008</v>
      </c>
      <c r="B176">
        <v>1.1866666666666665</v>
      </c>
      <c r="C176">
        <v>1.04</v>
      </c>
    </row>
    <row r="177" spans="1:3" x14ac:dyDescent="0.3">
      <c r="A177">
        <v>2008.25</v>
      </c>
      <c r="B177">
        <v>1.1300000000000001</v>
      </c>
      <c r="C177">
        <v>1.1000000000000001</v>
      </c>
    </row>
    <row r="178" spans="1:3" x14ac:dyDescent="0.3">
      <c r="A178">
        <v>2008.5</v>
      </c>
      <c r="B178">
        <v>1.5633333333333332</v>
      </c>
      <c r="C178">
        <v>1.53</v>
      </c>
    </row>
    <row r="179" spans="1:3" x14ac:dyDescent="0.3">
      <c r="A179">
        <v>2008.75</v>
      </c>
      <c r="B179">
        <v>2.52</v>
      </c>
      <c r="C179">
        <v>2.41</v>
      </c>
    </row>
    <row r="180" spans="1:3" x14ac:dyDescent="0.3">
      <c r="A180">
        <v>2009</v>
      </c>
      <c r="B180">
        <v>0.86999999999999988</v>
      </c>
      <c r="C180">
        <v>1.29</v>
      </c>
    </row>
    <row r="181" spans="1:3" x14ac:dyDescent="0.3">
      <c r="A181">
        <v>2009.25</v>
      </c>
      <c r="B181">
        <v>0.44333333333333336</v>
      </c>
      <c r="C181">
        <v>0.76</v>
      </c>
    </row>
    <row r="182" spans="1:3" x14ac:dyDescent="0.3">
      <c r="A182">
        <v>2009.5</v>
      </c>
      <c r="B182">
        <v>0.14333333333333331</v>
      </c>
      <c r="C182">
        <v>0.18</v>
      </c>
    </row>
    <row r="183" spans="1:3" x14ac:dyDescent="0.3">
      <c r="A183">
        <v>2009.75</v>
      </c>
      <c r="B183">
        <v>0.16666666666666666</v>
      </c>
      <c r="C183">
        <v>0.13999999999999999</v>
      </c>
    </row>
    <row r="184" spans="1:3" x14ac:dyDescent="0.3">
      <c r="A184">
        <v>2010</v>
      </c>
      <c r="B184">
        <v>9.9999999999999992E-2</v>
      </c>
      <c r="C184">
        <v>0.12</v>
      </c>
    </row>
    <row r="185" spans="1:3" x14ac:dyDescent="0.3">
      <c r="A185">
        <v>2010.25</v>
      </c>
      <c r="B185">
        <v>0.27666666666666667</v>
      </c>
      <c r="C185">
        <v>0.38</v>
      </c>
    </row>
    <row r="186" spans="1:3" x14ac:dyDescent="0.3">
      <c r="A186">
        <v>2010.5</v>
      </c>
      <c r="B186">
        <v>0.18</v>
      </c>
      <c r="C186">
        <v>0.27999999999999997</v>
      </c>
    </row>
    <row r="187" spans="1:3" x14ac:dyDescent="0.3">
      <c r="A187">
        <v>2010.75</v>
      </c>
      <c r="B187">
        <v>0.14333333333333337</v>
      </c>
      <c r="C187">
        <v>0.19</v>
      </c>
    </row>
    <row r="188" spans="1:3" x14ac:dyDescent="0.3">
      <c r="A188">
        <v>2011</v>
      </c>
      <c r="B188">
        <v>0.15666666666666665</v>
      </c>
      <c r="C188">
        <v>0.21</v>
      </c>
    </row>
    <row r="189" spans="1:3" x14ac:dyDescent="0.3">
      <c r="A189">
        <v>2011.25</v>
      </c>
      <c r="B189">
        <v>0.17333333333333334</v>
      </c>
      <c r="C189">
        <v>0.21</v>
      </c>
    </row>
    <row r="190" spans="1:3" x14ac:dyDescent="0.3">
      <c r="A190">
        <v>2011.5</v>
      </c>
      <c r="B190">
        <v>0.26333333333333336</v>
      </c>
      <c r="C190">
        <v>0.35</v>
      </c>
    </row>
    <row r="191" spans="1:3" x14ac:dyDescent="0.3">
      <c r="A191">
        <v>2011.75</v>
      </c>
      <c r="B191">
        <v>0.41000000000000003</v>
      </c>
      <c r="C191">
        <v>0.52999999999999992</v>
      </c>
    </row>
    <row r="192" spans="1:3" x14ac:dyDescent="0.3">
      <c r="A192">
        <v>2012</v>
      </c>
      <c r="B192">
        <v>0.26333333333333336</v>
      </c>
      <c r="C192">
        <v>0.42000000000000004</v>
      </c>
    </row>
    <row r="193" spans="1:3" x14ac:dyDescent="0.3">
      <c r="A193">
        <v>2012.25</v>
      </c>
      <c r="B193">
        <v>0.21333333333333332</v>
      </c>
      <c r="C193">
        <v>0.32999999999999996</v>
      </c>
    </row>
    <row r="194" spans="1:3" x14ac:dyDescent="0.3">
      <c r="A194">
        <v>2012.5</v>
      </c>
      <c r="B194">
        <v>0.16333333333333333</v>
      </c>
      <c r="C194">
        <v>0.26999999999999996</v>
      </c>
    </row>
    <row r="195" spans="1:3" x14ac:dyDescent="0.3">
      <c r="A195">
        <v>2012.75</v>
      </c>
      <c r="B195">
        <v>0.14666666666666667</v>
      </c>
      <c r="C195">
        <v>0.19</v>
      </c>
    </row>
    <row r="196" spans="1:3" x14ac:dyDescent="0.3">
      <c r="A196">
        <v>2013</v>
      </c>
      <c r="B196">
        <v>0.13333333333333333</v>
      </c>
      <c r="C196">
        <v>0.16000000000000003</v>
      </c>
    </row>
    <row r="197" spans="1:3" x14ac:dyDescent="0.3">
      <c r="A197" s="1">
        <v>2013.25</v>
      </c>
      <c r="B197">
        <v>0.14666666666666667</v>
      </c>
      <c r="C197">
        <v>0.17</v>
      </c>
    </row>
    <row r="198" spans="1:3" x14ac:dyDescent="0.3">
      <c r="A198" s="2">
        <v>2013.5</v>
      </c>
      <c r="B198">
        <v>0.09</v>
      </c>
    </row>
    <row r="199" spans="1:3" x14ac:dyDescent="0.3">
      <c r="A199" s="2">
        <v>2013.75</v>
      </c>
      <c r="B199">
        <v>6.3333333333333339E-2</v>
      </c>
    </row>
    <row r="200" spans="1:3" x14ac:dyDescent="0.3">
      <c r="A200" s="2">
        <v>2014</v>
      </c>
      <c r="B200">
        <v>7.6666666666666661E-2</v>
      </c>
    </row>
    <row r="201" spans="1:3" x14ac:dyDescent="0.3">
      <c r="A201" s="2">
        <v>2014.25</v>
      </c>
      <c r="B201">
        <v>7.9999999999999988E-2</v>
      </c>
    </row>
    <row r="202" spans="1:3" x14ac:dyDescent="0.3">
      <c r="A202" s="2">
        <v>2014.5</v>
      </c>
      <c r="B202">
        <v>0.1</v>
      </c>
    </row>
    <row r="203" spans="1:3" x14ac:dyDescent="0.3">
      <c r="A203" s="2">
        <v>2014.75</v>
      </c>
      <c r="B203">
        <v>0.11</v>
      </c>
    </row>
    <row r="204" spans="1:3" x14ac:dyDescent="0.3">
      <c r="A204" s="2">
        <v>2015</v>
      </c>
      <c r="B204">
        <v>0.12333333333333332</v>
      </c>
    </row>
    <row r="205" spans="1:3" x14ac:dyDescent="0.3">
      <c r="A205" s="2">
        <v>2015.25</v>
      </c>
      <c r="B205">
        <v>0.13333333333333333</v>
      </c>
    </row>
    <row r="206" spans="1:3" x14ac:dyDescent="0.3">
      <c r="A206" s="2">
        <v>2015.5</v>
      </c>
      <c r="B206">
        <v>0.19999999999999998</v>
      </c>
    </row>
    <row r="207" spans="1:3" x14ac:dyDescent="0.3">
      <c r="A207" s="2">
        <v>2015.75</v>
      </c>
      <c r="B207">
        <v>0.24</v>
      </c>
    </row>
    <row r="208" spans="1:3" x14ac:dyDescent="0.3">
      <c r="A208" s="2">
        <v>2016</v>
      </c>
      <c r="B208">
        <v>0.26666666666666666</v>
      </c>
    </row>
    <row r="209" spans="1:2" x14ac:dyDescent="0.3">
      <c r="A209">
        <v>2016.25</v>
      </c>
      <c r="B209">
        <v>0.3</v>
      </c>
    </row>
    <row r="210" spans="1:2" x14ac:dyDescent="0.3">
      <c r="A210">
        <v>2016.5</v>
      </c>
      <c r="B210">
        <v>0.40333333333333327</v>
      </c>
    </row>
    <row r="211" spans="1:2" x14ac:dyDescent="0.3">
      <c r="A211">
        <v>2016.75</v>
      </c>
      <c r="B211">
        <v>0.33666666666666673</v>
      </c>
    </row>
    <row r="212" spans="1:2" x14ac:dyDescent="0.3">
      <c r="A212">
        <v>2017</v>
      </c>
      <c r="B212">
        <v>0.32666666666666666</v>
      </c>
    </row>
    <row r="213" spans="1:2" x14ac:dyDescent="0.3">
      <c r="A213">
        <v>2017.25</v>
      </c>
      <c r="B213">
        <v>0.19000000000000006</v>
      </c>
    </row>
    <row r="214" spans="1:2" x14ac:dyDescent="0.3">
      <c r="A214">
        <v>2017.5</v>
      </c>
      <c r="B214">
        <v>0.20333333333333337</v>
      </c>
    </row>
    <row r="215" spans="1:2" x14ac:dyDescent="0.3">
      <c r="A215">
        <v>2017.75</v>
      </c>
      <c r="B215">
        <v>0.16666666666666652</v>
      </c>
    </row>
    <row r="216" spans="1:2" x14ac:dyDescent="0.3">
      <c r="A216">
        <v>2018</v>
      </c>
      <c r="B216">
        <v>0.27</v>
      </c>
    </row>
    <row r="217" spans="1:2" x14ac:dyDescent="0.3">
      <c r="A217">
        <v>2018.25</v>
      </c>
      <c r="B217">
        <v>0.34333333333333305</v>
      </c>
    </row>
    <row r="218" spans="1:2" x14ac:dyDescent="0.3">
      <c r="A218">
        <v>2018.5</v>
      </c>
      <c r="B218">
        <v>0.16000000000000014</v>
      </c>
    </row>
    <row r="219" spans="1:2" x14ac:dyDescent="0.3">
      <c r="A219">
        <v>2018.75</v>
      </c>
      <c r="B219">
        <v>0.22333333333333316</v>
      </c>
    </row>
    <row r="220" spans="1:2" x14ac:dyDescent="0.3">
      <c r="A220">
        <v>2019</v>
      </c>
      <c r="B220">
        <v>0.1333333333333333</v>
      </c>
    </row>
    <row r="221" spans="1:2" x14ac:dyDescent="0.3">
      <c r="A221">
        <v>2019.25</v>
      </c>
      <c r="B221">
        <v>0.1033333333333335</v>
      </c>
    </row>
    <row r="222" spans="1:2" x14ac:dyDescent="0.3">
      <c r="A222">
        <v>2019.5</v>
      </c>
      <c r="B222">
        <v>0.12333333333333352</v>
      </c>
    </row>
    <row r="223" spans="1:2" x14ac:dyDescent="0.3">
      <c r="A223">
        <v>2019.75</v>
      </c>
      <c r="B223">
        <v>0.22666666666666657</v>
      </c>
    </row>
  </sheetData>
  <dataConsolidate/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A01C-14B0-44BB-AF46-22FF512B2C13}">
  <dimension ref="A1:N276"/>
  <sheetViews>
    <sheetView tabSelected="1" topLeftCell="A187" workbookViewId="0">
      <selection activeCell="A2" sqref="A2:A223"/>
    </sheetView>
  </sheetViews>
  <sheetFormatPr defaultRowHeight="14" x14ac:dyDescent="0.3"/>
  <cols>
    <col min="1" max="1" width="14.08203125" bestFit="1" customWidth="1"/>
    <col min="5" max="5" width="16.83203125" bestFit="1" customWidth="1"/>
    <col min="7" max="7" width="17.83203125" bestFit="1" customWidth="1"/>
    <col min="8" max="8" width="19.75" style="5" bestFit="1" customWidth="1"/>
    <col min="9" max="9" width="18.6640625" style="5" bestFit="1" customWidth="1"/>
  </cols>
  <sheetData>
    <row r="1" spans="1:14" x14ac:dyDescent="0.3">
      <c r="A1" s="6" t="s">
        <v>6</v>
      </c>
      <c r="B1" s="6" t="s">
        <v>8</v>
      </c>
      <c r="C1" s="6" t="s">
        <v>9</v>
      </c>
      <c r="D1" s="6" t="s">
        <v>7</v>
      </c>
      <c r="E1" s="6" t="s">
        <v>12</v>
      </c>
      <c r="F1" s="6" t="s">
        <v>21</v>
      </c>
      <c r="G1" s="6" t="s">
        <v>22</v>
      </c>
      <c r="H1" s="4" t="s">
        <v>11</v>
      </c>
      <c r="I1" s="4" t="s">
        <v>10</v>
      </c>
      <c r="J1" t="s">
        <v>19</v>
      </c>
      <c r="K1" t="s">
        <v>20</v>
      </c>
      <c r="L1" t="s">
        <v>23</v>
      </c>
      <c r="M1" t="s">
        <v>24</v>
      </c>
    </row>
    <row r="2" spans="1:14" x14ac:dyDescent="0.3">
      <c r="A2" s="7">
        <v>23559</v>
      </c>
      <c r="B2" s="8">
        <v>4.41</v>
      </c>
      <c r="C2" s="8">
        <v>4.8233333333333333</v>
      </c>
      <c r="D2" s="8">
        <v>3.4966666666666666</v>
      </c>
      <c r="E2" s="8">
        <v>3.8633333333333333</v>
      </c>
      <c r="F2" s="13">
        <v>3.6166666666666667</v>
      </c>
      <c r="G2" s="11">
        <v>4.1933333333333298</v>
      </c>
      <c r="H2" s="5">
        <f>C2-B2</f>
        <v>0.41333333333333311</v>
      </c>
      <c r="I2" s="5">
        <f>E2-D2</f>
        <v>0.3666666666666667</v>
      </c>
      <c r="J2" s="9">
        <v>17.489999999999998</v>
      </c>
      <c r="K2">
        <f>D2/4*J2/J3</f>
        <v>0.87018639726807046</v>
      </c>
      <c r="L2" s="12">
        <v>1.07422</v>
      </c>
      <c r="M2">
        <f>((1+(D2+F2+G2)/300)/(1+L2/100)-1)*100</f>
        <v>2.6660298628957024</v>
      </c>
      <c r="N2">
        <f t="shared" ref="N2:N65" si="0">((1+G2/100)/(1+L2/100)-1)*100</f>
        <v>3.0859632983893936</v>
      </c>
    </row>
    <row r="3" spans="1:14" x14ac:dyDescent="0.3">
      <c r="A3" s="7">
        <v>23651</v>
      </c>
      <c r="B3" s="8">
        <v>4.43</v>
      </c>
      <c r="C3" s="8">
        <v>4.8099999999999996</v>
      </c>
      <c r="D3" s="8">
        <v>3.6833333333333331</v>
      </c>
      <c r="E3" s="8">
        <v>4.0233333333333334</v>
      </c>
      <c r="F3" s="13">
        <v>3.8266666666666667</v>
      </c>
      <c r="G3" s="11">
        <v>4.1733333333333302</v>
      </c>
      <c r="H3" s="5">
        <f>C3-B3</f>
        <v>0.37999999999999989</v>
      </c>
      <c r="I3" s="5">
        <f t="shared" ref="I3:I66" si="1">E3-D3</f>
        <v>0.3400000000000003</v>
      </c>
      <c r="J3" s="9">
        <v>17.57</v>
      </c>
      <c r="K3">
        <f t="shared" ref="K3:K66" si="2">D3/4*J3/J4</f>
        <v>0.91624428965152704</v>
      </c>
      <c r="L3" s="12">
        <v>1.2661</v>
      </c>
      <c r="M3">
        <f t="shared" ref="M3:M66" si="3">((1+(D3+F3+G3)/300)/(1+L3/100)-1)*100</f>
        <v>2.5954830337540757</v>
      </c>
      <c r="N3">
        <f t="shared" si="0"/>
        <v>2.8708850576188327</v>
      </c>
    </row>
    <row r="4" spans="1:14" x14ac:dyDescent="0.3">
      <c r="A4" s="7">
        <v>23743</v>
      </c>
      <c r="B4" s="8">
        <v>4.42</v>
      </c>
      <c r="C4" s="8">
        <v>4.7866666666666671</v>
      </c>
      <c r="D4" s="8">
        <v>3.89</v>
      </c>
      <c r="E4" s="8">
        <v>4.1966666666666663</v>
      </c>
      <c r="F4" s="13">
        <v>3.98</v>
      </c>
      <c r="G4" s="11">
        <v>4.2033333333333296</v>
      </c>
      <c r="H4" s="5">
        <f t="shared" ref="H4:H67" si="4">C4-B4</f>
        <v>0.36666666666666714</v>
      </c>
      <c r="I4" s="5">
        <f t="shared" si="1"/>
        <v>0.3066666666666662</v>
      </c>
      <c r="J4" s="9">
        <v>17.658000000000001</v>
      </c>
      <c r="K4">
        <f t="shared" si="2"/>
        <v>0.96805936073059362</v>
      </c>
      <c r="L4" s="12">
        <v>1.1639200000000001</v>
      </c>
      <c r="M4">
        <f t="shared" si="3"/>
        <v>2.827613287864339</v>
      </c>
      <c r="N4">
        <f t="shared" si="0"/>
        <v>3.0044440086281154</v>
      </c>
    </row>
    <row r="5" spans="1:14" x14ac:dyDescent="0.3">
      <c r="A5" s="7">
        <v>23833</v>
      </c>
      <c r="B5" s="8">
        <v>4.4433333333333334</v>
      </c>
      <c r="C5" s="8">
        <v>4.82</v>
      </c>
      <c r="D5" s="8">
        <v>3.8733333333333335</v>
      </c>
      <c r="E5" s="8">
        <v>4.3033333333333337</v>
      </c>
      <c r="F5" s="13">
        <v>3.9333333333333331</v>
      </c>
      <c r="G5" s="11">
        <v>4.2066666666666697</v>
      </c>
      <c r="H5" s="5">
        <f t="shared" si="4"/>
        <v>0.37666666666666693</v>
      </c>
      <c r="I5" s="5">
        <f t="shared" si="1"/>
        <v>0.43000000000000016</v>
      </c>
      <c r="J5" s="9">
        <v>17.739000000000001</v>
      </c>
      <c r="K5">
        <f t="shared" si="2"/>
        <v>0.96458136792452842</v>
      </c>
      <c r="L5" s="12">
        <v>1.64622</v>
      </c>
      <c r="M5">
        <f t="shared" si="3"/>
        <v>2.3200316199111448</v>
      </c>
      <c r="N5">
        <f t="shared" si="0"/>
        <v>2.5189787349363835</v>
      </c>
    </row>
    <row r="6" spans="1:14" x14ac:dyDescent="0.3">
      <c r="A6" s="7">
        <v>23924</v>
      </c>
      <c r="B6" s="8">
        <v>4.496666666666667</v>
      </c>
      <c r="C6" s="8">
        <v>4.8899999999999997</v>
      </c>
      <c r="D6" s="8">
        <v>3.8666666666666667</v>
      </c>
      <c r="E6" s="8">
        <v>4.3099999999999996</v>
      </c>
      <c r="F6" s="13">
        <v>3.9733333333333332</v>
      </c>
      <c r="G6" s="11">
        <v>4.2466666666666697</v>
      </c>
      <c r="H6" s="5">
        <f t="shared" si="4"/>
        <v>0.39333333333333265</v>
      </c>
      <c r="I6" s="5">
        <f t="shared" si="1"/>
        <v>0.44333333333333291</v>
      </c>
      <c r="J6" s="9">
        <v>17.808</v>
      </c>
      <c r="K6">
        <f t="shared" si="2"/>
        <v>0.96008923591745687</v>
      </c>
      <c r="L6" s="12">
        <v>1.71766</v>
      </c>
      <c r="M6">
        <f t="shared" si="3"/>
        <v>2.2722002146813969</v>
      </c>
      <c r="N6">
        <f t="shared" si="0"/>
        <v>2.4863004778783449</v>
      </c>
    </row>
    <row r="7" spans="1:14" x14ac:dyDescent="0.3">
      <c r="A7" s="7">
        <v>24016</v>
      </c>
      <c r="B7" s="8">
        <v>4.6133333333333333</v>
      </c>
      <c r="C7" s="8">
        <v>4.9666666666666668</v>
      </c>
      <c r="D7" s="8">
        <v>4.166666666666667</v>
      </c>
      <c r="E7" s="8">
        <v>4.5666666666666664</v>
      </c>
      <c r="F7" s="13">
        <v>4.3266666666666671</v>
      </c>
      <c r="G7" s="11">
        <v>4.4733333333333301</v>
      </c>
      <c r="H7" s="5">
        <f t="shared" si="4"/>
        <v>0.3533333333333335</v>
      </c>
      <c r="I7" s="5">
        <f t="shared" si="1"/>
        <v>0.39999999999999947</v>
      </c>
      <c r="J7" s="9">
        <v>17.93</v>
      </c>
      <c r="K7">
        <f t="shared" si="2"/>
        <v>1.0349708153238022</v>
      </c>
      <c r="L7" s="12">
        <v>1.78457</v>
      </c>
      <c r="M7">
        <f t="shared" si="3"/>
        <v>2.4931600361648432</v>
      </c>
      <c r="N7">
        <f t="shared" si="0"/>
        <v>2.6416217441733281</v>
      </c>
    </row>
    <row r="8" spans="1:14" x14ac:dyDescent="0.3">
      <c r="A8" s="7">
        <v>24108</v>
      </c>
      <c r="B8" s="8">
        <v>4.8133333333333335</v>
      </c>
      <c r="C8" s="8">
        <v>5.166666666666667</v>
      </c>
      <c r="D8" s="8">
        <v>4.6100000000000003</v>
      </c>
      <c r="E8" s="8">
        <v>5.0633333333333335</v>
      </c>
      <c r="F8" s="13">
        <v>4.7699999999999996</v>
      </c>
      <c r="G8" s="11">
        <v>4.7699999999999996</v>
      </c>
      <c r="H8" s="5">
        <f t="shared" si="4"/>
        <v>0.3533333333333335</v>
      </c>
      <c r="I8" s="5">
        <f t="shared" si="1"/>
        <v>0.45333333333333314</v>
      </c>
      <c r="J8" s="9">
        <v>18.045999999999999</v>
      </c>
      <c r="K8">
        <f t="shared" si="2"/>
        <v>1.1431877645248172</v>
      </c>
      <c r="L8" s="12">
        <v>2.4182399999999999</v>
      </c>
      <c r="M8">
        <f t="shared" si="3"/>
        <v>2.2441575511028766</v>
      </c>
      <c r="N8">
        <f t="shared" si="0"/>
        <v>2.2962316087447032</v>
      </c>
    </row>
    <row r="9" spans="1:14" x14ac:dyDescent="0.3">
      <c r="A9" s="7">
        <v>24198</v>
      </c>
      <c r="B9" s="8">
        <v>5.003333333333333</v>
      </c>
      <c r="C9" s="8">
        <v>5.49</v>
      </c>
      <c r="D9" s="8">
        <v>4.5866666666666669</v>
      </c>
      <c r="E9" s="8">
        <v>5.38</v>
      </c>
      <c r="F9" s="13">
        <v>4.7333333333333334</v>
      </c>
      <c r="G9" s="11">
        <v>4.78</v>
      </c>
      <c r="H9" s="5">
        <f t="shared" si="4"/>
        <v>0.48666666666666725</v>
      </c>
      <c r="I9" s="5">
        <f t="shared" si="1"/>
        <v>0.793333333333333</v>
      </c>
      <c r="J9" s="9">
        <v>18.193000000000001</v>
      </c>
      <c r="K9">
        <f t="shared" si="2"/>
        <v>1.1356800406481935</v>
      </c>
      <c r="L9" s="12">
        <v>2.6886800000000002</v>
      </c>
      <c r="M9">
        <f t="shared" si="3"/>
        <v>1.958657955287757</v>
      </c>
      <c r="N9">
        <f t="shared" si="0"/>
        <v>2.0365633290835961</v>
      </c>
    </row>
    <row r="10" spans="1:14" x14ac:dyDescent="0.3">
      <c r="A10" s="7">
        <v>24289</v>
      </c>
      <c r="B10" s="8">
        <v>5.32</v>
      </c>
      <c r="C10" s="8">
        <v>5.8666666666666671</v>
      </c>
      <c r="D10" s="8">
        <v>5.043333333333333</v>
      </c>
      <c r="E10" s="8">
        <v>5.7333333333333334</v>
      </c>
      <c r="F10" s="13">
        <v>5.33</v>
      </c>
      <c r="G10" s="11">
        <v>5.14</v>
      </c>
      <c r="H10" s="5">
        <f t="shared" si="4"/>
        <v>0.54666666666666686</v>
      </c>
      <c r="I10" s="5">
        <f t="shared" si="1"/>
        <v>0.69000000000000039</v>
      </c>
      <c r="J10" s="9">
        <v>18.369</v>
      </c>
      <c r="K10">
        <f t="shared" si="2"/>
        <v>1.250350780111213</v>
      </c>
      <c r="L10" s="12">
        <v>3.2717700000000001</v>
      </c>
      <c r="M10">
        <f t="shared" si="3"/>
        <v>1.8391677717067179</v>
      </c>
      <c r="N10">
        <f t="shared" si="0"/>
        <v>1.8090422968445097</v>
      </c>
    </row>
    <row r="11" spans="1:14" x14ac:dyDescent="0.3">
      <c r="A11" s="7">
        <v>24381</v>
      </c>
      <c r="B11" s="8">
        <v>5.3833333333333329</v>
      </c>
      <c r="C11" s="8">
        <v>6.1366666666666667</v>
      </c>
      <c r="D11" s="8">
        <v>5.21</v>
      </c>
      <c r="E11" s="8">
        <v>5.7566666666666668</v>
      </c>
      <c r="F11" s="13">
        <v>5.41</v>
      </c>
      <c r="G11" s="11">
        <v>5.0033333333333303</v>
      </c>
      <c r="H11" s="5">
        <f t="shared" si="4"/>
        <v>0.75333333333333385</v>
      </c>
      <c r="I11" s="5">
        <f t="shared" si="1"/>
        <v>0.54666666666666686</v>
      </c>
      <c r="J11" s="9">
        <v>18.523</v>
      </c>
      <c r="K11">
        <f t="shared" si="2"/>
        <v>1.2971079301075268</v>
      </c>
      <c r="L11" s="12">
        <v>3.56955</v>
      </c>
      <c r="M11">
        <f t="shared" si="3"/>
        <v>1.5817658547109259</v>
      </c>
      <c r="N11">
        <f t="shared" si="0"/>
        <v>1.3843676383003656</v>
      </c>
    </row>
    <row r="12" spans="1:14" x14ac:dyDescent="0.3">
      <c r="A12" s="7">
        <v>24473</v>
      </c>
      <c r="B12" s="8">
        <v>5.12</v>
      </c>
      <c r="C12" s="8">
        <v>5.88</v>
      </c>
      <c r="D12" s="8">
        <v>4.5133333333333336</v>
      </c>
      <c r="E12" s="8">
        <v>5.1966666666666663</v>
      </c>
      <c r="F12" s="13">
        <v>4.5166666666666666</v>
      </c>
      <c r="G12" s="11">
        <v>4.5833333333333304</v>
      </c>
      <c r="H12" s="5">
        <f t="shared" si="4"/>
        <v>0.75999999999999979</v>
      </c>
      <c r="I12" s="5">
        <f t="shared" si="1"/>
        <v>0.68333333333333268</v>
      </c>
      <c r="J12" s="9">
        <v>18.600000000000001</v>
      </c>
      <c r="K12">
        <f t="shared" si="2"/>
        <v>1.1225996255683339</v>
      </c>
      <c r="L12" s="12">
        <v>2.8708100000000001</v>
      </c>
      <c r="M12">
        <f t="shared" si="3"/>
        <v>1.6204478002824763</v>
      </c>
      <c r="N12">
        <f t="shared" si="0"/>
        <v>1.6647320394709952</v>
      </c>
    </row>
    <row r="13" spans="1:14" x14ac:dyDescent="0.3">
      <c r="A13" s="7">
        <v>24563</v>
      </c>
      <c r="B13" s="8">
        <v>5.2633333333333336</v>
      </c>
      <c r="C13" s="8">
        <v>5.98</v>
      </c>
      <c r="D13" s="8">
        <v>3.66</v>
      </c>
      <c r="E13" s="8">
        <v>4.5266666666666664</v>
      </c>
      <c r="F13" s="13">
        <v>3.86</v>
      </c>
      <c r="G13" s="11">
        <v>4.82</v>
      </c>
      <c r="H13" s="5">
        <f t="shared" si="4"/>
        <v>0.71666666666666679</v>
      </c>
      <c r="I13" s="5">
        <f t="shared" si="1"/>
        <v>0.86666666666666625</v>
      </c>
      <c r="J13" s="9">
        <v>18.695</v>
      </c>
      <c r="K13">
        <f t="shared" si="2"/>
        <v>0.90632218925505992</v>
      </c>
      <c r="L13" s="12">
        <v>2.5667499999999999</v>
      </c>
      <c r="M13">
        <f t="shared" si="3"/>
        <v>1.5078798278519434</v>
      </c>
      <c r="N13">
        <f t="shared" si="0"/>
        <v>2.1968620434985153</v>
      </c>
    </row>
    <row r="14" spans="1:14" x14ac:dyDescent="0.3">
      <c r="A14" s="7">
        <v>24654</v>
      </c>
      <c r="B14" s="8">
        <v>5.6166666666666671</v>
      </c>
      <c r="C14" s="8">
        <v>6.33</v>
      </c>
      <c r="D14" s="8">
        <v>4.3</v>
      </c>
      <c r="E14" s="8">
        <v>4.9466666666666663</v>
      </c>
      <c r="F14" s="13">
        <v>4.8366666666666669</v>
      </c>
      <c r="G14" s="11">
        <v>5.2466666666666697</v>
      </c>
      <c r="H14" s="5">
        <f t="shared" si="4"/>
        <v>0.71333333333333293</v>
      </c>
      <c r="I14" s="5">
        <f t="shared" si="1"/>
        <v>0.6466666666666665</v>
      </c>
      <c r="J14" s="9">
        <v>18.873999999999999</v>
      </c>
      <c r="K14">
        <f t="shared" si="2"/>
        <v>1.0631707189268496</v>
      </c>
      <c r="L14" s="12">
        <v>2.7082299999999999</v>
      </c>
      <c r="M14">
        <f t="shared" si="3"/>
        <v>2.0312047480951279</v>
      </c>
      <c r="N14">
        <f t="shared" si="0"/>
        <v>2.4715026893820102</v>
      </c>
    </row>
    <row r="15" spans="1:14" x14ac:dyDescent="0.3">
      <c r="A15" s="7">
        <v>24746</v>
      </c>
      <c r="B15" s="8">
        <v>6.0266666666666664</v>
      </c>
      <c r="C15" s="8">
        <v>6.7233333333333336</v>
      </c>
      <c r="D15" s="8">
        <v>4.753333333333333</v>
      </c>
      <c r="E15" s="8">
        <v>5.4133333333333331</v>
      </c>
      <c r="F15" s="13">
        <v>5.27</v>
      </c>
      <c r="G15" s="11">
        <v>5.64333333333333</v>
      </c>
      <c r="H15" s="5">
        <f t="shared" si="4"/>
        <v>0.69666666666666721</v>
      </c>
      <c r="I15" s="5">
        <f t="shared" si="1"/>
        <v>0.66000000000000014</v>
      </c>
      <c r="J15" s="9">
        <v>19.084</v>
      </c>
      <c r="K15">
        <f t="shared" si="2"/>
        <v>1.1753383432668219</v>
      </c>
      <c r="L15" s="12">
        <v>2.99037</v>
      </c>
      <c r="M15">
        <f t="shared" si="3"/>
        <v>2.1670494262931772</v>
      </c>
      <c r="N15">
        <f t="shared" si="0"/>
        <v>2.5759333939020967</v>
      </c>
    </row>
    <row r="16" spans="1:14" x14ac:dyDescent="0.3">
      <c r="A16" s="7">
        <v>24838</v>
      </c>
      <c r="B16" s="8">
        <v>6.1266666666666669</v>
      </c>
      <c r="C16" s="8">
        <v>6.83</v>
      </c>
      <c r="D16" s="8">
        <v>5.05</v>
      </c>
      <c r="E16" s="8">
        <v>5.4633333333333329</v>
      </c>
      <c r="F16" s="13">
        <v>5.246666666666667</v>
      </c>
      <c r="G16" s="11">
        <v>5.61</v>
      </c>
      <c r="H16" s="5">
        <f t="shared" si="4"/>
        <v>0.70333333333333314</v>
      </c>
      <c r="I16" s="5">
        <f t="shared" si="1"/>
        <v>0.41333333333333311</v>
      </c>
      <c r="J16" s="9">
        <v>19.295000000000002</v>
      </c>
      <c r="K16">
        <f t="shared" si="2"/>
        <v>1.2492916303400177</v>
      </c>
      <c r="L16" s="12">
        <v>3.7411500000000002</v>
      </c>
      <c r="M16">
        <f t="shared" si="3"/>
        <v>1.5047762842635093</v>
      </c>
      <c r="N16">
        <f t="shared" si="0"/>
        <v>1.8014548710902245</v>
      </c>
    </row>
    <row r="17" spans="1:14" x14ac:dyDescent="0.3">
      <c r="A17" s="7">
        <v>24929</v>
      </c>
      <c r="B17" s="8">
        <v>6.253333333333333</v>
      </c>
      <c r="C17" s="8">
        <v>7.0233333333333334</v>
      </c>
      <c r="D17" s="8">
        <v>5.52</v>
      </c>
      <c r="E17" s="8">
        <v>6.0133333333333336</v>
      </c>
      <c r="F17" s="13">
        <v>5.6533333333333333</v>
      </c>
      <c r="G17" s="11">
        <v>5.7433333333333296</v>
      </c>
      <c r="H17" s="5">
        <f t="shared" si="4"/>
        <v>0.77000000000000046</v>
      </c>
      <c r="I17" s="5">
        <f t="shared" si="1"/>
        <v>0.49333333333333407</v>
      </c>
      <c r="J17" s="9">
        <v>19.498999999999999</v>
      </c>
      <c r="K17">
        <f t="shared" si="2"/>
        <v>1.366613509395632</v>
      </c>
      <c r="L17" s="12">
        <v>4.1205999999999996</v>
      </c>
      <c r="M17">
        <f t="shared" si="3"/>
        <v>1.4582022086780944</v>
      </c>
      <c r="N17">
        <f t="shared" si="0"/>
        <v>1.5585132368938659</v>
      </c>
    </row>
    <row r="18" spans="1:14" x14ac:dyDescent="0.3">
      <c r="A18" s="7">
        <v>25020</v>
      </c>
      <c r="B18" s="8">
        <v>6.0766666666666671</v>
      </c>
      <c r="C18" s="8">
        <v>6.8633333333333333</v>
      </c>
      <c r="D18" s="8">
        <v>5.1966666666666663</v>
      </c>
      <c r="E18" s="8">
        <v>5.8866666666666667</v>
      </c>
      <c r="F18" s="13">
        <v>5.2966666666666669</v>
      </c>
      <c r="G18" s="11">
        <v>5.46</v>
      </c>
      <c r="H18" s="5">
        <f t="shared" si="4"/>
        <v>0.78666666666666618</v>
      </c>
      <c r="I18" s="5">
        <f t="shared" si="1"/>
        <v>0.69000000000000039</v>
      </c>
      <c r="J18" s="9">
        <v>19.690000000000001</v>
      </c>
      <c r="K18">
        <f t="shared" si="2"/>
        <v>1.2810793102297009</v>
      </c>
      <c r="L18" s="12">
        <v>4.4776100000000003</v>
      </c>
      <c r="M18">
        <f t="shared" si="3"/>
        <v>0.80416060223600372</v>
      </c>
      <c r="N18">
        <f t="shared" si="0"/>
        <v>0.94028758889106445</v>
      </c>
    </row>
    <row r="19" spans="1:14" x14ac:dyDescent="0.3">
      <c r="A19" s="7">
        <v>25112</v>
      </c>
      <c r="B19" s="8">
        <v>6.2433333333333332</v>
      </c>
      <c r="C19" s="8">
        <v>7.0266666666666664</v>
      </c>
      <c r="D19" s="8">
        <v>5.5866666666666669</v>
      </c>
      <c r="E19" s="8">
        <v>6.0733333333333333</v>
      </c>
      <c r="F19" s="13">
        <v>5.69</v>
      </c>
      <c r="G19" s="11">
        <v>5.77</v>
      </c>
      <c r="H19" s="5">
        <f t="shared" si="4"/>
        <v>0.78333333333333321</v>
      </c>
      <c r="I19" s="5">
        <f t="shared" si="1"/>
        <v>0.48666666666666636</v>
      </c>
      <c r="J19" s="9">
        <v>19.968</v>
      </c>
      <c r="K19">
        <f t="shared" si="2"/>
        <v>1.3824050758401905</v>
      </c>
      <c r="L19" s="12">
        <v>4.6259800000000002</v>
      </c>
      <c r="M19">
        <f t="shared" si="3"/>
        <v>1.0095410549294082</v>
      </c>
      <c r="N19">
        <f t="shared" si="0"/>
        <v>1.0934377866759215</v>
      </c>
    </row>
    <row r="20" spans="1:14" x14ac:dyDescent="0.3">
      <c r="A20" s="7">
        <v>25204</v>
      </c>
      <c r="B20" s="8">
        <v>6.7</v>
      </c>
      <c r="C20" s="8">
        <v>7.3766666666666669</v>
      </c>
      <c r="D20" s="8">
        <v>6.0933333333333337</v>
      </c>
      <c r="E20" s="8">
        <v>6.5566666666666666</v>
      </c>
      <c r="F20" s="13">
        <v>6.246666666666667</v>
      </c>
      <c r="G20" s="11">
        <v>6.1766666666666703</v>
      </c>
      <c r="H20" s="5">
        <f t="shared" si="4"/>
        <v>0.67666666666666675</v>
      </c>
      <c r="I20" s="5">
        <f t="shared" si="1"/>
        <v>0.46333333333333293</v>
      </c>
      <c r="J20" s="9">
        <v>20.173999999999999</v>
      </c>
      <c r="K20">
        <f t="shared" si="2"/>
        <v>1.5041714388266196</v>
      </c>
      <c r="L20" s="12">
        <v>4.8732899999999999</v>
      </c>
      <c r="M20">
        <f t="shared" si="3"/>
        <v>1.2385729695542302</v>
      </c>
      <c r="N20">
        <f t="shared" si="0"/>
        <v>1.2428108879455113</v>
      </c>
    </row>
    <row r="21" spans="1:14" x14ac:dyDescent="0.3">
      <c r="A21" s="7">
        <v>25294</v>
      </c>
      <c r="B21" s="8">
        <v>6.8866666666666667</v>
      </c>
      <c r="C21" s="8">
        <v>7.5866666666666669</v>
      </c>
      <c r="D21" s="8">
        <v>6.1966666666666663</v>
      </c>
      <c r="E21" s="8">
        <v>7.3766666666666669</v>
      </c>
      <c r="F21" s="13">
        <v>6.3433333333333337</v>
      </c>
      <c r="G21" s="11">
        <v>6.3533333333333397</v>
      </c>
      <c r="H21" s="5">
        <f t="shared" si="4"/>
        <v>0.70000000000000018</v>
      </c>
      <c r="I21" s="5">
        <f t="shared" si="1"/>
        <v>1.1800000000000006</v>
      </c>
      <c r="J21" s="9">
        <v>20.431000000000001</v>
      </c>
      <c r="K21">
        <f t="shared" si="2"/>
        <v>1.5277065434243975</v>
      </c>
      <c r="L21" s="12">
        <v>5.5019299999999998</v>
      </c>
      <c r="M21">
        <f t="shared" si="3"/>
        <v>0.75434428334890669</v>
      </c>
      <c r="N21">
        <f t="shared" si="0"/>
        <v>0.80700261439135001</v>
      </c>
    </row>
    <row r="22" spans="1:14" x14ac:dyDescent="0.3">
      <c r="A22" s="7">
        <v>25385</v>
      </c>
      <c r="B22" s="8">
        <v>7.0633333333333335</v>
      </c>
      <c r="C22" s="8">
        <v>7.916666666666667</v>
      </c>
      <c r="D22" s="8">
        <v>7.0233333333333334</v>
      </c>
      <c r="E22" s="8">
        <v>8.5133333333333336</v>
      </c>
      <c r="F22" s="13">
        <v>7.25</v>
      </c>
      <c r="G22" s="11">
        <v>6.85666666666667</v>
      </c>
      <c r="H22" s="5">
        <f t="shared" si="4"/>
        <v>0.8533333333333335</v>
      </c>
      <c r="I22" s="5">
        <f t="shared" si="1"/>
        <v>1.4900000000000002</v>
      </c>
      <c r="J22" s="9">
        <v>20.718</v>
      </c>
      <c r="K22">
        <f t="shared" si="2"/>
        <v>1.733493209435311</v>
      </c>
      <c r="L22" s="12">
        <v>5.5238100000000001</v>
      </c>
      <c r="M22">
        <f t="shared" si="3"/>
        <v>1.4399814916968401</v>
      </c>
      <c r="N22">
        <f t="shared" si="0"/>
        <v>1.2630861856358866</v>
      </c>
    </row>
    <row r="23" spans="1:14" x14ac:dyDescent="0.3">
      <c r="A23" s="7">
        <v>25477</v>
      </c>
      <c r="B23" s="8">
        <v>7.4666666666666668</v>
      </c>
      <c r="C23" s="8">
        <v>8.3733333333333331</v>
      </c>
      <c r="D23" s="8">
        <v>7.3533333333333335</v>
      </c>
      <c r="E23" s="8">
        <v>8.5966666666666676</v>
      </c>
      <c r="F23" s="13">
        <v>7.6033333333333335</v>
      </c>
      <c r="G23" s="11">
        <v>7.2966666666666704</v>
      </c>
      <c r="H23" s="5">
        <f t="shared" si="4"/>
        <v>0.90666666666666629</v>
      </c>
      <c r="I23" s="5">
        <f t="shared" si="1"/>
        <v>1.2433333333333341</v>
      </c>
      <c r="J23" s="9">
        <v>20.984999999999999</v>
      </c>
      <c r="K23">
        <f t="shared" si="2"/>
        <v>1.8128489191729322</v>
      </c>
      <c r="L23" s="12">
        <v>5.8325500000000003</v>
      </c>
      <c r="M23">
        <f t="shared" si="3"/>
        <v>1.4978641049259389</v>
      </c>
      <c r="N23">
        <f t="shared" si="0"/>
        <v>1.3834275623772374</v>
      </c>
    </row>
    <row r="24" spans="1:14" x14ac:dyDescent="0.3">
      <c r="A24" s="7">
        <v>25569</v>
      </c>
      <c r="B24" s="8">
        <v>7.8933333333333335</v>
      </c>
      <c r="C24" s="8">
        <v>8.7566666666666659</v>
      </c>
      <c r="D24" s="8">
        <v>7.21</v>
      </c>
      <c r="E24" s="8">
        <v>8.5233333333333334</v>
      </c>
      <c r="F24" s="13">
        <v>7.1933333333333334</v>
      </c>
      <c r="G24" s="11">
        <v>7.3666666666666698</v>
      </c>
      <c r="H24" s="5">
        <f t="shared" si="4"/>
        <v>0.8633333333333324</v>
      </c>
      <c r="I24" s="5">
        <f t="shared" si="1"/>
        <v>1.3133333333333335</v>
      </c>
      <c r="J24" s="9">
        <v>21.28</v>
      </c>
      <c r="K24">
        <f t="shared" si="2"/>
        <v>1.7776892060990868</v>
      </c>
      <c r="L24" s="12">
        <v>6.2267700000000001</v>
      </c>
      <c r="M24">
        <f t="shared" si="3"/>
        <v>0.96952648251158458</v>
      </c>
      <c r="N24">
        <f t="shared" si="0"/>
        <v>1.0730785344096105</v>
      </c>
    </row>
    <row r="25" spans="1:14" x14ac:dyDescent="0.3">
      <c r="A25" s="7">
        <v>25659</v>
      </c>
      <c r="B25" s="8">
        <v>8.14</v>
      </c>
      <c r="C25" s="8">
        <v>8.9766666666666666</v>
      </c>
      <c r="D25" s="8">
        <v>6.6766666666666667</v>
      </c>
      <c r="E25" s="8">
        <v>7.8866666666666667</v>
      </c>
      <c r="F25" s="13">
        <v>6.8266666666666671</v>
      </c>
      <c r="G25" s="11">
        <v>7.7133333333333303</v>
      </c>
      <c r="H25" s="5">
        <f t="shared" si="4"/>
        <v>0.836666666666666</v>
      </c>
      <c r="I25" s="5">
        <f t="shared" si="1"/>
        <v>1.21</v>
      </c>
      <c r="J25" s="9">
        <v>21.577000000000002</v>
      </c>
      <c r="K25">
        <f t="shared" si="2"/>
        <v>1.6555856011155037</v>
      </c>
      <c r="L25" s="12">
        <v>6.03843</v>
      </c>
      <c r="M25">
        <f t="shared" si="3"/>
        <v>0.9749222260478696</v>
      </c>
      <c r="N25">
        <f t="shared" si="0"/>
        <v>1.5795248320192412</v>
      </c>
    </row>
    <row r="26" spans="1:14" x14ac:dyDescent="0.3">
      <c r="A26" s="7">
        <v>25750</v>
      </c>
      <c r="B26" s="8">
        <v>8.2200000000000006</v>
      </c>
      <c r="C26" s="8">
        <v>9.41</v>
      </c>
      <c r="D26" s="8">
        <v>6.3266666666666671</v>
      </c>
      <c r="E26" s="8">
        <v>7.6766666666666667</v>
      </c>
      <c r="F26" s="13">
        <v>6.5066666666666668</v>
      </c>
      <c r="G26" s="11">
        <v>7.46</v>
      </c>
      <c r="H26" s="5">
        <f t="shared" si="4"/>
        <v>1.1899999999999995</v>
      </c>
      <c r="I26" s="5">
        <f t="shared" si="1"/>
        <v>1.3499999999999996</v>
      </c>
      <c r="J26" s="9">
        <v>21.754000000000001</v>
      </c>
      <c r="K26">
        <f t="shared" si="2"/>
        <v>1.5610006653963646</v>
      </c>
      <c r="L26" s="12">
        <v>5.6859200000000003</v>
      </c>
      <c r="M26">
        <f t="shared" si="3"/>
        <v>1.0204996507050534</v>
      </c>
      <c r="N26">
        <f t="shared" si="0"/>
        <v>1.6786342021718692</v>
      </c>
    </row>
    <row r="27" spans="1:14" x14ac:dyDescent="0.3">
      <c r="A27" s="7">
        <v>25842</v>
      </c>
      <c r="B27" s="8">
        <v>7.9066666666666663</v>
      </c>
      <c r="C27" s="8">
        <v>9.2766666666666673</v>
      </c>
      <c r="D27" s="8">
        <v>5.3533333333333335</v>
      </c>
      <c r="E27" s="8">
        <v>6.17</v>
      </c>
      <c r="F27" s="13">
        <v>5.5066666666666668</v>
      </c>
      <c r="G27" s="11">
        <v>6.8533333333333299</v>
      </c>
      <c r="H27" s="5">
        <f t="shared" si="4"/>
        <v>1.370000000000001</v>
      </c>
      <c r="I27" s="5">
        <f t="shared" si="1"/>
        <v>0.81666666666666643</v>
      </c>
      <c r="J27" s="9">
        <v>22.042000000000002</v>
      </c>
      <c r="K27">
        <f t="shared" si="2"/>
        <v>1.3183564235490406</v>
      </c>
      <c r="L27" s="12">
        <v>5.6</v>
      </c>
      <c r="M27">
        <f t="shared" si="3"/>
        <v>0.28829966329966261</v>
      </c>
      <c r="N27">
        <f t="shared" si="0"/>
        <v>1.1868686868686806</v>
      </c>
    </row>
    <row r="28" spans="1:14" x14ac:dyDescent="0.3">
      <c r="A28" s="7">
        <v>25934</v>
      </c>
      <c r="B28" s="8">
        <v>7.2166666666666668</v>
      </c>
      <c r="C28" s="8">
        <v>8.5299999999999994</v>
      </c>
      <c r="D28" s="8">
        <v>3.84</v>
      </c>
      <c r="E28" s="8">
        <v>4.4400000000000004</v>
      </c>
      <c r="F28" s="13">
        <v>3.9166666666666665</v>
      </c>
      <c r="G28" s="11">
        <v>6.0166666666666702</v>
      </c>
      <c r="H28" s="5">
        <f t="shared" si="4"/>
        <v>1.3133333333333326</v>
      </c>
      <c r="I28" s="5">
        <f t="shared" si="1"/>
        <v>0.60000000000000053</v>
      </c>
      <c r="J28" s="9">
        <v>22.376000000000001</v>
      </c>
      <c r="K28">
        <f t="shared" si="2"/>
        <v>0.94755006616674009</v>
      </c>
      <c r="L28" s="12">
        <v>4.8118999999999996</v>
      </c>
      <c r="M28">
        <f t="shared" si="3"/>
        <v>-0.21065250118438295</v>
      </c>
      <c r="N28">
        <f t="shared" si="0"/>
        <v>1.1494559937055504</v>
      </c>
    </row>
    <row r="29" spans="1:14" x14ac:dyDescent="0.3">
      <c r="A29" s="7">
        <v>26024</v>
      </c>
      <c r="B29" s="8">
        <v>7.4733333333333336</v>
      </c>
      <c r="C29" s="8">
        <v>8.6066666666666674</v>
      </c>
      <c r="D29" s="8">
        <v>4.25</v>
      </c>
      <c r="E29" s="8">
        <v>4.9433333333333334</v>
      </c>
      <c r="F29" s="13">
        <v>4.4533333333333331</v>
      </c>
      <c r="G29" s="11">
        <v>6.2466666666666697</v>
      </c>
      <c r="H29" s="5">
        <f t="shared" si="4"/>
        <v>1.1333333333333337</v>
      </c>
      <c r="I29" s="5">
        <f t="shared" si="1"/>
        <v>0.69333333333333336</v>
      </c>
      <c r="J29" s="9">
        <v>22.67</v>
      </c>
      <c r="K29">
        <f t="shared" si="2"/>
        <v>1.0517826732457098</v>
      </c>
      <c r="L29" s="12">
        <v>4.3140599999999996</v>
      </c>
      <c r="M29">
        <f t="shared" si="3"/>
        <v>0.64159455909713614</v>
      </c>
      <c r="N29">
        <f t="shared" si="0"/>
        <v>1.852680900989423</v>
      </c>
    </row>
    <row r="30" spans="1:14" x14ac:dyDescent="0.3">
      <c r="A30" s="7">
        <v>26115</v>
      </c>
      <c r="B30" s="8">
        <v>7.5566666666666666</v>
      </c>
      <c r="C30" s="8">
        <v>8.7033333333333331</v>
      </c>
      <c r="D30" s="8">
        <v>5.01</v>
      </c>
      <c r="E30" s="8">
        <v>5.706666666666667</v>
      </c>
      <c r="F30" s="13">
        <v>5.2733333333333334</v>
      </c>
      <c r="G30" s="11">
        <v>6.4833333333333298</v>
      </c>
      <c r="H30" s="5">
        <f t="shared" si="4"/>
        <v>1.1466666666666665</v>
      </c>
      <c r="I30" s="5">
        <f t="shared" si="1"/>
        <v>0.69666666666666721</v>
      </c>
      <c r="J30" s="9">
        <v>22.901</v>
      </c>
      <c r="K30">
        <f t="shared" si="2"/>
        <v>1.2421402433743287</v>
      </c>
      <c r="L30" s="12">
        <v>4.2698499999999999</v>
      </c>
      <c r="M30">
        <f t="shared" si="3"/>
        <v>1.2650242509113507</v>
      </c>
      <c r="N30">
        <f t="shared" si="0"/>
        <v>2.1228411984224982</v>
      </c>
    </row>
    <row r="31" spans="1:14" x14ac:dyDescent="0.3">
      <c r="A31" s="7">
        <v>26207</v>
      </c>
      <c r="B31" s="8">
        <v>7.3</v>
      </c>
      <c r="C31" s="8">
        <v>8.413333333333334</v>
      </c>
      <c r="D31" s="8">
        <v>4.2300000000000004</v>
      </c>
      <c r="E31" s="8">
        <v>4.93</v>
      </c>
      <c r="F31" s="13">
        <v>4.4033333333333333</v>
      </c>
      <c r="G31" s="11">
        <v>5.89</v>
      </c>
      <c r="H31" s="5">
        <f t="shared" si="4"/>
        <v>1.1133333333333342</v>
      </c>
      <c r="I31" s="5">
        <f t="shared" si="1"/>
        <v>0.69999999999999929</v>
      </c>
      <c r="J31" s="9">
        <v>23.091999999999999</v>
      </c>
      <c r="K31">
        <f t="shared" si="2"/>
        <v>1.0416665955722391</v>
      </c>
      <c r="L31" s="12">
        <v>3.5353500000000002</v>
      </c>
      <c r="M31">
        <f t="shared" si="3"/>
        <v>1.2611741894059447</v>
      </c>
      <c r="N31">
        <f t="shared" si="0"/>
        <v>2.2742473947303887</v>
      </c>
    </row>
    <row r="32" spans="1:14" x14ac:dyDescent="0.3">
      <c r="A32" s="7">
        <v>26299</v>
      </c>
      <c r="B32" s="8">
        <v>7.2333333333333334</v>
      </c>
      <c r="C32" s="8">
        <v>8.2333333333333325</v>
      </c>
      <c r="D32" s="8">
        <v>3.4366666666666665</v>
      </c>
      <c r="E32" s="8">
        <v>3.88</v>
      </c>
      <c r="F32" s="13">
        <v>3.8033333333333332</v>
      </c>
      <c r="G32" s="11">
        <v>6.0333333333333297</v>
      </c>
      <c r="H32" s="5">
        <f t="shared" si="4"/>
        <v>0.99999999999999911</v>
      </c>
      <c r="I32" s="5">
        <f t="shared" si="1"/>
        <v>0.44333333333333336</v>
      </c>
      <c r="J32" s="9">
        <v>23.443000000000001</v>
      </c>
      <c r="K32">
        <f t="shared" si="2"/>
        <v>0.85384900447948908</v>
      </c>
      <c r="L32" s="12">
        <v>3.5058400000000001</v>
      </c>
      <c r="M32">
        <f t="shared" si="3"/>
        <v>0.88749044927749487</v>
      </c>
      <c r="N32">
        <f t="shared" si="0"/>
        <v>2.4418847606408889</v>
      </c>
    </row>
    <row r="33" spans="1:14" x14ac:dyDescent="0.3">
      <c r="A33" s="7">
        <v>26390</v>
      </c>
      <c r="B33" s="8">
        <v>7.2766666666666664</v>
      </c>
      <c r="C33" s="8">
        <v>8.2233333333333327</v>
      </c>
      <c r="D33" s="8">
        <v>3.77</v>
      </c>
      <c r="E33" s="8">
        <v>4.55</v>
      </c>
      <c r="F33" s="13">
        <v>4.2333333333333334</v>
      </c>
      <c r="G33" s="11">
        <v>6.14333333333333</v>
      </c>
      <c r="H33" s="5">
        <f t="shared" si="4"/>
        <v>0.94666666666666632</v>
      </c>
      <c r="I33" s="5">
        <f t="shared" si="1"/>
        <v>0.7799999999999998</v>
      </c>
      <c r="J33" s="9">
        <v>23.588999999999999</v>
      </c>
      <c r="K33">
        <f t="shared" si="2"/>
        <v>0.93355584715515416</v>
      </c>
      <c r="L33" s="12">
        <v>3.2258100000000001</v>
      </c>
      <c r="M33">
        <f t="shared" si="3"/>
        <v>1.4431909573347612</v>
      </c>
      <c r="N33">
        <f t="shared" si="0"/>
        <v>2.8263506320108656</v>
      </c>
    </row>
    <row r="34" spans="1:14" x14ac:dyDescent="0.3">
      <c r="A34" s="7">
        <v>26481</v>
      </c>
      <c r="B34" s="8">
        <v>7.206666666666667</v>
      </c>
      <c r="C34" s="8">
        <v>8.17</v>
      </c>
      <c r="D34" s="8">
        <v>4.22</v>
      </c>
      <c r="E34" s="8">
        <v>4.9333333333333336</v>
      </c>
      <c r="F34" s="13">
        <v>4.7266666666666666</v>
      </c>
      <c r="G34" s="11">
        <v>6.29</v>
      </c>
      <c r="H34" s="5">
        <f t="shared" si="4"/>
        <v>0.96333333333333293</v>
      </c>
      <c r="I34" s="5">
        <f t="shared" si="1"/>
        <v>0.71333333333333382</v>
      </c>
      <c r="J34" s="9">
        <v>23.815000000000001</v>
      </c>
      <c r="K34">
        <f t="shared" si="2"/>
        <v>1.0417457915250021</v>
      </c>
      <c r="L34" s="12">
        <v>3.0303</v>
      </c>
      <c r="M34">
        <f t="shared" si="3"/>
        <v>1.9883363329902926</v>
      </c>
      <c r="N34">
        <f t="shared" si="0"/>
        <v>3.1638265636419582</v>
      </c>
    </row>
    <row r="35" spans="1:14" x14ac:dyDescent="0.3">
      <c r="A35" s="7">
        <v>26573</v>
      </c>
      <c r="B35" s="8">
        <v>7.1366666666666667</v>
      </c>
      <c r="C35" s="8">
        <v>7.9933333333333332</v>
      </c>
      <c r="D35" s="8">
        <v>4.8633333333333333</v>
      </c>
      <c r="E35" s="8">
        <v>5.3</v>
      </c>
      <c r="F35" s="13">
        <v>5.1733333333333329</v>
      </c>
      <c r="G35" s="11">
        <v>6.3733333333333304</v>
      </c>
      <c r="H35" s="5">
        <f t="shared" si="4"/>
        <v>0.85666666666666647</v>
      </c>
      <c r="I35" s="5">
        <f t="shared" si="1"/>
        <v>0.43666666666666654</v>
      </c>
      <c r="J35" s="9">
        <v>24.117999999999999</v>
      </c>
      <c r="K35">
        <f t="shared" si="2"/>
        <v>1.2019785347324696</v>
      </c>
      <c r="L35" s="12">
        <v>3.3333300000000001</v>
      </c>
      <c r="M35">
        <f t="shared" si="3"/>
        <v>2.0677452279917796</v>
      </c>
      <c r="N35">
        <f t="shared" si="0"/>
        <v>2.9419388045786699</v>
      </c>
    </row>
    <row r="36" spans="1:14" x14ac:dyDescent="0.3">
      <c r="A36" s="7">
        <v>26665</v>
      </c>
      <c r="B36" s="8">
        <v>7.22</v>
      </c>
      <c r="C36" s="8">
        <v>7.9666666666666668</v>
      </c>
      <c r="D36" s="8">
        <v>5.7</v>
      </c>
      <c r="E36" s="8">
        <v>6.4</v>
      </c>
      <c r="F36" s="13">
        <v>5.9866666666666664</v>
      </c>
      <c r="G36" s="11">
        <v>6.6033333333333299</v>
      </c>
      <c r="H36" s="5">
        <f t="shared" si="4"/>
        <v>0.74666666666666703</v>
      </c>
      <c r="I36" s="5">
        <f t="shared" si="1"/>
        <v>0.70000000000000018</v>
      </c>
      <c r="J36" s="9">
        <v>24.396000000000001</v>
      </c>
      <c r="K36">
        <f t="shared" si="2"/>
        <v>1.4034273949376288</v>
      </c>
      <c r="L36" s="12">
        <v>4.1128999999999998</v>
      </c>
      <c r="M36">
        <f t="shared" si="3"/>
        <v>1.9053994910012806</v>
      </c>
      <c r="N36">
        <f t="shared" si="0"/>
        <v>2.3920506808794428</v>
      </c>
    </row>
    <row r="37" spans="1:14" x14ac:dyDescent="0.3">
      <c r="A37" s="7">
        <v>26755</v>
      </c>
      <c r="B37" s="8">
        <v>7.3066666666666666</v>
      </c>
      <c r="C37" s="8">
        <v>8.0933333333333337</v>
      </c>
      <c r="D37" s="8">
        <v>6.6033333333333335</v>
      </c>
      <c r="E37" s="8">
        <v>7.6733333333333329</v>
      </c>
      <c r="F37" s="13">
        <v>6.79</v>
      </c>
      <c r="G37" s="11">
        <v>6.8066666666666702</v>
      </c>
      <c r="H37" s="5">
        <f t="shared" si="4"/>
        <v>0.78666666666666707</v>
      </c>
      <c r="I37" s="5">
        <f t="shared" si="1"/>
        <v>1.0699999999999994</v>
      </c>
      <c r="J37" s="9">
        <v>24.771000000000001</v>
      </c>
      <c r="K37">
        <f t="shared" si="2"/>
        <v>1.6192600182149364</v>
      </c>
      <c r="L37" s="12">
        <v>5.6089700000000002</v>
      </c>
      <c r="M37">
        <f t="shared" si="3"/>
        <v>1.0646475704983338</v>
      </c>
      <c r="N37">
        <f t="shared" si="0"/>
        <v>1.1340861166117433</v>
      </c>
    </row>
    <row r="38" spans="1:14" x14ac:dyDescent="0.3">
      <c r="A38" s="7">
        <v>26846</v>
      </c>
      <c r="B38" s="8">
        <v>7.5866666666666669</v>
      </c>
      <c r="C38" s="8">
        <v>8.4666666666666668</v>
      </c>
      <c r="D38" s="8">
        <v>8.3233333333333341</v>
      </c>
      <c r="E38" s="8">
        <v>10.353333333333333</v>
      </c>
      <c r="F38" s="13">
        <v>8.4066666666666663</v>
      </c>
      <c r="G38" s="11">
        <v>7.2066666666666697</v>
      </c>
      <c r="H38" s="5">
        <f t="shared" si="4"/>
        <v>0.87999999999999989</v>
      </c>
      <c r="I38" s="5">
        <f t="shared" si="1"/>
        <v>2.0299999999999994</v>
      </c>
      <c r="J38" s="9">
        <v>25.254000000000001</v>
      </c>
      <c r="K38">
        <f t="shared" si="2"/>
        <v>2.0401974220600225</v>
      </c>
      <c r="L38" s="12">
        <v>6.8362499999999997</v>
      </c>
      <c r="M38">
        <f t="shared" si="3"/>
        <v>1.0695235829494942</v>
      </c>
      <c r="N38">
        <f t="shared" si="0"/>
        <v>0.34671440327291858</v>
      </c>
    </row>
    <row r="39" spans="1:14" x14ac:dyDescent="0.3">
      <c r="A39" s="7">
        <v>26938</v>
      </c>
      <c r="B39" s="8">
        <v>7.65</v>
      </c>
      <c r="C39" s="8">
        <v>8.4366666666666674</v>
      </c>
      <c r="D39" s="8">
        <v>7.5</v>
      </c>
      <c r="E39" s="8">
        <v>9.2366666666666664</v>
      </c>
      <c r="F39" s="13">
        <v>7.6133333333333333</v>
      </c>
      <c r="G39" s="11">
        <v>6.7533333333333303</v>
      </c>
      <c r="H39" s="5">
        <f t="shared" si="4"/>
        <v>0.78666666666666707</v>
      </c>
      <c r="I39" s="5">
        <f t="shared" si="1"/>
        <v>1.7366666666666664</v>
      </c>
      <c r="J39" s="9">
        <v>25.757000000000001</v>
      </c>
      <c r="K39">
        <f t="shared" si="2"/>
        <v>1.8402764546736274</v>
      </c>
      <c r="L39" s="12">
        <v>8.4185700000000008</v>
      </c>
      <c r="M39">
        <f t="shared" si="3"/>
        <v>-1.0419627478125859</v>
      </c>
      <c r="N39">
        <f t="shared" si="0"/>
        <v>-1.5359330663249571</v>
      </c>
    </row>
    <row r="40" spans="1:14" x14ac:dyDescent="0.3">
      <c r="A40" s="7">
        <v>27030</v>
      </c>
      <c r="B40" s="8">
        <v>7.8966666666666665</v>
      </c>
      <c r="C40" s="8">
        <v>8.543333333333333</v>
      </c>
      <c r="D40" s="8">
        <v>7.6166666666666671</v>
      </c>
      <c r="E40" s="8">
        <v>8.64</v>
      </c>
      <c r="F40" s="13">
        <v>7.48</v>
      </c>
      <c r="G40" s="11">
        <v>7.0533333333333301</v>
      </c>
      <c r="H40" s="5">
        <f t="shared" si="4"/>
        <v>0.6466666666666665</v>
      </c>
      <c r="I40" s="5">
        <f t="shared" si="1"/>
        <v>1.0233333333333334</v>
      </c>
      <c r="J40" s="9">
        <v>26.242999999999999</v>
      </c>
      <c r="K40">
        <f t="shared" si="2"/>
        <v>1.860218361066647</v>
      </c>
      <c r="L40" s="12">
        <v>9.91479</v>
      </c>
      <c r="M40">
        <f t="shared" si="3"/>
        <v>-2.3031083138735475</v>
      </c>
      <c r="N40">
        <f t="shared" si="0"/>
        <v>-2.6033408849406525</v>
      </c>
    </row>
    <row r="41" spans="1:14" x14ac:dyDescent="0.3">
      <c r="A41" s="7">
        <v>27120</v>
      </c>
      <c r="B41" s="8">
        <v>8.3633333333333333</v>
      </c>
      <c r="C41" s="8">
        <v>9.0633333333333326</v>
      </c>
      <c r="D41" s="8">
        <v>8.1533333333333324</v>
      </c>
      <c r="E41" s="8">
        <v>10.943333333333333</v>
      </c>
      <c r="F41" s="13">
        <v>8.2799999999999994</v>
      </c>
      <c r="G41" s="11">
        <v>7.5433333333333303</v>
      </c>
      <c r="H41" s="5">
        <f t="shared" si="4"/>
        <v>0.69999999999999929</v>
      </c>
      <c r="I41" s="5">
        <f t="shared" si="1"/>
        <v>2.7900000000000009</v>
      </c>
      <c r="J41" s="9">
        <v>26.863</v>
      </c>
      <c r="K41">
        <f t="shared" si="2"/>
        <v>1.9803163954189271</v>
      </c>
      <c r="L41" s="12">
        <v>10.546279999999999</v>
      </c>
      <c r="M41">
        <f t="shared" si="3"/>
        <v>-2.3103968562106059</v>
      </c>
      <c r="N41">
        <f t="shared" si="0"/>
        <v>-2.7164610755483376</v>
      </c>
    </row>
    <row r="42" spans="1:14" x14ac:dyDescent="0.3">
      <c r="A42" s="7">
        <v>27211</v>
      </c>
      <c r="B42" s="8">
        <v>8.9866666666666664</v>
      </c>
      <c r="C42" s="8">
        <v>9.81</v>
      </c>
      <c r="D42" s="8">
        <v>8.19</v>
      </c>
      <c r="E42" s="8">
        <v>12.026666666666667</v>
      </c>
      <c r="F42" s="13">
        <v>8.5266666666666673</v>
      </c>
      <c r="G42" s="11">
        <v>7.9633333333333303</v>
      </c>
      <c r="H42" s="5">
        <f t="shared" si="4"/>
        <v>0.82333333333333414</v>
      </c>
      <c r="I42" s="5">
        <f t="shared" si="1"/>
        <v>3.8366666666666678</v>
      </c>
      <c r="J42" s="9">
        <v>27.65</v>
      </c>
      <c r="K42">
        <f t="shared" si="2"/>
        <v>1.9890164423989034</v>
      </c>
      <c r="L42" s="12">
        <v>11.45833</v>
      </c>
      <c r="M42">
        <f t="shared" si="3"/>
        <v>-2.8994363483943575</v>
      </c>
      <c r="N42">
        <f t="shared" si="0"/>
        <v>-3.1356980377031385</v>
      </c>
    </row>
    <row r="43" spans="1:14" x14ac:dyDescent="0.3">
      <c r="A43" s="7">
        <v>27303</v>
      </c>
      <c r="B43" s="8">
        <v>9.0166666666666675</v>
      </c>
      <c r="C43" s="8">
        <v>10.57</v>
      </c>
      <c r="D43" s="8">
        <v>7.36</v>
      </c>
      <c r="E43" s="8">
        <v>9.3666666666666671</v>
      </c>
      <c r="F43" s="13">
        <v>7.456666666666667</v>
      </c>
      <c r="G43" s="11">
        <v>7.67</v>
      </c>
      <c r="H43" s="5">
        <f t="shared" si="4"/>
        <v>1.5533333333333328</v>
      </c>
      <c r="I43" s="5">
        <f t="shared" si="1"/>
        <v>2.0066666666666668</v>
      </c>
      <c r="J43" s="9">
        <v>28.463000000000001</v>
      </c>
      <c r="K43">
        <f t="shared" si="2"/>
        <v>1.7991040879422879</v>
      </c>
      <c r="L43" s="12">
        <v>12.04644</v>
      </c>
      <c r="M43">
        <f t="shared" si="3"/>
        <v>-4.0616055668028839</v>
      </c>
      <c r="N43">
        <f t="shared" si="0"/>
        <v>-3.9059161540518361</v>
      </c>
    </row>
    <row r="44" spans="1:14" x14ac:dyDescent="0.3">
      <c r="A44" s="7">
        <v>27395</v>
      </c>
      <c r="B44" s="8">
        <v>8.706666666666667</v>
      </c>
      <c r="C44" s="8">
        <v>10.646666666666667</v>
      </c>
      <c r="D44" s="8">
        <v>5.75</v>
      </c>
      <c r="E44" s="8">
        <v>6.69</v>
      </c>
      <c r="F44" s="13">
        <v>5.8666666666666671</v>
      </c>
      <c r="G44" s="11">
        <v>7.54</v>
      </c>
      <c r="H44" s="5">
        <f t="shared" si="4"/>
        <v>1.9399999999999995</v>
      </c>
      <c r="I44" s="5">
        <f t="shared" si="1"/>
        <v>0.94000000000000039</v>
      </c>
      <c r="J44" s="9">
        <v>29.11</v>
      </c>
      <c r="K44">
        <f t="shared" si="2"/>
        <v>1.4164311342788478</v>
      </c>
      <c r="L44" s="12">
        <v>11.134600000000001</v>
      </c>
      <c r="M44">
        <f t="shared" si="3"/>
        <v>-4.2732366377747688</v>
      </c>
      <c r="N44">
        <f t="shared" si="0"/>
        <v>-3.2344562359517215</v>
      </c>
    </row>
    <row r="45" spans="1:14" x14ac:dyDescent="0.3">
      <c r="A45" s="7">
        <v>27485</v>
      </c>
      <c r="B45" s="8">
        <v>8.8733333333333331</v>
      </c>
      <c r="C45" s="8">
        <v>10.63</v>
      </c>
      <c r="D45" s="8">
        <v>5.3933333333333335</v>
      </c>
      <c r="E45" s="8">
        <v>5.956666666666667</v>
      </c>
      <c r="F45" s="13">
        <v>5.7333333333333334</v>
      </c>
      <c r="G45" s="11">
        <v>8.0500000000000007</v>
      </c>
      <c r="H45" s="5">
        <f t="shared" si="4"/>
        <v>1.7566666666666677</v>
      </c>
      <c r="I45" s="5">
        <f t="shared" si="1"/>
        <v>0.56333333333333346</v>
      </c>
      <c r="J45" s="9">
        <v>29.542999999999999</v>
      </c>
      <c r="K45">
        <f t="shared" si="2"/>
        <v>1.3249230556017517</v>
      </c>
      <c r="L45" s="12">
        <v>9.5401500000000006</v>
      </c>
      <c r="M45">
        <f t="shared" si="3"/>
        <v>-2.8737661741176868</v>
      </c>
      <c r="N45">
        <f t="shared" si="0"/>
        <v>-1.3603687780233908</v>
      </c>
    </row>
    <row r="46" spans="1:14" x14ac:dyDescent="0.3">
      <c r="A46" s="7">
        <v>27576</v>
      </c>
      <c r="B46" s="8">
        <v>8.913333333333334</v>
      </c>
      <c r="C46" s="8">
        <v>10.583333333333334</v>
      </c>
      <c r="D46" s="8">
        <v>6.33</v>
      </c>
      <c r="E46" s="8">
        <v>6.8166666666666664</v>
      </c>
      <c r="F46" s="13">
        <v>6.7866666666666671</v>
      </c>
      <c r="G46" s="11">
        <v>8.2966666666666704</v>
      </c>
      <c r="H46" s="5">
        <f t="shared" si="4"/>
        <v>1.67</v>
      </c>
      <c r="I46" s="5">
        <f t="shared" si="1"/>
        <v>0.48666666666666636</v>
      </c>
      <c r="J46" s="9">
        <v>30.065000000000001</v>
      </c>
      <c r="K46">
        <f t="shared" si="2"/>
        <v>1.5564597781994243</v>
      </c>
      <c r="L46" s="12">
        <v>8.6782400000000006</v>
      </c>
      <c r="M46">
        <f t="shared" si="3"/>
        <v>-1.4174523089647173</v>
      </c>
      <c r="N46">
        <f t="shared" si="0"/>
        <v>-0.35110371067228474</v>
      </c>
    </row>
    <row r="47" spans="1:14" x14ac:dyDescent="0.3">
      <c r="A47" s="7">
        <v>27668</v>
      </c>
      <c r="B47" s="8">
        <v>8.81</v>
      </c>
      <c r="C47" s="8">
        <v>10.58</v>
      </c>
      <c r="D47" s="8">
        <v>5.6266666666666669</v>
      </c>
      <c r="E47" s="8">
        <v>6.2833333333333332</v>
      </c>
      <c r="F47" s="13">
        <v>5.9666666666666668</v>
      </c>
      <c r="G47" s="11">
        <v>8.0633333333333397</v>
      </c>
      <c r="H47" s="5">
        <f t="shared" si="4"/>
        <v>1.7699999999999996</v>
      </c>
      <c r="I47" s="5">
        <f t="shared" si="1"/>
        <v>0.65666666666666629</v>
      </c>
      <c r="J47" s="9">
        <v>30.568000000000001</v>
      </c>
      <c r="K47">
        <f t="shared" si="2"/>
        <v>1.3919583913329665</v>
      </c>
      <c r="L47" s="12">
        <v>7.3834200000000001</v>
      </c>
      <c r="M47">
        <f t="shared" si="3"/>
        <v>-0.77404666174515357</v>
      </c>
      <c r="N47">
        <f t="shared" si="0"/>
        <v>0.63316416382839247</v>
      </c>
    </row>
    <row r="48" spans="1:14" x14ac:dyDescent="0.3">
      <c r="A48" s="7">
        <v>27760</v>
      </c>
      <c r="B48" s="8">
        <v>8.5566666666666666</v>
      </c>
      <c r="C48" s="8">
        <v>10.256666666666666</v>
      </c>
      <c r="D48" s="8">
        <v>4.916666666666667</v>
      </c>
      <c r="E48" s="8">
        <v>5.22</v>
      </c>
      <c r="F48" s="13">
        <v>5.26</v>
      </c>
      <c r="G48" s="11">
        <v>7.7533333333333303</v>
      </c>
      <c r="H48" s="5">
        <f t="shared" si="4"/>
        <v>1.6999999999999993</v>
      </c>
      <c r="I48" s="5">
        <f t="shared" si="1"/>
        <v>0.30333333333333279</v>
      </c>
      <c r="J48" s="9">
        <v>30.890999999999998</v>
      </c>
      <c r="K48">
        <f t="shared" si="2"/>
        <v>1.2169151817191206</v>
      </c>
      <c r="L48" s="12">
        <v>6.3411499999999998</v>
      </c>
      <c r="M48">
        <f t="shared" si="3"/>
        <v>-0.34274909885150251</v>
      </c>
      <c r="N48">
        <f t="shared" si="0"/>
        <v>1.3279744796189652</v>
      </c>
    </row>
    <row r="49" spans="1:14" x14ac:dyDescent="0.3">
      <c r="A49" s="7">
        <v>27851</v>
      </c>
      <c r="B49" s="8">
        <v>8.5333333333333332</v>
      </c>
      <c r="C49" s="8">
        <v>9.8966666666666665</v>
      </c>
      <c r="D49" s="8">
        <v>5.1566666666666663</v>
      </c>
      <c r="E49" s="8">
        <v>5.5066666666666668</v>
      </c>
      <c r="F49" s="13">
        <v>5.5233333333333334</v>
      </c>
      <c r="G49" s="11">
        <v>7.7733333333333299</v>
      </c>
      <c r="H49" s="5">
        <f t="shared" si="4"/>
        <v>1.3633333333333333</v>
      </c>
      <c r="I49" s="5">
        <f t="shared" si="1"/>
        <v>0.35000000000000053</v>
      </c>
      <c r="J49" s="9">
        <v>31.202000000000002</v>
      </c>
      <c r="K49">
        <f t="shared" si="2"/>
        <v>1.2727283130306386</v>
      </c>
      <c r="L49" s="12">
        <v>6.0150399999999999</v>
      </c>
      <c r="M49">
        <f t="shared" si="3"/>
        <v>0.12835076146848756</v>
      </c>
      <c r="N49">
        <f t="shared" si="0"/>
        <v>1.6585319718158242</v>
      </c>
    </row>
    <row r="50" spans="1:14" x14ac:dyDescent="0.3">
      <c r="A50" s="7">
        <v>27942</v>
      </c>
      <c r="B50" s="8">
        <v>8.4633333333333329</v>
      </c>
      <c r="C50" s="8">
        <v>9.6199999999999992</v>
      </c>
      <c r="D50" s="8">
        <v>5.15</v>
      </c>
      <c r="E50" s="8">
        <v>5.4133333333333331</v>
      </c>
      <c r="F50" s="13">
        <v>5.41</v>
      </c>
      <c r="G50" s="11">
        <v>7.73</v>
      </c>
      <c r="H50" s="5">
        <f t="shared" si="4"/>
        <v>1.1566666666666663</v>
      </c>
      <c r="I50" s="5">
        <f t="shared" si="1"/>
        <v>0.26333333333333275</v>
      </c>
      <c r="J50" s="9">
        <v>31.605</v>
      </c>
      <c r="K50">
        <f t="shared" si="2"/>
        <v>1.2648090731070498</v>
      </c>
      <c r="L50" s="12">
        <v>5.5896800000000004</v>
      </c>
      <c r="M50">
        <f t="shared" si="3"/>
        <v>0.48014793364907771</v>
      </c>
      <c r="N50">
        <f t="shared" si="0"/>
        <v>2.0270162765906541</v>
      </c>
    </row>
    <row r="51" spans="1:14" x14ac:dyDescent="0.3">
      <c r="A51" s="7">
        <v>28034</v>
      </c>
      <c r="B51" s="8">
        <v>8.1833333333333336</v>
      </c>
      <c r="C51" s="8">
        <v>9.2133333333333329</v>
      </c>
      <c r="D51" s="8">
        <v>4.6733333333333329</v>
      </c>
      <c r="E51" s="8">
        <v>4.9333333333333336</v>
      </c>
      <c r="F51" s="13">
        <v>4.8166666666666664</v>
      </c>
      <c r="G51" s="11">
        <v>7.19</v>
      </c>
      <c r="H51" s="5">
        <f t="shared" si="4"/>
        <v>1.0299999999999994</v>
      </c>
      <c r="I51" s="5">
        <f t="shared" si="1"/>
        <v>0.26000000000000068</v>
      </c>
      <c r="J51" s="9">
        <v>32.171999999999997</v>
      </c>
      <c r="K51">
        <f t="shared" si="2"/>
        <v>1.1498201284796572</v>
      </c>
      <c r="L51" s="12">
        <v>5.1869699999999996</v>
      </c>
      <c r="M51">
        <f t="shared" si="3"/>
        <v>0.3546351796235081</v>
      </c>
      <c r="N51">
        <f t="shared" si="0"/>
        <v>1.9042567724880888</v>
      </c>
    </row>
    <row r="52" spans="1:14" x14ac:dyDescent="0.3">
      <c r="A52" s="7">
        <v>28126</v>
      </c>
      <c r="B52" s="8">
        <v>8.0333333333333332</v>
      </c>
      <c r="C52" s="8">
        <v>9.1066666666666674</v>
      </c>
      <c r="D52" s="8">
        <v>4.63</v>
      </c>
      <c r="E52" s="8">
        <v>4.833333333333333</v>
      </c>
      <c r="F52" s="13">
        <v>4.87</v>
      </c>
      <c r="G52" s="11">
        <v>7.3533333333333299</v>
      </c>
      <c r="H52" s="5">
        <f t="shared" si="4"/>
        <v>1.0733333333333341</v>
      </c>
      <c r="I52" s="5">
        <f t="shared" si="1"/>
        <v>0.20333333333333314</v>
      </c>
      <c r="J52" s="9">
        <v>32.69</v>
      </c>
      <c r="K52">
        <f t="shared" si="2"/>
        <v>1.1414037283943166</v>
      </c>
      <c r="L52" s="12">
        <v>5.9034000000000004</v>
      </c>
      <c r="M52">
        <f t="shared" si="3"/>
        <v>-0.26970071047976996</v>
      </c>
      <c r="N52">
        <f t="shared" si="0"/>
        <v>1.3691093329707194</v>
      </c>
    </row>
    <row r="53" spans="1:14" x14ac:dyDescent="0.3">
      <c r="A53" s="7">
        <v>28216</v>
      </c>
      <c r="B53" s="8">
        <v>8.0133333333333336</v>
      </c>
      <c r="C53" s="8">
        <v>8.9966666666666661</v>
      </c>
      <c r="D53" s="8">
        <v>4.84</v>
      </c>
      <c r="E53" s="8">
        <v>5.1933333333333334</v>
      </c>
      <c r="F53" s="13">
        <v>5.07</v>
      </c>
      <c r="G53" s="11">
        <v>7.37</v>
      </c>
      <c r="H53" s="5">
        <f t="shared" si="4"/>
        <v>0.9833333333333325</v>
      </c>
      <c r="I53" s="5">
        <f t="shared" si="1"/>
        <v>0.3533333333333335</v>
      </c>
      <c r="J53" s="9">
        <v>33.151000000000003</v>
      </c>
      <c r="K53">
        <f t="shared" si="2"/>
        <v>1.1954673064314238</v>
      </c>
      <c r="L53" s="12">
        <v>6.7966899999999999</v>
      </c>
      <c r="M53">
        <f t="shared" si="3"/>
        <v>-0.97071360544975782</v>
      </c>
      <c r="N53">
        <f t="shared" si="0"/>
        <v>0.53682375362007484</v>
      </c>
    </row>
    <row r="54" spans="1:14" x14ac:dyDescent="0.3">
      <c r="A54" s="7">
        <v>28307</v>
      </c>
      <c r="B54" s="8">
        <v>7.9466666666666663</v>
      </c>
      <c r="C54" s="8">
        <v>8.83</v>
      </c>
      <c r="D54" s="8">
        <v>5.496666666666667</v>
      </c>
      <c r="E54" s="8">
        <v>5.85</v>
      </c>
      <c r="F54" s="13">
        <v>5.7566666666666668</v>
      </c>
      <c r="G54" s="11">
        <v>7.35666666666667</v>
      </c>
      <c r="H54" s="5">
        <f t="shared" si="4"/>
        <v>0.88333333333333375</v>
      </c>
      <c r="I54" s="5">
        <f t="shared" si="1"/>
        <v>0.35333333333333261</v>
      </c>
      <c r="J54" s="9">
        <v>33.554000000000002</v>
      </c>
      <c r="K54">
        <f t="shared" si="2"/>
        <v>1.3451030757412215</v>
      </c>
      <c r="L54" s="12">
        <v>6.5735900000000003</v>
      </c>
      <c r="M54">
        <f t="shared" si="3"/>
        <v>-0.34741878045645436</v>
      </c>
      <c r="N54">
        <f t="shared" si="0"/>
        <v>0.73477553553997765</v>
      </c>
    </row>
    <row r="55" spans="1:14" x14ac:dyDescent="0.3">
      <c r="A55" s="7">
        <v>28399</v>
      </c>
      <c r="B55" s="8">
        <v>8.1033333333333335</v>
      </c>
      <c r="C55" s="8">
        <v>8.9433333333333334</v>
      </c>
      <c r="D55" s="8">
        <v>6.11</v>
      </c>
      <c r="E55" s="8">
        <v>6.6866666666666665</v>
      </c>
      <c r="F55" s="13">
        <v>6.4133333333333331</v>
      </c>
      <c r="G55" s="11">
        <v>7.5966666666666702</v>
      </c>
      <c r="H55" s="5">
        <f t="shared" si="4"/>
        <v>0.83999999999999986</v>
      </c>
      <c r="I55" s="5">
        <f t="shared" si="1"/>
        <v>0.57666666666666622</v>
      </c>
      <c r="J55" s="9">
        <v>34.279000000000003</v>
      </c>
      <c r="K55">
        <f t="shared" si="2"/>
        <v>1.5055831991488875</v>
      </c>
      <c r="L55" s="12">
        <v>6.5940399999999997</v>
      </c>
      <c r="M55">
        <f t="shared" si="3"/>
        <v>0.10565944087179702</v>
      </c>
      <c r="N55">
        <f t="shared" si="0"/>
        <v>0.9406029330220278</v>
      </c>
    </row>
    <row r="56" spans="1:14" x14ac:dyDescent="0.3">
      <c r="A56" s="7">
        <v>28491</v>
      </c>
      <c r="B56" s="8">
        <v>8.4499999999999993</v>
      </c>
      <c r="C56" s="8">
        <v>9.1966666666666672</v>
      </c>
      <c r="D56" s="8">
        <v>6.3933333333333335</v>
      </c>
      <c r="E56" s="8">
        <v>6.9</v>
      </c>
      <c r="F56" s="13">
        <v>6.69</v>
      </c>
      <c r="G56" s="11">
        <v>8.01</v>
      </c>
      <c r="H56" s="5">
        <f t="shared" si="4"/>
        <v>0.74666666666666792</v>
      </c>
      <c r="I56" s="5">
        <f t="shared" si="1"/>
        <v>0.50666666666666682</v>
      </c>
      <c r="J56" s="9">
        <v>34.777999999999999</v>
      </c>
      <c r="K56">
        <f t="shared" si="2"/>
        <v>1.5683445720358511</v>
      </c>
      <c r="L56" s="12">
        <v>6.4752299999999998</v>
      </c>
      <c r="M56">
        <f t="shared" si="3"/>
        <v>0.52207552039202909</v>
      </c>
      <c r="N56">
        <f t="shared" si="0"/>
        <v>1.4414338433455409</v>
      </c>
    </row>
    <row r="57" spans="1:14" x14ac:dyDescent="0.3">
      <c r="A57" s="7">
        <v>28581</v>
      </c>
      <c r="B57" s="8">
        <v>8.67</v>
      </c>
      <c r="C57" s="8">
        <v>9.4700000000000006</v>
      </c>
      <c r="D57" s="8">
        <v>6.4766666666666666</v>
      </c>
      <c r="E57" s="8">
        <v>7.42</v>
      </c>
      <c r="F57" s="13">
        <v>6.9933333333333332</v>
      </c>
      <c r="G57" s="11">
        <v>8.32</v>
      </c>
      <c r="H57" s="5">
        <f t="shared" si="4"/>
        <v>0.80000000000000071</v>
      </c>
      <c r="I57" s="5">
        <f t="shared" si="1"/>
        <v>0.94333333333333336</v>
      </c>
      <c r="J57" s="9">
        <v>35.442999999999998</v>
      </c>
      <c r="K57">
        <f t="shared" si="2"/>
        <v>1.5921685763696223</v>
      </c>
      <c r="L57" s="12">
        <v>7.0282200000000001</v>
      </c>
      <c r="M57">
        <f t="shared" si="3"/>
        <v>0.21967415073642638</v>
      </c>
      <c r="N57">
        <f t="shared" si="0"/>
        <v>1.2069527083604648</v>
      </c>
    </row>
    <row r="58" spans="1:14" x14ac:dyDescent="0.3">
      <c r="A58" s="7">
        <v>28672</v>
      </c>
      <c r="B58" s="8">
        <v>8.7533333333333339</v>
      </c>
      <c r="C58" s="8">
        <v>9.5</v>
      </c>
      <c r="D58" s="8">
        <v>7.3133333333333335</v>
      </c>
      <c r="E58" s="8">
        <v>8.2733333333333334</v>
      </c>
      <c r="F58" s="13">
        <v>7.6</v>
      </c>
      <c r="G58" s="11">
        <v>8.49</v>
      </c>
      <c r="H58" s="5">
        <f t="shared" si="4"/>
        <v>0.74666666666666615</v>
      </c>
      <c r="I58" s="5">
        <f t="shared" si="1"/>
        <v>0.96</v>
      </c>
      <c r="J58" s="9">
        <v>36.043999999999997</v>
      </c>
      <c r="K58">
        <f t="shared" si="2"/>
        <v>1.791649357475577</v>
      </c>
      <c r="L58" s="12">
        <v>8.0240200000000002</v>
      </c>
      <c r="M58">
        <f t="shared" si="3"/>
        <v>-0.2063512253005384</v>
      </c>
      <c r="N58">
        <f t="shared" si="0"/>
        <v>0.43136702374158009</v>
      </c>
    </row>
    <row r="59" spans="1:14" x14ac:dyDescent="0.3">
      <c r="A59" s="7">
        <v>28764</v>
      </c>
      <c r="B59" s="8">
        <v>9.0266666666666673</v>
      </c>
      <c r="C59" s="8">
        <v>9.7866666666666671</v>
      </c>
      <c r="D59" s="8">
        <v>8.57</v>
      </c>
      <c r="E59" s="8">
        <v>10.293333333333333</v>
      </c>
      <c r="F59" s="13">
        <v>9.0500000000000007</v>
      </c>
      <c r="G59" s="11">
        <v>8.82</v>
      </c>
      <c r="H59" s="5">
        <f t="shared" si="4"/>
        <v>0.75999999999999979</v>
      </c>
      <c r="I59" s="5">
        <f t="shared" si="1"/>
        <v>1.7233333333333327</v>
      </c>
      <c r="J59" s="9">
        <v>36.781999999999996</v>
      </c>
      <c r="K59">
        <f t="shared" si="2"/>
        <v>2.1041716063227596</v>
      </c>
      <c r="L59" s="12">
        <v>8.9295299999999997</v>
      </c>
      <c r="M59">
        <f t="shared" si="3"/>
        <v>-0.10667141101835531</v>
      </c>
      <c r="N59">
        <f t="shared" si="0"/>
        <v>-0.1005512462965763</v>
      </c>
    </row>
    <row r="60" spans="1:14" x14ac:dyDescent="0.3">
      <c r="A60" s="7">
        <v>28856</v>
      </c>
      <c r="B60" s="8">
        <v>9.293333333333333</v>
      </c>
      <c r="C60" s="8">
        <v>10.156666666666666</v>
      </c>
      <c r="D60" s="8">
        <v>9.3833333333333329</v>
      </c>
      <c r="E60" s="8">
        <v>10.276666666666667</v>
      </c>
      <c r="F60" s="13">
        <v>9.4499999999999993</v>
      </c>
      <c r="G60" s="11">
        <v>9.1066666666666691</v>
      </c>
      <c r="H60" s="5">
        <f t="shared" si="4"/>
        <v>0.86333333333333329</v>
      </c>
      <c r="I60" s="5">
        <f t="shared" si="1"/>
        <v>0.89333333333333442</v>
      </c>
      <c r="J60" s="9">
        <v>37.451999999999998</v>
      </c>
      <c r="K60">
        <f t="shared" si="2"/>
        <v>2.2897094083919725</v>
      </c>
      <c r="L60" s="12">
        <v>9.7831799999999998</v>
      </c>
      <c r="M60">
        <f t="shared" si="3"/>
        <v>-0.4279769147392809</v>
      </c>
      <c r="N60">
        <f t="shared" si="0"/>
        <v>-0.61622676017705214</v>
      </c>
    </row>
    <row r="61" spans="1:14" x14ac:dyDescent="0.3">
      <c r="A61" s="7">
        <v>28946</v>
      </c>
      <c r="B61" s="8">
        <v>9.39</v>
      </c>
      <c r="C61" s="8">
        <v>10.393333333333333</v>
      </c>
      <c r="D61" s="8">
        <v>9.3766666666666669</v>
      </c>
      <c r="E61" s="8">
        <v>10.056666666666667</v>
      </c>
      <c r="F61" s="13">
        <v>9.3633333333333333</v>
      </c>
      <c r="G61" s="11">
        <v>9.1133333333333297</v>
      </c>
      <c r="H61" s="5">
        <f t="shared" si="4"/>
        <v>1.0033333333333321</v>
      </c>
      <c r="I61" s="5">
        <f t="shared" si="1"/>
        <v>0.67999999999999972</v>
      </c>
      <c r="J61" s="9">
        <v>38.369999999999997</v>
      </c>
      <c r="K61">
        <f t="shared" si="2"/>
        <v>2.2940643491124262</v>
      </c>
      <c r="L61" s="12">
        <v>10.754910000000001</v>
      </c>
      <c r="M61">
        <f t="shared" si="3"/>
        <v>-1.3276752746722909</v>
      </c>
      <c r="N61">
        <f t="shared" si="0"/>
        <v>-1.4821705571939625</v>
      </c>
    </row>
    <row r="62" spans="1:14" x14ac:dyDescent="0.3">
      <c r="A62" s="7">
        <v>29037</v>
      </c>
      <c r="B62" s="8">
        <v>9.2899999999999991</v>
      </c>
      <c r="C62" s="8">
        <v>10.393333333333333</v>
      </c>
      <c r="D62" s="8">
        <v>9.6733333333333338</v>
      </c>
      <c r="E62" s="8">
        <v>10.903333333333332</v>
      </c>
      <c r="F62" s="13">
        <v>9.6433333333333326</v>
      </c>
      <c r="G62" s="11">
        <v>9.1033333333333299</v>
      </c>
      <c r="H62" s="5">
        <f t="shared" si="4"/>
        <v>1.1033333333333335</v>
      </c>
      <c r="I62" s="5">
        <f t="shared" si="1"/>
        <v>1.2299999999999986</v>
      </c>
      <c r="J62" s="9">
        <v>39.207999999999998</v>
      </c>
      <c r="K62">
        <f t="shared" si="2"/>
        <v>2.3742491319444445</v>
      </c>
      <c r="L62" s="12">
        <v>11.723089999999999</v>
      </c>
      <c r="M62">
        <f t="shared" si="3"/>
        <v>-2.0136899782011608</v>
      </c>
      <c r="N62">
        <f t="shared" si="0"/>
        <v>-2.3448659240150604</v>
      </c>
    </row>
    <row r="63" spans="1:14" x14ac:dyDescent="0.3">
      <c r="A63" s="7">
        <v>29129</v>
      </c>
      <c r="B63" s="8">
        <v>10.543333333333333</v>
      </c>
      <c r="C63" s="8">
        <v>11.816666666666666</v>
      </c>
      <c r="D63" s="8">
        <v>11.843333333333334</v>
      </c>
      <c r="E63" s="8">
        <v>13.663333333333334</v>
      </c>
      <c r="F63" s="13">
        <v>11.773333333333333</v>
      </c>
      <c r="G63" s="11">
        <v>10.446666666666699</v>
      </c>
      <c r="H63" s="5">
        <f t="shared" si="4"/>
        <v>1.2733333333333334</v>
      </c>
      <c r="I63" s="5">
        <f t="shared" si="1"/>
        <v>1.8200000000000003</v>
      </c>
      <c r="J63" s="9">
        <v>39.936</v>
      </c>
      <c r="K63">
        <f t="shared" si="2"/>
        <v>2.8999102391171063</v>
      </c>
      <c r="L63" s="12">
        <v>12.64198</v>
      </c>
      <c r="M63">
        <f t="shared" si="3"/>
        <v>-1.1430334903164585</v>
      </c>
      <c r="N63">
        <f t="shared" si="0"/>
        <v>-1.9489299933588833</v>
      </c>
    </row>
    <row r="64" spans="1:14" x14ac:dyDescent="0.3">
      <c r="A64" s="7">
        <v>29221</v>
      </c>
      <c r="B64" s="8">
        <v>12.143333333333333</v>
      </c>
      <c r="C64" s="8">
        <v>13.48</v>
      </c>
      <c r="D64" s="8">
        <v>13.353333333333333</v>
      </c>
      <c r="E64" s="8">
        <v>15.086666666666666</v>
      </c>
      <c r="F64" s="13">
        <v>13.243333333333334</v>
      </c>
      <c r="G64" s="11">
        <v>11.9866666666667</v>
      </c>
      <c r="H64" s="5">
        <f t="shared" si="4"/>
        <v>1.3366666666666678</v>
      </c>
      <c r="I64" s="5">
        <f t="shared" si="1"/>
        <v>1.7333333333333325</v>
      </c>
      <c r="J64" s="9">
        <v>40.774999999999999</v>
      </c>
      <c r="K64">
        <f t="shared" si="2"/>
        <v>3.2607627659999205</v>
      </c>
      <c r="L64" s="12">
        <v>14.21002</v>
      </c>
      <c r="M64">
        <f t="shared" si="3"/>
        <v>-1.1810775349561098</v>
      </c>
      <c r="N64">
        <f t="shared" si="0"/>
        <v>-1.9467235303288644</v>
      </c>
    </row>
    <row r="65" spans="1:14" x14ac:dyDescent="0.3">
      <c r="A65" s="7">
        <v>29312</v>
      </c>
      <c r="B65" s="8">
        <v>11.203333333333333</v>
      </c>
      <c r="C65" s="8">
        <v>13.356666666666667</v>
      </c>
      <c r="D65" s="8">
        <v>9.6166666666666671</v>
      </c>
      <c r="E65" s="8">
        <v>11.473333333333333</v>
      </c>
      <c r="F65" s="13">
        <v>9.61</v>
      </c>
      <c r="G65" s="11">
        <v>10.4766666666667</v>
      </c>
      <c r="H65" s="5">
        <f t="shared" si="4"/>
        <v>2.1533333333333342</v>
      </c>
      <c r="I65" s="5">
        <f t="shared" si="1"/>
        <v>1.8566666666666656</v>
      </c>
      <c r="J65" s="9">
        <v>41.744999999999997</v>
      </c>
      <c r="K65">
        <f t="shared" si="2"/>
        <v>2.3516082642110692</v>
      </c>
      <c r="L65" s="12">
        <v>14.42577</v>
      </c>
      <c r="M65">
        <f t="shared" si="3"/>
        <v>-3.9542306675226069</v>
      </c>
      <c r="N65">
        <f t="shared" si="0"/>
        <v>-3.45123597012571</v>
      </c>
    </row>
    <row r="66" spans="1:14" x14ac:dyDescent="0.3">
      <c r="A66" s="7">
        <v>29403</v>
      </c>
      <c r="B66" s="8">
        <v>11.576666666666666</v>
      </c>
      <c r="C66" s="8">
        <v>13.166666666666666</v>
      </c>
      <c r="D66" s="8">
        <v>9.1533333333333324</v>
      </c>
      <c r="E66" s="8">
        <v>9.9499999999999993</v>
      </c>
      <c r="F66" s="13">
        <v>9.3466666666666676</v>
      </c>
      <c r="G66" s="11">
        <v>10.953333333333299</v>
      </c>
      <c r="H66" s="5">
        <f t="shared" si="4"/>
        <v>1.5899999999999999</v>
      </c>
      <c r="I66" s="5">
        <f t="shared" si="1"/>
        <v>0.79666666666666686</v>
      </c>
      <c r="J66" s="9">
        <v>42.677999999999997</v>
      </c>
      <c r="K66">
        <f t="shared" si="2"/>
        <v>2.2302235670244346</v>
      </c>
      <c r="L66" s="12">
        <v>12.935320000000001</v>
      </c>
      <c r="M66">
        <f t="shared" si="3"/>
        <v>-2.7604669843076746</v>
      </c>
      <c r="N66">
        <f t="shared" ref="N66:N129" si="5">((1+G66/100)/(1+L66/100)-1)*100</f>
        <v>-1.7549750305455247</v>
      </c>
    </row>
    <row r="67" spans="1:14" x14ac:dyDescent="0.3">
      <c r="A67" s="7">
        <v>29495</v>
      </c>
      <c r="B67" s="8">
        <v>12.83</v>
      </c>
      <c r="C67" s="8">
        <v>14.67</v>
      </c>
      <c r="D67" s="8">
        <v>13.613333333333333</v>
      </c>
      <c r="E67" s="8">
        <v>15.756666666666666</v>
      </c>
      <c r="F67" s="13">
        <v>13.256666666666666</v>
      </c>
      <c r="G67" s="11">
        <v>12.4233333333333</v>
      </c>
      <c r="H67" s="5">
        <f t="shared" si="4"/>
        <v>1.8399999999999999</v>
      </c>
      <c r="I67" s="5">
        <f t="shared" ref="I67:I130" si="6">E67-D67</f>
        <v>2.1433333333333326</v>
      </c>
      <c r="J67" s="9">
        <v>43.79</v>
      </c>
      <c r="K67">
        <f t="shared" ref="K67:K130" si="7">D67/4*J67/J68</f>
        <v>3.3160217757307406</v>
      </c>
      <c r="L67" s="12">
        <v>12.538360000000001</v>
      </c>
      <c r="M67">
        <f t="shared" ref="M67:M130" si="8">((1+(D67+F67+G67)/300)/(1+L67/100)-1)*100</f>
        <v>0.49709075001427294</v>
      </c>
      <c r="N67">
        <f t="shared" si="5"/>
        <v>-0.10221107422100362</v>
      </c>
    </row>
    <row r="68" spans="1:14" x14ac:dyDescent="0.3">
      <c r="A68" s="7">
        <v>29587</v>
      </c>
      <c r="B68" s="8">
        <v>13.163333333333334</v>
      </c>
      <c r="C68" s="8">
        <v>15.246666666666666</v>
      </c>
      <c r="D68" s="8">
        <v>14.39</v>
      </c>
      <c r="E68" s="8">
        <v>15.92</v>
      </c>
      <c r="F68" s="13">
        <v>13.646666666666667</v>
      </c>
      <c r="G68" s="11">
        <v>12.96</v>
      </c>
      <c r="H68" s="5">
        <f t="shared" ref="H68:H131" si="9">C68-B68</f>
        <v>2.0833333333333321</v>
      </c>
      <c r="I68" s="5">
        <f t="shared" si="6"/>
        <v>1.5299999999999994</v>
      </c>
      <c r="J68" s="9">
        <v>44.942999999999998</v>
      </c>
      <c r="K68">
        <f t="shared" si="7"/>
        <v>3.5275656172273857</v>
      </c>
      <c r="L68" s="12">
        <v>11.26107</v>
      </c>
      <c r="M68">
        <f t="shared" si="8"/>
        <v>2.1611202872267476</v>
      </c>
      <c r="N68">
        <f t="shared" si="5"/>
        <v>1.5269761471824683</v>
      </c>
    </row>
    <row r="69" spans="1:14" x14ac:dyDescent="0.3">
      <c r="A69" s="7">
        <v>29677</v>
      </c>
      <c r="B69" s="8">
        <v>13.983333333333333</v>
      </c>
      <c r="C69" s="8">
        <v>15.77</v>
      </c>
      <c r="D69" s="8">
        <v>14.906666666666666</v>
      </c>
      <c r="E69" s="8">
        <v>16.75</v>
      </c>
      <c r="F69" s="13">
        <v>14.276666666666667</v>
      </c>
      <c r="G69" s="11">
        <v>13.75</v>
      </c>
      <c r="H69" s="5">
        <f t="shared" si="9"/>
        <v>1.7866666666666671</v>
      </c>
      <c r="I69" s="5">
        <f t="shared" si="6"/>
        <v>1.8433333333333337</v>
      </c>
      <c r="J69" s="9">
        <v>45.834000000000003</v>
      </c>
      <c r="K69">
        <f t="shared" si="7"/>
        <v>3.6578730512249447</v>
      </c>
      <c r="L69" s="12">
        <v>9.8735199999999992</v>
      </c>
      <c r="M69">
        <f t="shared" si="8"/>
        <v>4.0388176433331147</v>
      </c>
      <c r="N69">
        <f t="shared" si="5"/>
        <v>3.5281294346444891</v>
      </c>
    </row>
    <row r="70" spans="1:14" x14ac:dyDescent="0.3">
      <c r="A70" s="7">
        <v>29768</v>
      </c>
      <c r="B70" s="8">
        <v>14.92</v>
      </c>
      <c r="C70" s="8">
        <v>16.476666666666667</v>
      </c>
      <c r="D70" s="8">
        <v>15.053333333333333</v>
      </c>
      <c r="E70" s="8">
        <v>17.52</v>
      </c>
      <c r="F70" s="13">
        <v>15.06</v>
      </c>
      <c r="G70" s="11">
        <v>14.8466666666667</v>
      </c>
      <c r="H70" s="5">
        <f t="shared" si="9"/>
        <v>1.5566666666666666</v>
      </c>
      <c r="I70" s="5">
        <f t="shared" si="6"/>
        <v>2.4666666666666668</v>
      </c>
      <c r="J70" s="9">
        <v>46.695999999999998</v>
      </c>
      <c r="K70">
        <f t="shared" si="7"/>
        <v>3.6994003185763704</v>
      </c>
      <c r="L70" s="12">
        <v>10.853020000000001</v>
      </c>
      <c r="M70">
        <f t="shared" si="8"/>
        <v>3.7289436649237784</v>
      </c>
      <c r="N70">
        <f t="shared" si="5"/>
        <v>3.6026503081888928</v>
      </c>
    </row>
    <row r="71" spans="1:14" x14ac:dyDescent="0.3">
      <c r="A71" s="7">
        <v>29860</v>
      </c>
      <c r="B71" s="8">
        <v>14.616666666666667</v>
      </c>
      <c r="C71" s="8">
        <v>16.683333333333334</v>
      </c>
      <c r="D71" s="8">
        <v>11.75</v>
      </c>
      <c r="E71" s="8">
        <v>13.453333333333333</v>
      </c>
      <c r="F71" s="13">
        <v>12.213333333333333</v>
      </c>
      <c r="G71" s="11">
        <v>14.0866666666667</v>
      </c>
      <c r="H71" s="5">
        <f t="shared" si="9"/>
        <v>2.0666666666666664</v>
      </c>
      <c r="I71" s="5">
        <f t="shared" si="6"/>
        <v>1.7033333333333331</v>
      </c>
      <c r="J71" s="9">
        <v>47.503</v>
      </c>
      <c r="K71">
        <f t="shared" si="7"/>
        <v>2.8976070457046745</v>
      </c>
      <c r="L71" s="12">
        <v>9.5831700000000009</v>
      </c>
      <c r="M71">
        <f t="shared" si="8"/>
        <v>2.8290506045165031</v>
      </c>
      <c r="N71">
        <f t="shared" si="5"/>
        <v>4.1096608782778432</v>
      </c>
    </row>
    <row r="72" spans="1:14" x14ac:dyDescent="0.3">
      <c r="A72" s="7">
        <v>29952</v>
      </c>
      <c r="B72" s="8">
        <v>15.01</v>
      </c>
      <c r="C72" s="8">
        <v>17.033333333333335</v>
      </c>
      <c r="D72" s="8">
        <v>12.813333333333333</v>
      </c>
      <c r="E72" s="8">
        <v>14.24</v>
      </c>
      <c r="F72" s="13">
        <v>13.07</v>
      </c>
      <c r="G72" s="11">
        <v>14.293333333333299</v>
      </c>
      <c r="H72" s="5">
        <f t="shared" si="9"/>
        <v>2.0233333333333352</v>
      </c>
      <c r="I72" s="5">
        <f t="shared" si="6"/>
        <v>1.4266666666666676</v>
      </c>
      <c r="J72" s="9">
        <v>48.156999999999996</v>
      </c>
      <c r="K72">
        <f t="shared" si="7"/>
        <v>3.1622270736390403</v>
      </c>
      <c r="L72" s="12">
        <v>7.5815000000000001</v>
      </c>
      <c r="M72">
        <f t="shared" si="8"/>
        <v>5.4012281128467343</v>
      </c>
      <c r="N72">
        <f t="shared" si="5"/>
        <v>6.2388359832622697</v>
      </c>
    </row>
    <row r="73" spans="1:14" x14ac:dyDescent="0.3">
      <c r="A73" s="7">
        <v>30042</v>
      </c>
      <c r="B73" s="8">
        <v>14.51</v>
      </c>
      <c r="C73" s="8">
        <v>16.78</v>
      </c>
      <c r="D73" s="8">
        <v>12.42</v>
      </c>
      <c r="E73" s="8">
        <v>14.233333333333333</v>
      </c>
      <c r="F73" s="13">
        <v>12.553333333333333</v>
      </c>
      <c r="G73" s="11">
        <v>13.93</v>
      </c>
      <c r="H73" s="5">
        <f t="shared" si="9"/>
        <v>2.2700000000000014</v>
      </c>
      <c r="I73" s="5">
        <f t="shared" si="6"/>
        <v>1.8133333333333326</v>
      </c>
      <c r="J73" s="9">
        <v>48.783000000000001</v>
      </c>
      <c r="K73">
        <f t="shared" si="7"/>
        <v>3.0615707933299645</v>
      </c>
      <c r="L73" s="12">
        <v>6.9067999999999996</v>
      </c>
      <c r="M73">
        <f t="shared" si="8"/>
        <v>5.6694034222124268</v>
      </c>
      <c r="N73">
        <f t="shared" si="5"/>
        <v>6.5694605020447883</v>
      </c>
    </row>
    <row r="74" spans="1:14" x14ac:dyDescent="0.3">
      <c r="A74" s="7">
        <v>30133</v>
      </c>
      <c r="B74" s="8">
        <v>13.753333333333334</v>
      </c>
      <c r="C74" s="8">
        <v>16.25</v>
      </c>
      <c r="D74" s="8">
        <v>9.3166666666666664</v>
      </c>
      <c r="E74" s="8">
        <v>11.57</v>
      </c>
      <c r="F74" s="13">
        <v>10.376666666666667</v>
      </c>
      <c r="G74" s="11">
        <v>13.116666666666699</v>
      </c>
      <c r="H74" s="5">
        <f t="shared" si="9"/>
        <v>2.4966666666666661</v>
      </c>
      <c r="I74" s="5">
        <f t="shared" si="6"/>
        <v>2.2533333333333339</v>
      </c>
      <c r="J74" s="9">
        <v>49.475000000000001</v>
      </c>
      <c r="K74">
        <f t="shared" si="7"/>
        <v>2.3053097972139422</v>
      </c>
      <c r="L74" s="12">
        <v>5.8164699999999998</v>
      </c>
      <c r="M74">
        <f t="shared" si="8"/>
        <v>4.8387521022641211</v>
      </c>
      <c r="N74">
        <f t="shared" si="5"/>
        <v>6.8989228866420449</v>
      </c>
    </row>
    <row r="75" spans="1:14" x14ac:dyDescent="0.3">
      <c r="A75" s="7">
        <v>30225</v>
      </c>
      <c r="B75" s="8">
        <v>11.876666666666667</v>
      </c>
      <c r="C75" s="8">
        <v>14.39</v>
      </c>
      <c r="D75" s="8">
        <v>7.9066666666666663</v>
      </c>
      <c r="E75" s="8">
        <v>9.0399999999999991</v>
      </c>
      <c r="F75" s="13">
        <v>8.2633333333333336</v>
      </c>
      <c r="G75" s="11">
        <v>10.6666666666667</v>
      </c>
      <c r="H75" s="5">
        <f t="shared" si="9"/>
        <v>2.5133333333333336</v>
      </c>
      <c r="I75" s="5">
        <f t="shared" si="6"/>
        <v>1.1333333333333329</v>
      </c>
      <c r="J75" s="9">
        <v>49.987000000000002</v>
      </c>
      <c r="K75">
        <f t="shared" si="7"/>
        <v>1.9618703174224976</v>
      </c>
      <c r="L75" s="12">
        <v>4.4436499999999999</v>
      </c>
      <c r="M75">
        <f t="shared" si="8"/>
        <v>4.3103678926919464</v>
      </c>
      <c r="N75">
        <f t="shared" si="5"/>
        <v>5.9582527675609676</v>
      </c>
    </row>
    <row r="76" spans="1:14" x14ac:dyDescent="0.3">
      <c r="A76" s="7">
        <v>30317</v>
      </c>
      <c r="B76" s="8">
        <v>11.843333333333334</v>
      </c>
      <c r="C76" s="8">
        <v>13.833333333333334</v>
      </c>
      <c r="D76" s="8">
        <v>8.1066666666666674</v>
      </c>
      <c r="E76" s="8">
        <v>8.5299999999999994</v>
      </c>
      <c r="F76" s="13">
        <v>8.1766666666666659</v>
      </c>
      <c r="G76" s="11">
        <v>10.563333333333301</v>
      </c>
      <c r="H76" s="5">
        <f t="shared" si="9"/>
        <v>1.9900000000000002</v>
      </c>
      <c r="I76" s="5">
        <f t="shared" si="6"/>
        <v>0.42333333333333201</v>
      </c>
      <c r="J76" s="9">
        <v>50.363999999999997</v>
      </c>
      <c r="K76">
        <f t="shared" si="7"/>
        <v>2.0116880506119554</v>
      </c>
      <c r="L76" s="12">
        <v>3.5940799999999999</v>
      </c>
      <c r="M76">
        <f t="shared" si="8"/>
        <v>5.1690298218671105</v>
      </c>
      <c r="N76">
        <f t="shared" si="5"/>
        <v>6.7274629335318137</v>
      </c>
    </row>
    <row r="77" spans="1:14" x14ac:dyDescent="0.3">
      <c r="A77" s="7">
        <v>30407</v>
      </c>
      <c r="B77" s="8">
        <v>11.57</v>
      </c>
      <c r="C77" s="8">
        <v>13.25</v>
      </c>
      <c r="D77" s="8">
        <v>8.3966666666666665</v>
      </c>
      <c r="E77" s="8">
        <v>8.7733333333333334</v>
      </c>
      <c r="F77" s="13">
        <v>8.4700000000000006</v>
      </c>
      <c r="G77" s="11">
        <v>10.543333333333299</v>
      </c>
      <c r="H77" s="5">
        <f t="shared" si="9"/>
        <v>1.6799999999999997</v>
      </c>
      <c r="I77" s="5">
        <f t="shared" si="6"/>
        <v>0.37666666666666693</v>
      </c>
      <c r="J77" s="9">
        <v>50.738999999999997</v>
      </c>
      <c r="K77">
        <f t="shared" si="7"/>
        <v>2.0771016322789499</v>
      </c>
      <c r="L77" s="12">
        <v>3.29976</v>
      </c>
      <c r="M77">
        <f t="shared" si="8"/>
        <v>5.6504552059623903</v>
      </c>
      <c r="N77">
        <f t="shared" si="5"/>
        <v>7.0121879599074566</v>
      </c>
    </row>
    <row r="78" spans="1:14" x14ac:dyDescent="0.3">
      <c r="A78" s="7">
        <v>30498</v>
      </c>
      <c r="B78" s="8">
        <v>12.343333333333334</v>
      </c>
      <c r="C78" s="8">
        <v>13.526666666666667</v>
      </c>
      <c r="D78" s="8">
        <v>9.14</v>
      </c>
      <c r="E78" s="8">
        <v>9.5533333333333328</v>
      </c>
      <c r="F78" s="13">
        <v>9.3066666666666666</v>
      </c>
      <c r="G78" s="11">
        <v>11.626666666666701</v>
      </c>
      <c r="H78" s="5">
        <f t="shared" si="9"/>
        <v>1.1833333333333336</v>
      </c>
      <c r="I78" s="5">
        <f t="shared" si="6"/>
        <v>0.41333333333333222</v>
      </c>
      <c r="J78" s="9">
        <v>51.277999999999999</v>
      </c>
      <c r="K78">
        <f t="shared" si="7"/>
        <v>2.2677962722821143</v>
      </c>
      <c r="L78" s="12">
        <v>2.5264600000000002</v>
      </c>
      <c r="M78">
        <f t="shared" si="8"/>
        <v>7.3132188943658472</v>
      </c>
      <c r="N78">
        <f t="shared" si="5"/>
        <v>8.8759591101328361</v>
      </c>
    </row>
    <row r="79" spans="1:14" x14ac:dyDescent="0.3">
      <c r="A79" s="7">
        <v>30590</v>
      </c>
      <c r="B79" s="8">
        <v>12.41</v>
      </c>
      <c r="C79" s="8">
        <v>13.606666666666667</v>
      </c>
      <c r="D79" s="8">
        <v>8.8000000000000007</v>
      </c>
      <c r="E79" s="8">
        <v>9.41</v>
      </c>
      <c r="F79" s="13">
        <v>8.9766666666666666</v>
      </c>
      <c r="G79" s="11">
        <v>11.686666666666699</v>
      </c>
      <c r="H79" s="5">
        <f t="shared" si="9"/>
        <v>1.1966666666666672</v>
      </c>
      <c r="I79" s="5">
        <f t="shared" si="6"/>
        <v>0.60999999999999943</v>
      </c>
      <c r="J79" s="9">
        <v>51.667000000000002</v>
      </c>
      <c r="K79">
        <f t="shared" si="7"/>
        <v>2.1779536309637866</v>
      </c>
      <c r="L79" s="12">
        <v>3.2334900000000002</v>
      </c>
      <c r="M79">
        <f t="shared" si="8"/>
        <v>6.3812829645797375</v>
      </c>
      <c r="N79">
        <f t="shared" si="5"/>
        <v>8.1884053969953907</v>
      </c>
    </row>
    <row r="80" spans="1:14" x14ac:dyDescent="0.3">
      <c r="A80" s="7">
        <v>30682</v>
      </c>
      <c r="B80" s="8">
        <v>12.283333333333333</v>
      </c>
      <c r="C80" s="8">
        <v>13.743333333333334</v>
      </c>
      <c r="D80" s="8">
        <v>9.17</v>
      </c>
      <c r="E80" s="8">
        <v>9.68</v>
      </c>
      <c r="F80" s="13">
        <v>9.2833333333333332</v>
      </c>
      <c r="G80" s="11">
        <v>11.9433333333333</v>
      </c>
      <c r="H80" s="5">
        <f t="shared" si="9"/>
        <v>1.4600000000000009</v>
      </c>
      <c r="I80" s="5">
        <f t="shared" si="6"/>
        <v>0.50999999999999979</v>
      </c>
      <c r="J80" s="9">
        <v>52.19</v>
      </c>
      <c r="K80">
        <f t="shared" si="7"/>
        <v>2.2730749867011171</v>
      </c>
      <c r="L80" s="12">
        <v>4.6258499999999998</v>
      </c>
      <c r="M80">
        <f t="shared" si="8"/>
        <v>5.2629175507030057</v>
      </c>
      <c r="N80">
        <f t="shared" si="5"/>
        <v>6.9939535337904646</v>
      </c>
    </row>
    <row r="81" spans="1:14" x14ac:dyDescent="0.3">
      <c r="A81" s="7">
        <v>30773</v>
      </c>
      <c r="B81" s="8">
        <v>13.213333333333333</v>
      </c>
      <c r="C81" s="8">
        <v>14.7</v>
      </c>
      <c r="D81" s="8">
        <v>9.7966666666666669</v>
      </c>
      <c r="E81" s="8">
        <v>10.953333333333333</v>
      </c>
      <c r="F81" s="13">
        <v>10.220000000000001</v>
      </c>
      <c r="G81" s="11">
        <v>13.2</v>
      </c>
      <c r="H81" s="5">
        <f t="shared" si="9"/>
        <v>1.4866666666666664</v>
      </c>
      <c r="I81" s="5">
        <f t="shared" si="6"/>
        <v>1.1566666666666663</v>
      </c>
      <c r="J81" s="9">
        <v>52.636000000000003</v>
      </c>
      <c r="K81">
        <f t="shared" si="7"/>
        <v>2.4275824168926388</v>
      </c>
      <c r="L81" s="12">
        <v>4.4048400000000001</v>
      </c>
      <c r="M81">
        <f t="shared" si="8"/>
        <v>6.3860853790132843</v>
      </c>
      <c r="N81">
        <f t="shared" si="5"/>
        <v>8.4240922164144916</v>
      </c>
    </row>
    <row r="82" spans="1:14" x14ac:dyDescent="0.3">
      <c r="A82" s="7">
        <v>30864</v>
      </c>
      <c r="B82" s="8">
        <v>12.99</v>
      </c>
      <c r="C82" s="8">
        <v>14.71</v>
      </c>
      <c r="D82" s="8">
        <v>10.32</v>
      </c>
      <c r="E82" s="8">
        <v>11.44</v>
      </c>
      <c r="F82" s="13">
        <v>10.533333333333333</v>
      </c>
      <c r="G82" s="11">
        <v>12.866666666666699</v>
      </c>
      <c r="H82" s="5">
        <f t="shared" si="9"/>
        <v>1.7200000000000006</v>
      </c>
      <c r="I82" s="5">
        <f t="shared" si="6"/>
        <v>1.1199999999999992</v>
      </c>
      <c r="J82" s="9">
        <v>53.103999999999999</v>
      </c>
      <c r="K82">
        <f t="shared" si="7"/>
        <v>2.56085531111568</v>
      </c>
      <c r="L82" s="12">
        <v>4.2957000000000001</v>
      </c>
      <c r="M82">
        <f t="shared" si="8"/>
        <v>6.6582802550824383</v>
      </c>
      <c r="N82">
        <f t="shared" si="5"/>
        <v>8.2179482631275391</v>
      </c>
    </row>
    <row r="83" spans="1:14" x14ac:dyDescent="0.3">
      <c r="A83" s="7">
        <v>30956</v>
      </c>
      <c r="B83" s="8">
        <v>12.35</v>
      </c>
      <c r="C83" s="8">
        <v>13.606666666666667</v>
      </c>
      <c r="D83" s="8">
        <v>8.8033333333333328</v>
      </c>
      <c r="E83" s="8">
        <v>9.3866666666666667</v>
      </c>
      <c r="F83" s="13">
        <v>8.9866666666666664</v>
      </c>
      <c r="G83" s="11">
        <v>11.7433333333333</v>
      </c>
      <c r="H83" s="5">
        <f t="shared" si="9"/>
        <v>1.2566666666666677</v>
      </c>
      <c r="I83" s="5">
        <f t="shared" si="6"/>
        <v>0.58333333333333393</v>
      </c>
      <c r="J83" s="9">
        <v>53.500999999999998</v>
      </c>
      <c r="K83">
        <f t="shared" si="7"/>
        <v>2.1792852890369545</v>
      </c>
      <c r="L83" s="12">
        <v>4.1543000000000001</v>
      </c>
      <c r="M83">
        <f t="shared" si="8"/>
        <v>5.4631872562577177</v>
      </c>
      <c r="N83">
        <f t="shared" si="5"/>
        <v>7.2863370339326217</v>
      </c>
    </row>
    <row r="84" spans="1:14" x14ac:dyDescent="0.3">
      <c r="A84" s="7">
        <v>31048</v>
      </c>
      <c r="B84" s="8">
        <v>12.256666666666666</v>
      </c>
      <c r="C84" s="8">
        <v>13.393333333333333</v>
      </c>
      <c r="D84" s="8">
        <v>8.1833333333333336</v>
      </c>
      <c r="E84" s="8">
        <v>8.6166666666666671</v>
      </c>
      <c r="F84" s="13">
        <v>8.43</v>
      </c>
      <c r="G84" s="11">
        <v>11.5833333333333</v>
      </c>
      <c r="H84" s="5">
        <f t="shared" si="9"/>
        <v>1.1366666666666667</v>
      </c>
      <c r="I84" s="5">
        <f t="shared" si="6"/>
        <v>0.43333333333333357</v>
      </c>
      <c r="J84" s="9">
        <v>54.03</v>
      </c>
      <c r="K84">
        <f t="shared" si="7"/>
        <v>2.032740722350951</v>
      </c>
      <c r="L84" s="12">
        <v>3.6410900000000002</v>
      </c>
      <c r="M84">
        <f t="shared" si="8"/>
        <v>5.5555174968623611</v>
      </c>
      <c r="N84">
        <f t="shared" si="5"/>
        <v>7.6632186455519724</v>
      </c>
    </row>
    <row r="85" spans="1:14" x14ac:dyDescent="0.3">
      <c r="A85" s="7">
        <v>31138</v>
      </c>
      <c r="B85" s="8">
        <v>11.63</v>
      </c>
      <c r="C85" s="8">
        <v>13.02</v>
      </c>
      <c r="D85" s="8">
        <v>7.46</v>
      </c>
      <c r="E85" s="8">
        <v>7.95</v>
      </c>
      <c r="F85" s="13">
        <v>7.6566666666666663</v>
      </c>
      <c r="G85" s="11">
        <v>10.813333333333301</v>
      </c>
      <c r="H85" s="5">
        <f t="shared" si="9"/>
        <v>1.3899999999999988</v>
      </c>
      <c r="I85" s="5">
        <f t="shared" si="6"/>
        <v>0.49000000000000021</v>
      </c>
      <c r="J85" s="9">
        <v>54.378</v>
      </c>
      <c r="K85">
        <f t="shared" si="7"/>
        <v>1.8538180455525901</v>
      </c>
      <c r="L85" s="12">
        <v>3.6070899999999999</v>
      </c>
      <c r="M85">
        <f t="shared" si="8"/>
        <v>4.8609060763441292</v>
      </c>
      <c r="N85">
        <f t="shared" si="5"/>
        <v>6.9553573344578234</v>
      </c>
    </row>
    <row r="86" spans="1:14" x14ac:dyDescent="0.3">
      <c r="A86" s="7">
        <v>31229</v>
      </c>
      <c r="B86" s="8">
        <v>11.03</v>
      </c>
      <c r="C86" s="8">
        <v>12.47</v>
      </c>
      <c r="D86" s="8">
        <v>7.1066666666666665</v>
      </c>
      <c r="E86" s="8">
        <v>7.793333333333333</v>
      </c>
      <c r="F86" s="13">
        <v>7.2633333333333336</v>
      </c>
      <c r="G86" s="11">
        <v>10.3366666666667</v>
      </c>
      <c r="H86" s="5">
        <f t="shared" si="9"/>
        <v>1.4400000000000013</v>
      </c>
      <c r="I86" s="5">
        <f t="shared" si="6"/>
        <v>0.68666666666666654</v>
      </c>
      <c r="J86" s="9">
        <v>54.706000000000003</v>
      </c>
      <c r="K86">
        <f t="shared" si="7"/>
        <v>1.766784095591265</v>
      </c>
      <c r="L86" s="12">
        <v>3.35249</v>
      </c>
      <c r="M86">
        <f t="shared" si="8"/>
        <v>4.7246714187104466</v>
      </c>
      <c r="N86">
        <f t="shared" si="5"/>
        <v>6.7576278681497737</v>
      </c>
    </row>
    <row r="87" spans="1:14" x14ac:dyDescent="0.3">
      <c r="A87" s="7">
        <v>31321</v>
      </c>
      <c r="B87" s="8">
        <v>10.576666666666666</v>
      </c>
      <c r="C87" s="8">
        <v>11.976666666666667</v>
      </c>
      <c r="D87" s="8">
        <v>7.166666666666667</v>
      </c>
      <c r="E87" s="8">
        <v>7.83</v>
      </c>
      <c r="F87" s="13">
        <v>7.2566666666666668</v>
      </c>
      <c r="G87" s="11">
        <v>9.76</v>
      </c>
      <c r="H87" s="5">
        <f t="shared" si="9"/>
        <v>1.4000000000000004</v>
      </c>
      <c r="I87" s="5">
        <f t="shared" si="6"/>
        <v>0.66333333333333311</v>
      </c>
      <c r="J87" s="9">
        <v>55.012</v>
      </c>
      <c r="K87">
        <f t="shared" si="7"/>
        <v>1.7827870829263588</v>
      </c>
      <c r="L87" s="12">
        <v>3.5137700000000001</v>
      </c>
      <c r="M87">
        <f t="shared" si="8"/>
        <v>4.3929818333455772</v>
      </c>
      <c r="N87">
        <f t="shared" si="5"/>
        <v>6.0342020196926471</v>
      </c>
    </row>
    <row r="88" spans="1:14" x14ac:dyDescent="0.3">
      <c r="A88" s="7">
        <v>31413</v>
      </c>
      <c r="B88" s="8">
        <v>9.5733333333333341</v>
      </c>
      <c r="C88" s="8">
        <v>11.016666666666667</v>
      </c>
      <c r="D88" s="8">
        <v>6.8966666666666665</v>
      </c>
      <c r="E88" s="8">
        <v>7.583333333333333</v>
      </c>
      <c r="F88" s="13">
        <v>6.9466666666666663</v>
      </c>
      <c r="G88" s="11">
        <v>8.5566666666666702</v>
      </c>
      <c r="H88" s="5">
        <f t="shared" si="9"/>
        <v>1.4433333333333334</v>
      </c>
      <c r="I88" s="5">
        <f t="shared" si="6"/>
        <v>0.68666666666666654</v>
      </c>
      <c r="J88" s="9">
        <v>55.286000000000001</v>
      </c>
      <c r="K88">
        <f t="shared" si="7"/>
        <v>1.7176732738685168</v>
      </c>
      <c r="L88" s="12">
        <v>3.1053999999999999</v>
      </c>
      <c r="M88">
        <f t="shared" si="8"/>
        <v>4.2299110101572612</v>
      </c>
      <c r="N88">
        <f t="shared" si="5"/>
        <v>5.2870816336163751</v>
      </c>
    </row>
    <row r="89" spans="1:14" x14ac:dyDescent="0.3">
      <c r="A89" s="7">
        <v>31503</v>
      </c>
      <c r="B89" s="8">
        <v>9.0033333333333339</v>
      </c>
      <c r="C89" s="8">
        <v>10.273333333333333</v>
      </c>
      <c r="D89" s="8">
        <v>6.14</v>
      </c>
      <c r="E89" s="8">
        <v>6.66</v>
      </c>
      <c r="F89" s="13">
        <v>6.18</v>
      </c>
      <c r="G89" s="11">
        <v>7.6033333333333299</v>
      </c>
      <c r="H89" s="5">
        <f t="shared" si="9"/>
        <v>1.2699999999999996</v>
      </c>
      <c r="I89" s="5">
        <f t="shared" si="6"/>
        <v>0.52000000000000046</v>
      </c>
      <c r="J89" s="9">
        <v>55.494999999999997</v>
      </c>
      <c r="K89">
        <f t="shared" si="7"/>
        <v>1.5287192900597597</v>
      </c>
      <c r="L89" s="12">
        <v>1.67858</v>
      </c>
      <c r="M89">
        <f t="shared" si="8"/>
        <v>4.8806062310381426</v>
      </c>
      <c r="N89">
        <f t="shared" si="5"/>
        <v>5.8269434263670261</v>
      </c>
    </row>
    <row r="90" spans="1:14" x14ac:dyDescent="0.3">
      <c r="A90" s="7">
        <v>31594</v>
      </c>
      <c r="B90" s="8">
        <v>8.83</v>
      </c>
      <c r="C90" s="8">
        <v>10.18</v>
      </c>
      <c r="D90" s="8">
        <v>5.5233333333333334</v>
      </c>
      <c r="E90" s="8">
        <v>6</v>
      </c>
      <c r="F90" s="13">
        <v>5.5866666666666669</v>
      </c>
      <c r="G90" s="11">
        <v>7.3066666666666702</v>
      </c>
      <c r="H90" s="5">
        <f t="shared" si="9"/>
        <v>1.3499999999999996</v>
      </c>
      <c r="I90" s="5">
        <f t="shared" si="6"/>
        <v>0.47666666666666657</v>
      </c>
      <c r="J90" s="9">
        <v>55.722999999999999</v>
      </c>
      <c r="K90">
        <f t="shared" si="7"/>
        <v>1.3733655058960719</v>
      </c>
      <c r="L90" s="12">
        <v>1.66821</v>
      </c>
      <c r="M90">
        <f t="shared" si="8"/>
        <v>4.3973223182437238</v>
      </c>
      <c r="N90">
        <f t="shared" si="5"/>
        <v>5.5459387616509259</v>
      </c>
    </row>
    <row r="91" spans="1:14" x14ac:dyDescent="0.3">
      <c r="A91" s="7">
        <v>31686</v>
      </c>
      <c r="B91" s="8">
        <v>8.6766666666666659</v>
      </c>
      <c r="C91" s="8">
        <v>10.093333333333334</v>
      </c>
      <c r="D91" s="8">
        <v>5.3533333333333335</v>
      </c>
      <c r="E91" s="8">
        <v>5.83</v>
      </c>
      <c r="F91" s="13">
        <v>5.4066666666666663</v>
      </c>
      <c r="G91" s="11">
        <v>7.2633333333333301</v>
      </c>
      <c r="H91" s="5">
        <f t="shared" si="9"/>
        <v>1.4166666666666679</v>
      </c>
      <c r="I91" s="5">
        <f t="shared" si="6"/>
        <v>0.47666666666666657</v>
      </c>
      <c r="J91" s="9">
        <v>56.026000000000003</v>
      </c>
      <c r="K91">
        <f t="shared" si="7"/>
        <v>1.3298830004847884</v>
      </c>
      <c r="L91" s="12">
        <v>1.3455699999999999</v>
      </c>
      <c r="M91">
        <f t="shared" si="8"/>
        <v>4.6003074212102035</v>
      </c>
      <c r="N91">
        <f t="shared" si="5"/>
        <v>5.8391929053567271</v>
      </c>
    </row>
    <row r="92" spans="1:14" x14ac:dyDescent="0.3">
      <c r="A92" s="7">
        <v>31778</v>
      </c>
      <c r="B92" s="8">
        <v>8.3666666666666671</v>
      </c>
      <c r="C92" s="8">
        <v>9.66</v>
      </c>
      <c r="D92" s="8">
        <v>5.5366666666666671</v>
      </c>
      <c r="E92" s="8">
        <v>6.0466666666666669</v>
      </c>
      <c r="F92" s="13">
        <v>5.543333333333333</v>
      </c>
      <c r="G92" s="11">
        <v>7.1933333333333298</v>
      </c>
      <c r="H92" s="5">
        <f t="shared" si="9"/>
        <v>1.293333333333333</v>
      </c>
      <c r="I92" s="5">
        <f t="shared" si="6"/>
        <v>0.50999999999999979</v>
      </c>
      <c r="J92" s="9">
        <v>56.381999999999998</v>
      </c>
      <c r="K92">
        <f t="shared" si="7"/>
        <v>1.374633804801578</v>
      </c>
      <c r="L92" s="12">
        <v>2.0383300000000002</v>
      </c>
      <c r="M92">
        <f t="shared" si="8"/>
        <v>3.9718222663102321</v>
      </c>
      <c r="N92">
        <f t="shared" si="5"/>
        <v>5.0520263643410779</v>
      </c>
    </row>
    <row r="93" spans="1:14" x14ac:dyDescent="0.3">
      <c r="A93" s="7">
        <v>31868</v>
      </c>
      <c r="B93" s="8">
        <v>9.1666666666666661</v>
      </c>
      <c r="C93" s="8">
        <v>10.356666666666667</v>
      </c>
      <c r="D93" s="8">
        <v>5.6566666666666663</v>
      </c>
      <c r="E93" s="8">
        <v>6.8166666666666664</v>
      </c>
      <c r="F93" s="13">
        <v>5.98</v>
      </c>
      <c r="G93" s="11">
        <v>8.3433333333333408</v>
      </c>
      <c r="H93" s="5">
        <f t="shared" si="9"/>
        <v>1.1900000000000013</v>
      </c>
      <c r="I93" s="5">
        <f t="shared" si="6"/>
        <v>1.1600000000000001</v>
      </c>
      <c r="J93" s="9">
        <v>56.773000000000003</v>
      </c>
      <c r="K93">
        <f t="shared" si="7"/>
        <v>1.4035607875016025</v>
      </c>
      <c r="L93" s="12">
        <v>3.6991700000000001</v>
      </c>
      <c r="M93">
        <f t="shared" si="8"/>
        <v>2.855210895130611</v>
      </c>
      <c r="N93">
        <f t="shared" si="5"/>
        <v>4.4784961473976592</v>
      </c>
    </row>
    <row r="94" spans="1:14" x14ac:dyDescent="0.3">
      <c r="A94" s="7">
        <v>31959</v>
      </c>
      <c r="B94" s="8">
        <v>9.7566666666666659</v>
      </c>
      <c r="C94" s="8">
        <v>10.906666666666666</v>
      </c>
      <c r="D94" s="8">
        <v>6.043333333333333</v>
      </c>
      <c r="E94" s="8">
        <v>6.94</v>
      </c>
      <c r="F94" s="13">
        <v>6.1833333333333336</v>
      </c>
      <c r="G94" s="11">
        <v>8.8766666666666705</v>
      </c>
      <c r="H94" s="5">
        <f t="shared" si="9"/>
        <v>1.1500000000000004</v>
      </c>
      <c r="I94" s="5">
        <f t="shared" si="6"/>
        <v>0.89666666666666739</v>
      </c>
      <c r="J94" s="9">
        <v>57.201999999999998</v>
      </c>
      <c r="K94">
        <f t="shared" si="7"/>
        <v>1.4988846011539305</v>
      </c>
      <c r="L94" s="12">
        <v>4.1628699999999998</v>
      </c>
      <c r="M94">
        <f t="shared" si="8"/>
        <v>2.7568119469485231</v>
      </c>
      <c r="N94">
        <f t="shared" si="5"/>
        <v>4.5254097421342898</v>
      </c>
    </row>
    <row r="95" spans="1:14" x14ac:dyDescent="0.3">
      <c r="A95" s="7">
        <v>32051</v>
      </c>
      <c r="B95" s="8">
        <v>10.213333333333333</v>
      </c>
      <c r="C95" s="8">
        <v>11.38</v>
      </c>
      <c r="D95" s="8">
        <v>5.8633333333333333</v>
      </c>
      <c r="E95" s="8">
        <v>7.64</v>
      </c>
      <c r="F95" s="13">
        <v>6.4133333333333331</v>
      </c>
      <c r="G95" s="11">
        <v>9.1233333333333295</v>
      </c>
      <c r="H95" s="5">
        <f t="shared" si="9"/>
        <v>1.1666666666666679</v>
      </c>
      <c r="I95" s="5">
        <f t="shared" si="6"/>
        <v>1.7766666666666664</v>
      </c>
      <c r="J95" s="9">
        <v>57.658000000000001</v>
      </c>
      <c r="K95">
        <f t="shared" si="7"/>
        <v>1.4544315665691505</v>
      </c>
      <c r="L95" s="12">
        <v>4.4055499999999999</v>
      </c>
      <c r="M95">
        <f t="shared" si="8"/>
        <v>2.6126803923099073</v>
      </c>
      <c r="N95">
        <f t="shared" si="5"/>
        <v>4.518709334257931</v>
      </c>
    </row>
    <row r="96" spans="1:14" x14ac:dyDescent="0.3">
      <c r="A96" s="7">
        <v>32143</v>
      </c>
      <c r="B96" s="8">
        <v>9.5566666666666666</v>
      </c>
      <c r="C96" s="8">
        <v>10.753333333333334</v>
      </c>
      <c r="D96" s="8">
        <v>5.7233333333333336</v>
      </c>
      <c r="E96" s="8">
        <v>6.7166666666666668</v>
      </c>
      <c r="F96" s="13">
        <v>6.03</v>
      </c>
      <c r="G96" s="11">
        <v>8.4166666666666607</v>
      </c>
      <c r="H96" s="5">
        <f t="shared" si="9"/>
        <v>1.1966666666666672</v>
      </c>
      <c r="I96" s="5">
        <f t="shared" si="6"/>
        <v>0.99333333333333318</v>
      </c>
      <c r="J96" s="9">
        <v>58.11</v>
      </c>
      <c r="K96">
        <f t="shared" si="7"/>
        <v>1.4170312393482853</v>
      </c>
      <c r="L96" s="12">
        <v>3.9654099999999999</v>
      </c>
      <c r="M96">
        <f t="shared" si="8"/>
        <v>2.6527316473174523</v>
      </c>
      <c r="N96">
        <f t="shared" si="5"/>
        <v>4.2814784904581904</v>
      </c>
    </row>
    <row r="97" spans="1:14" x14ac:dyDescent="0.3">
      <c r="A97" s="7">
        <v>32234</v>
      </c>
      <c r="B97" s="8">
        <v>9.81</v>
      </c>
      <c r="C97" s="8">
        <v>10.98</v>
      </c>
      <c r="D97" s="8">
        <v>6.21</v>
      </c>
      <c r="E97" s="8">
        <v>7.2233333333333336</v>
      </c>
      <c r="F97" s="13">
        <v>6.4933333333333332</v>
      </c>
      <c r="G97" s="11">
        <v>8.91</v>
      </c>
      <c r="H97" s="5">
        <f t="shared" si="9"/>
        <v>1.17</v>
      </c>
      <c r="I97" s="5">
        <f t="shared" si="6"/>
        <v>1.0133333333333336</v>
      </c>
      <c r="J97" s="9">
        <v>58.676000000000002</v>
      </c>
      <c r="K97">
        <f t="shared" si="7"/>
        <v>1.5341713121242233</v>
      </c>
      <c r="L97" s="12">
        <v>3.9799500000000001</v>
      </c>
      <c r="M97">
        <f t="shared" si="8"/>
        <v>3.1010732784968909</v>
      </c>
      <c r="N97">
        <f t="shared" si="5"/>
        <v>4.7413467692569489</v>
      </c>
    </row>
    <row r="98" spans="1:14" x14ac:dyDescent="0.3">
      <c r="A98" s="7">
        <v>32325</v>
      </c>
      <c r="B98" s="8">
        <v>9.9633333333333329</v>
      </c>
      <c r="C98" s="8">
        <v>11.073333333333334</v>
      </c>
      <c r="D98" s="8">
        <v>7.01</v>
      </c>
      <c r="E98" s="8">
        <v>8.1733333333333338</v>
      </c>
      <c r="F98" s="13">
        <v>7.27</v>
      </c>
      <c r="G98" s="11">
        <v>9.1</v>
      </c>
      <c r="H98" s="5">
        <f t="shared" si="9"/>
        <v>1.1100000000000012</v>
      </c>
      <c r="I98" s="5">
        <f t="shared" si="6"/>
        <v>1.163333333333334</v>
      </c>
      <c r="J98" s="9">
        <v>59.377000000000002</v>
      </c>
      <c r="K98">
        <f t="shared" si="7"/>
        <v>1.7374886041075306</v>
      </c>
      <c r="L98" s="12">
        <v>4.14236</v>
      </c>
      <c r="M98">
        <f t="shared" si="8"/>
        <v>3.5057524462988487</v>
      </c>
      <c r="N98">
        <f t="shared" si="5"/>
        <v>4.7604452213297233</v>
      </c>
    </row>
    <row r="99" spans="1:14" x14ac:dyDescent="0.3">
      <c r="A99" s="7">
        <v>32417</v>
      </c>
      <c r="B99" s="8">
        <v>9.51</v>
      </c>
      <c r="C99" s="8">
        <v>10.513333333333334</v>
      </c>
      <c r="D99" s="8">
        <v>7.7266666666666666</v>
      </c>
      <c r="E99" s="8">
        <v>8.7966666666666669</v>
      </c>
      <c r="F99" s="13">
        <v>7.86</v>
      </c>
      <c r="G99" s="11">
        <v>8.9566666666666706</v>
      </c>
      <c r="H99" s="5">
        <f t="shared" si="9"/>
        <v>1.0033333333333339</v>
      </c>
      <c r="I99" s="5">
        <f t="shared" si="6"/>
        <v>1.0700000000000003</v>
      </c>
      <c r="J99" s="9">
        <v>59.89</v>
      </c>
      <c r="K99">
        <f t="shared" si="7"/>
        <v>1.911716378859236</v>
      </c>
      <c r="L99" s="12">
        <v>4.3063599999999997</v>
      </c>
      <c r="M99">
        <f t="shared" si="8"/>
        <v>3.7147793395446937</v>
      </c>
      <c r="N99">
        <f t="shared" si="5"/>
        <v>4.4583155491828785</v>
      </c>
    </row>
    <row r="100" spans="1:14" x14ac:dyDescent="0.3">
      <c r="A100" s="7">
        <v>32509</v>
      </c>
      <c r="B100" s="8">
        <v>9.6866666666666674</v>
      </c>
      <c r="C100" s="8">
        <v>10.643333333333333</v>
      </c>
      <c r="D100" s="8">
        <v>8.5399999999999991</v>
      </c>
      <c r="E100" s="8">
        <v>9.6</v>
      </c>
      <c r="F100" s="13">
        <v>8.586666666666666</v>
      </c>
      <c r="G100" s="11">
        <v>9.2066666666666599</v>
      </c>
      <c r="H100" s="5">
        <f t="shared" si="9"/>
        <v>0.95666666666666522</v>
      </c>
      <c r="I100" s="5">
        <f t="shared" si="6"/>
        <v>1.0600000000000005</v>
      </c>
      <c r="J100" s="9">
        <v>60.515000000000001</v>
      </c>
      <c r="K100">
        <f t="shared" si="7"/>
        <v>2.1125185990614628</v>
      </c>
      <c r="L100" s="12">
        <v>4.6745099999999997</v>
      </c>
      <c r="M100">
        <f t="shared" si="8"/>
        <v>3.9200257806583094</v>
      </c>
      <c r="N100">
        <f t="shared" si="5"/>
        <v>4.3297615309273008</v>
      </c>
    </row>
    <row r="101" spans="1:14" x14ac:dyDescent="0.3">
      <c r="A101" s="7">
        <v>32599</v>
      </c>
      <c r="B101" s="8">
        <v>9.4866666666666664</v>
      </c>
      <c r="C101" s="8">
        <v>10.366666666666667</v>
      </c>
      <c r="D101" s="8">
        <v>8.41</v>
      </c>
      <c r="E101" s="8">
        <v>9.5766666666666662</v>
      </c>
      <c r="F101" s="13">
        <v>8.33</v>
      </c>
      <c r="G101" s="11">
        <v>8.7733333333333299</v>
      </c>
      <c r="H101" s="5">
        <f t="shared" si="9"/>
        <v>0.88000000000000078</v>
      </c>
      <c r="I101" s="5">
        <f t="shared" si="6"/>
        <v>1.1666666666666661</v>
      </c>
      <c r="J101" s="9">
        <v>61.158999999999999</v>
      </c>
      <c r="K101">
        <f t="shared" si="7"/>
        <v>2.0872447083076322</v>
      </c>
      <c r="L101" s="12">
        <v>5.1601900000000001</v>
      </c>
      <c r="M101">
        <f t="shared" si="8"/>
        <v>3.1801525315277912</v>
      </c>
      <c r="N101">
        <f t="shared" si="5"/>
        <v>3.4358470951158626</v>
      </c>
    </row>
    <row r="102" spans="1:14" x14ac:dyDescent="0.3">
      <c r="A102" s="7">
        <v>32690</v>
      </c>
      <c r="B102" s="8">
        <v>8.9666666666666668</v>
      </c>
      <c r="C102" s="8">
        <v>9.8866666666666667</v>
      </c>
      <c r="D102" s="8">
        <v>7.8433333333333337</v>
      </c>
      <c r="E102" s="8">
        <v>8.7266666666666666</v>
      </c>
      <c r="F102" s="13">
        <v>7.6966666666666663</v>
      </c>
      <c r="G102" s="11">
        <v>8.1066666666666691</v>
      </c>
      <c r="H102" s="5">
        <f t="shared" si="9"/>
        <v>0.91999999999999993</v>
      </c>
      <c r="I102" s="5">
        <f t="shared" si="6"/>
        <v>0.88333333333333286</v>
      </c>
      <c r="J102" s="9">
        <v>61.606000000000002</v>
      </c>
      <c r="K102">
        <f t="shared" si="7"/>
        <v>1.9469594380422812</v>
      </c>
      <c r="L102" s="12">
        <v>4.7058799999999996</v>
      </c>
      <c r="M102">
        <f t="shared" si="8"/>
        <v>3.0335853365849319</v>
      </c>
      <c r="N102">
        <f t="shared" si="5"/>
        <v>3.2479423950848352</v>
      </c>
    </row>
    <row r="103" spans="1:14" x14ac:dyDescent="0.3">
      <c r="A103" s="7">
        <v>32782</v>
      </c>
      <c r="B103" s="8">
        <v>8.89</v>
      </c>
      <c r="C103" s="8">
        <v>9.8133333333333326</v>
      </c>
      <c r="D103" s="8">
        <v>7.6533333333333333</v>
      </c>
      <c r="E103" s="8">
        <v>8.4366666666666674</v>
      </c>
      <c r="F103" s="13">
        <v>7.51</v>
      </c>
      <c r="G103" s="11">
        <v>7.9066666666666698</v>
      </c>
      <c r="H103" s="5">
        <f t="shared" si="9"/>
        <v>0.92333333333333201</v>
      </c>
      <c r="I103" s="5">
        <f t="shared" si="6"/>
        <v>0.7833333333333341</v>
      </c>
      <c r="J103" s="9">
        <v>62.045000000000002</v>
      </c>
      <c r="K103">
        <f t="shared" si="7"/>
        <v>1.8929228986616493</v>
      </c>
      <c r="L103" s="12">
        <v>4.6273200000000001</v>
      </c>
      <c r="M103">
        <f t="shared" si="8"/>
        <v>2.9272278024516041</v>
      </c>
      <c r="N103">
        <f t="shared" si="5"/>
        <v>3.1343120197159458</v>
      </c>
    </row>
    <row r="104" spans="1:14" x14ac:dyDescent="0.3">
      <c r="A104" s="7">
        <v>32874</v>
      </c>
      <c r="B104" s="8">
        <v>9.1933333333333334</v>
      </c>
      <c r="C104" s="8">
        <v>10.096666666666668</v>
      </c>
      <c r="D104" s="8">
        <v>7.76</v>
      </c>
      <c r="E104" s="8">
        <v>8.2433333333333341</v>
      </c>
      <c r="F104" s="13">
        <v>7.7</v>
      </c>
      <c r="G104" s="11">
        <v>8.4233333333333391</v>
      </c>
      <c r="H104" s="5">
        <f t="shared" si="9"/>
        <v>0.90333333333333421</v>
      </c>
      <c r="I104" s="5">
        <f t="shared" si="6"/>
        <v>0.48333333333333428</v>
      </c>
      <c r="J104" s="9">
        <v>62.713999999999999</v>
      </c>
      <c r="K104">
        <f t="shared" si="7"/>
        <v>1.91852466254573</v>
      </c>
      <c r="L104" s="12">
        <v>5.2328799999999998</v>
      </c>
      <c r="M104">
        <f t="shared" si="8"/>
        <v>2.5925652810329991</v>
      </c>
      <c r="N104">
        <f t="shared" si="5"/>
        <v>3.0318027344051979</v>
      </c>
    </row>
    <row r="105" spans="1:14" x14ac:dyDescent="0.3">
      <c r="A105" s="7">
        <v>32964</v>
      </c>
      <c r="B105" s="8">
        <v>9.3966666666666665</v>
      </c>
      <c r="C105" s="8">
        <v>10.31</v>
      </c>
      <c r="D105" s="8">
        <v>7.746666666666667</v>
      </c>
      <c r="E105" s="8">
        <v>8.3333333333333339</v>
      </c>
      <c r="F105" s="13">
        <v>7.7433333333333332</v>
      </c>
      <c r="G105" s="11">
        <v>8.6766666666666605</v>
      </c>
      <c r="H105" s="5">
        <f t="shared" si="9"/>
        <v>0.913333333333334</v>
      </c>
      <c r="I105" s="5">
        <f t="shared" si="6"/>
        <v>0.58666666666666689</v>
      </c>
      <c r="J105" s="9">
        <v>63.415999999999997</v>
      </c>
      <c r="K105">
        <f t="shared" si="7"/>
        <v>1.9201947050239732</v>
      </c>
      <c r="L105" s="12">
        <v>4.58345</v>
      </c>
      <c r="M105">
        <f t="shared" si="8"/>
        <v>3.3199378635487165</v>
      </c>
      <c r="N105">
        <f t="shared" si="5"/>
        <v>3.9138283032990939</v>
      </c>
    </row>
    <row r="106" spans="1:14" x14ac:dyDescent="0.3">
      <c r="A106" s="7">
        <v>33055</v>
      </c>
      <c r="B106" s="8">
        <v>9.4033333333333324</v>
      </c>
      <c r="C106" s="8">
        <v>10.416666666666666</v>
      </c>
      <c r="D106" s="8">
        <v>7.4766666666666666</v>
      </c>
      <c r="E106" s="8">
        <v>8.043333333333333</v>
      </c>
      <c r="F106" s="13">
        <v>7.4066666666666663</v>
      </c>
      <c r="G106" s="11">
        <v>8.7033333333333296</v>
      </c>
      <c r="H106" s="5">
        <f t="shared" si="9"/>
        <v>1.0133333333333336</v>
      </c>
      <c r="I106" s="5">
        <f t="shared" si="6"/>
        <v>0.56666666666666643</v>
      </c>
      <c r="J106" s="9">
        <v>63.96</v>
      </c>
      <c r="K106">
        <f t="shared" si="7"/>
        <v>1.8553588056366006</v>
      </c>
      <c r="L106" s="12">
        <v>5.56447</v>
      </c>
      <c r="M106">
        <f t="shared" si="8"/>
        <v>2.1766340722614519</v>
      </c>
      <c r="N106">
        <f t="shared" si="5"/>
        <v>2.9734088877946707</v>
      </c>
    </row>
    <row r="107" spans="1:14" x14ac:dyDescent="0.3">
      <c r="A107" s="7">
        <v>33147</v>
      </c>
      <c r="B107" s="8">
        <v>9.293333333333333</v>
      </c>
      <c r="C107" s="8">
        <v>10.596666666666668</v>
      </c>
      <c r="D107" s="8">
        <v>6.99</v>
      </c>
      <c r="E107" s="8">
        <v>7.97</v>
      </c>
      <c r="F107" s="13">
        <v>6.9633333333333329</v>
      </c>
      <c r="G107" s="11">
        <v>8.3966666666666701</v>
      </c>
      <c r="H107" s="5">
        <f t="shared" si="9"/>
        <v>1.3033333333333346</v>
      </c>
      <c r="I107" s="5">
        <f t="shared" si="6"/>
        <v>0.97999999999999954</v>
      </c>
      <c r="J107" s="9">
        <v>64.436000000000007</v>
      </c>
      <c r="K107">
        <f t="shared" si="7"/>
        <v>1.73055327585412</v>
      </c>
      <c r="L107" s="12">
        <v>6.2764800000000003</v>
      </c>
      <c r="M107">
        <f t="shared" si="8"/>
        <v>1.1042142156006518</v>
      </c>
      <c r="N107">
        <f t="shared" si="5"/>
        <v>1.9949726098066778</v>
      </c>
    </row>
    <row r="108" spans="1:14" x14ac:dyDescent="0.3">
      <c r="A108" s="7">
        <v>33239</v>
      </c>
      <c r="B108" s="8">
        <v>8.9333333333333336</v>
      </c>
      <c r="C108" s="8">
        <v>10.203333333333333</v>
      </c>
      <c r="D108" s="8">
        <v>6.0233333333333334</v>
      </c>
      <c r="E108" s="8">
        <v>6.7133333333333329</v>
      </c>
      <c r="F108" s="13">
        <v>6.043333333333333</v>
      </c>
      <c r="G108" s="11">
        <v>8.0166666666666604</v>
      </c>
      <c r="H108" s="5">
        <f t="shared" si="9"/>
        <v>1.2699999999999996</v>
      </c>
      <c r="I108" s="5">
        <f t="shared" si="6"/>
        <v>0.6899999999999995</v>
      </c>
      <c r="J108" s="9">
        <v>65.066999999999993</v>
      </c>
      <c r="K108">
        <f t="shared" si="7"/>
        <v>1.494851743077275</v>
      </c>
      <c r="L108" s="12">
        <v>5.2590500000000002</v>
      </c>
      <c r="M108">
        <f t="shared" si="8"/>
        <v>1.3636779397538268</v>
      </c>
      <c r="N108">
        <f t="shared" si="5"/>
        <v>2.6198380725140913</v>
      </c>
    </row>
    <row r="109" spans="1:14" x14ac:dyDescent="0.3">
      <c r="A109" s="7">
        <v>33329</v>
      </c>
      <c r="B109" s="8">
        <v>8.91</v>
      </c>
      <c r="C109" s="8">
        <v>9.92</v>
      </c>
      <c r="D109" s="8">
        <v>5.56</v>
      </c>
      <c r="E109" s="8">
        <v>6.0133333333333336</v>
      </c>
      <c r="F109" s="13">
        <v>5.69</v>
      </c>
      <c r="G109" s="11">
        <v>8.1300000000000008</v>
      </c>
      <c r="H109" s="5">
        <f t="shared" si="9"/>
        <v>1.0099999999999998</v>
      </c>
      <c r="I109" s="5">
        <f t="shared" si="6"/>
        <v>0.45333333333333403</v>
      </c>
      <c r="J109" s="9">
        <v>65.545000000000002</v>
      </c>
      <c r="K109">
        <f t="shared" si="7"/>
        <v>1.3792262742782746</v>
      </c>
      <c r="L109" s="12">
        <v>4.8466100000000001</v>
      </c>
      <c r="M109">
        <f t="shared" si="8"/>
        <v>1.5388098861756294</v>
      </c>
      <c r="N109">
        <f t="shared" si="5"/>
        <v>3.131612934361927</v>
      </c>
    </row>
    <row r="110" spans="1:14" x14ac:dyDescent="0.3">
      <c r="A110" s="7">
        <v>33420</v>
      </c>
      <c r="B110" s="8">
        <v>8.7866666666666671</v>
      </c>
      <c r="C110" s="8">
        <v>9.6833333333333336</v>
      </c>
      <c r="D110" s="8">
        <v>5.3766666666666669</v>
      </c>
      <c r="E110" s="8">
        <v>5.7</v>
      </c>
      <c r="F110" s="13">
        <v>5.4466666666666663</v>
      </c>
      <c r="G110" s="11">
        <v>7.94</v>
      </c>
      <c r="H110" s="5">
        <f t="shared" si="9"/>
        <v>0.8966666666666665</v>
      </c>
      <c r="I110" s="5">
        <f t="shared" si="6"/>
        <v>0.32333333333333325</v>
      </c>
      <c r="J110" s="9">
        <v>66.057000000000002</v>
      </c>
      <c r="K110">
        <f t="shared" si="7"/>
        <v>1.3362370765549521</v>
      </c>
      <c r="L110" s="12">
        <v>3.8519999999999999</v>
      </c>
      <c r="M110">
        <f t="shared" si="8"/>
        <v>2.313334788395438</v>
      </c>
      <c r="N110">
        <f t="shared" si="5"/>
        <v>3.9363709894850274</v>
      </c>
    </row>
    <row r="111" spans="1:14" x14ac:dyDescent="0.3">
      <c r="A111" s="7">
        <v>33512</v>
      </c>
      <c r="B111" s="8">
        <v>8.4466666666666672</v>
      </c>
      <c r="C111" s="8">
        <v>9.4</v>
      </c>
      <c r="D111" s="8">
        <v>4.54</v>
      </c>
      <c r="E111" s="8">
        <v>4.9133333333333331</v>
      </c>
      <c r="F111" s="13">
        <v>4.583333333333333</v>
      </c>
      <c r="G111" s="11">
        <v>7.3466666666666702</v>
      </c>
      <c r="H111" s="5">
        <f t="shared" si="9"/>
        <v>0.95333333333333314</v>
      </c>
      <c r="I111" s="5">
        <f t="shared" si="6"/>
        <v>0.37333333333333307</v>
      </c>
      <c r="J111" s="9">
        <v>66.448999999999998</v>
      </c>
      <c r="K111">
        <f t="shared" si="7"/>
        <v>1.1307966744632361</v>
      </c>
      <c r="L111" s="12">
        <v>2.96536</v>
      </c>
      <c r="M111">
        <f t="shared" si="8"/>
        <v>2.4519314068342846</v>
      </c>
      <c r="N111">
        <f t="shared" si="5"/>
        <v>4.2551268374788176</v>
      </c>
    </row>
    <row r="112" spans="1:14" x14ac:dyDescent="0.3">
      <c r="A112" s="7">
        <v>33604</v>
      </c>
      <c r="B112" s="8">
        <v>8.2799999999999994</v>
      </c>
      <c r="C112" s="8">
        <v>9.2033333333333331</v>
      </c>
      <c r="D112" s="8">
        <v>3.8933333333333331</v>
      </c>
      <c r="E112" s="8">
        <v>4.1233333333333331</v>
      </c>
      <c r="F112" s="13">
        <v>3.9933333333333332</v>
      </c>
      <c r="G112" s="11">
        <v>7.3033333333333301</v>
      </c>
      <c r="H112" s="5">
        <f t="shared" si="9"/>
        <v>0.92333333333333378</v>
      </c>
      <c r="I112" s="5">
        <f t="shared" si="6"/>
        <v>0.22999999999999998</v>
      </c>
      <c r="J112" s="9">
        <v>66.695999999999998</v>
      </c>
      <c r="K112">
        <f t="shared" si="7"/>
        <v>0.96751628239712661</v>
      </c>
      <c r="L112" s="12">
        <v>2.8938899999999999</v>
      </c>
      <c r="M112">
        <f t="shared" si="8"/>
        <v>2.1084277534198836</v>
      </c>
      <c r="N112">
        <f t="shared" si="5"/>
        <v>4.2854277677064401</v>
      </c>
    </row>
    <row r="113" spans="1:14" x14ac:dyDescent="0.3">
      <c r="A113" s="7">
        <v>33695</v>
      </c>
      <c r="B113" s="8">
        <v>8.2766666666666673</v>
      </c>
      <c r="C113" s="8">
        <v>9.1300000000000008</v>
      </c>
      <c r="D113" s="8">
        <v>3.68</v>
      </c>
      <c r="E113" s="8">
        <v>3.8933333333333331</v>
      </c>
      <c r="F113" s="13">
        <v>3.7966666666666669</v>
      </c>
      <c r="G113" s="11">
        <v>7.3766666666666696</v>
      </c>
      <c r="H113" s="5">
        <f t="shared" si="9"/>
        <v>0.8533333333333335</v>
      </c>
      <c r="I113" s="5">
        <f t="shared" si="6"/>
        <v>0.21333333333333293</v>
      </c>
      <c r="J113" s="9">
        <v>67.096999999999994</v>
      </c>
      <c r="K113">
        <f t="shared" si="7"/>
        <v>0.9155245087133852</v>
      </c>
      <c r="L113" s="12">
        <v>3.0735199999999998</v>
      </c>
      <c r="M113">
        <f t="shared" si="8"/>
        <v>1.8216037553690834</v>
      </c>
      <c r="N113">
        <f t="shared" si="5"/>
        <v>4.1748323591419778</v>
      </c>
    </row>
    <row r="114" spans="1:14" x14ac:dyDescent="0.3">
      <c r="A114" s="7">
        <v>33786</v>
      </c>
      <c r="B114" s="8">
        <v>7.98</v>
      </c>
      <c r="C114" s="8">
        <v>8.7033333333333331</v>
      </c>
      <c r="D114" s="8">
        <v>3.0833333333333335</v>
      </c>
      <c r="E114" s="8">
        <v>3.27</v>
      </c>
      <c r="F114" s="13">
        <v>3.15</v>
      </c>
      <c r="G114" s="11">
        <v>6.6166666666666698</v>
      </c>
      <c r="H114" s="5">
        <f t="shared" si="9"/>
        <v>0.72333333333333272</v>
      </c>
      <c r="I114" s="5">
        <f t="shared" si="6"/>
        <v>0.18666666666666654</v>
      </c>
      <c r="J114" s="9">
        <v>67.424999999999997</v>
      </c>
      <c r="K114">
        <f t="shared" si="7"/>
        <v>0.76556492951730037</v>
      </c>
      <c r="L114" s="12">
        <v>3.0746699999999998</v>
      </c>
      <c r="M114">
        <f t="shared" si="8"/>
        <v>1.1726094619884275</v>
      </c>
      <c r="N114">
        <f t="shared" si="5"/>
        <v>3.4363405351350407</v>
      </c>
    </row>
    <row r="115" spans="1:14" x14ac:dyDescent="0.3">
      <c r="A115" s="7">
        <v>33878</v>
      </c>
      <c r="B115" s="8">
        <v>8.0233333333333334</v>
      </c>
      <c r="C115" s="8">
        <v>8.8699999999999992</v>
      </c>
      <c r="D115" s="8">
        <v>3.07</v>
      </c>
      <c r="E115" s="8">
        <v>3.44</v>
      </c>
      <c r="F115" s="13">
        <v>3.2466666666666666</v>
      </c>
      <c r="G115" s="11">
        <v>6.7433333333333296</v>
      </c>
      <c r="H115" s="5">
        <f t="shared" si="9"/>
        <v>0.84666666666666579</v>
      </c>
      <c r="I115" s="5">
        <f t="shared" si="6"/>
        <v>0.37000000000000011</v>
      </c>
      <c r="J115" s="9">
        <v>67.888999999999996</v>
      </c>
      <c r="K115">
        <f t="shared" si="7"/>
        <v>0.76321674967042619</v>
      </c>
      <c r="L115" s="12">
        <v>3.1219700000000001</v>
      </c>
      <c r="M115">
        <f t="shared" si="8"/>
        <v>1.1940843772993537</v>
      </c>
      <c r="N115">
        <f t="shared" si="5"/>
        <v>3.5117282314654386</v>
      </c>
    </row>
    <row r="116" spans="1:14" x14ac:dyDescent="0.3">
      <c r="A116" s="7">
        <v>33970</v>
      </c>
      <c r="B116" s="8">
        <v>7.7333333333333334</v>
      </c>
      <c r="C116" s="8">
        <v>8.4033333333333324</v>
      </c>
      <c r="D116" s="8">
        <v>2.96</v>
      </c>
      <c r="E116" s="8">
        <v>3.14</v>
      </c>
      <c r="F116" s="13">
        <v>3.0866666666666669</v>
      </c>
      <c r="G116" s="11">
        <v>6.28</v>
      </c>
      <c r="H116" s="5">
        <f t="shared" si="9"/>
        <v>0.66999999999999904</v>
      </c>
      <c r="I116" s="5">
        <f t="shared" si="6"/>
        <v>0.18000000000000016</v>
      </c>
      <c r="J116" s="9">
        <v>68.27</v>
      </c>
      <c r="K116">
        <f t="shared" si="7"/>
        <v>0.73562525481973318</v>
      </c>
      <c r="L116" s="12">
        <v>3.1730800000000001</v>
      </c>
      <c r="M116">
        <f t="shared" si="8"/>
        <v>0.90702815975727269</v>
      </c>
      <c r="N116">
        <f t="shared" si="5"/>
        <v>3.0113669185799052</v>
      </c>
    </row>
    <row r="117" spans="1:14" x14ac:dyDescent="0.3">
      <c r="A117" s="7">
        <v>34060</v>
      </c>
      <c r="B117" s="8">
        <v>7.4066666666666663</v>
      </c>
      <c r="C117" s="8">
        <v>8.14</v>
      </c>
      <c r="D117" s="8">
        <v>2.9666666666666668</v>
      </c>
      <c r="E117" s="8">
        <v>3.1333333333333333</v>
      </c>
      <c r="F117" s="13">
        <v>3.08</v>
      </c>
      <c r="G117" s="11">
        <v>5.99</v>
      </c>
      <c r="H117" s="5">
        <f t="shared" si="9"/>
        <v>0.73333333333333428</v>
      </c>
      <c r="I117" s="5">
        <f t="shared" si="6"/>
        <v>0.16666666666666652</v>
      </c>
      <c r="J117" s="9">
        <v>68.676000000000002</v>
      </c>
      <c r="K117">
        <f t="shared" si="7"/>
        <v>0.73728649180707551</v>
      </c>
      <c r="L117" s="12">
        <v>3.125</v>
      </c>
      <c r="M117">
        <f t="shared" si="8"/>
        <v>0.86033670033669463</v>
      </c>
      <c r="N117">
        <f t="shared" si="5"/>
        <v>2.7781818181818352</v>
      </c>
    </row>
    <row r="118" spans="1:14" x14ac:dyDescent="0.3">
      <c r="A118" s="7">
        <v>34151</v>
      </c>
      <c r="B118" s="8">
        <v>6.8933333333333335</v>
      </c>
      <c r="C118" s="8">
        <v>7.6233333333333331</v>
      </c>
      <c r="D118" s="8">
        <v>3.0033333333333334</v>
      </c>
      <c r="E118" s="8">
        <v>3.14</v>
      </c>
      <c r="F118" s="13">
        <v>3.12</v>
      </c>
      <c r="G118" s="11">
        <v>5.6166666666666698</v>
      </c>
      <c r="H118" s="5">
        <f t="shared" si="9"/>
        <v>0.72999999999999954</v>
      </c>
      <c r="I118" s="5">
        <f t="shared" si="6"/>
        <v>0.13666666666666671</v>
      </c>
      <c r="J118" s="9">
        <v>69.084000000000003</v>
      </c>
      <c r="K118">
        <f t="shared" si="7"/>
        <v>0.74675818084968548</v>
      </c>
      <c r="L118" s="12">
        <v>2.8172299999999999</v>
      </c>
      <c r="M118">
        <f t="shared" si="8"/>
        <v>1.066069697980887</v>
      </c>
      <c r="N118">
        <f t="shared" si="5"/>
        <v>2.7227310701393836</v>
      </c>
    </row>
    <row r="119" spans="1:14" x14ac:dyDescent="0.3">
      <c r="A119" s="7">
        <v>34243</v>
      </c>
      <c r="B119" s="8">
        <v>6.8433333333333337</v>
      </c>
      <c r="C119" s="8">
        <v>7.5533333333333337</v>
      </c>
      <c r="D119" s="8">
        <v>3.06</v>
      </c>
      <c r="E119" s="8">
        <v>3.2833333333333332</v>
      </c>
      <c r="F119" s="13">
        <v>3.2033333333333331</v>
      </c>
      <c r="G119" s="11">
        <v>5.60666666666667</v>
      </c>
      <c r="H119" s="5">
        <f t="shared" si="9"/>
        <v>0.71</v>
      </c>
      <c r="I119" s="5">
        <f t="shared" si="6"/>
        <v>0.22333333333333316</v>
      </c>
      <c r="J119" s="9">
        <v>69.460999999999999</v>
      </c>
      <c r="K119">
        <f t="shared" si="7"/>
        <v>0.76136095310417939</v>
      </c>
      <c r="L119" s="12">
        <v>2.7692999999999999</v>
      </c>
      <c r="M119">
        <f t="shared" si="8"/>
        <v>1.1553709781682686</v>
      </c>
      <c r="N119">
        <f t="shared" si="5"/>
        <v>2.7609088187490638</v>
      </c>
    </row>
    <row r="120" spans="1:14" x14ac:dyDescent="0.3">
      <c r="A120" s="7">
        <v>34335</v>
      </c>
      <c r="B120" s="8">
        <v>7.16</v>
      </c>
      <c r="C120" s="8">
        <v>7.8466666666666667</v>
      </c>
      <c r="D120" s="8">
        <v>3.2433333333333332</v>
      </c>
      <c r="E120" s="8">
        <v>3.45</v>
      </c>
      <c r="F120" s="13">
        <v>3.4533333333333331</v>
      </c>
      <c r="G120" s="11">
        <v>6.06666666666667</v>
      </c>
      <c r="H120" s="5">
        <f t="shared" si="9"/>
        <v>0.68666666666666654</v>
      </c>
      <c r="I120" s="5">
        <f t="shared" si="6"/>
        <v>0.206666666666667</v>
      </c>
      <c r="J120" s="9">
        <v>69.793000000000006</v>
      </c>
      <c r="K120">
        <f t="shared" si="7"/>
        <v>0.80693698607348263</v>
      </c>
      <c r="L120" s="12">
        <v>2.5396100000000001</v>
      </c>
      <c r="M120">
        <f t="shared" si="8"/>
        <v>1.6723629477861657</v>
      </c>
      <c r="N120">
        <f t="shared" si="5"/>
        <v>3.4397016593554985</v>
      </c>
    </row>
    <row r="121" spans="1:14" x14ac:dyDescent="0.3">
      <c r="A121" s="7">
        <v>34425</v>
      </c>
      <c r="B121" s="8">
        <v>7.9466666666666663</v>
      </c>
      <c r="C121" s="8">
        <v>8.5966666666666676</v>
      </c>
      <c r="D121" s="8">
        <v>3.9866666666666668</v>
      </c>
      <c r="E121" s="8">
        <v>4.3466666666666667</v>
      </c>
      <c r="F121" s="13">
        <v>4.4133333333333331</v>
      </c>
      <c r="G121" s="11">
        <v>7.0833333333333304</v>
      </c>
      <c r="H121" s="5">
        <f t="shared" si="9"/>
        <v>0.65000000000000124</v>
      </c>
      <c r="I121" s="5">
        <f t="shared" si="6"/>
        <v>0.35999999999999988</v>
      </c>
      <c r="J121" s="9">
        <v>70.13</v>
      </c>
      <c r="K121">
        <f t="shared" si="7"/>
        <v>0.99098612450140833</v>
      </c>
      <c r="L121" s="12">
        <v>2.3826000000000001</v>
      </c>
      <c r="M121">
        <f t="shared" si="8"/>
        <v>2.7138508995777855</v>
      </c>
      <c r="N121">
        <f t="shared" si="5"/>
        <v>4.5913400649459479</v>
      </c>
    </row>
    <row r="122" spans="1:14" x14ac:dyDescent="0.3">
      <c r="A122" s="7">
        <v>34516</v>
      </c>
      <c r="B122" s="8">
        <v>8.1733333333333338</v>
      </c>
      <c r="C122" s="8">
        <v>8.84</v>
      </c>
      <c r="D122" s="8">
        <v>4.4766666666666666</v>
      </c>
      <c r="E122" s="8">
        <v>4.8566666666666665</v>
      </c>
      <c r="F122" s="13">
        <v>4.8899999999999997</v>
      </c>
      <c r="G122" s="11">
        <v>7.3333333333333304</v>
      </c>
      <c r="H122" s="5">
        <f t="shared" si="9"/>
        <v>0.66666666666666607</v>
      </c>
      <c r="I122" s="5">
        <f t="shared" si="6"/>
        <v>0.37999999999999989</v>
      </c>
      <c r="J122" s="9">
        <v>70.531999999999996</v>
      </c>
      <c r="K122">
        <f t="shared" si="7"/>
        <v>1.1131222355402006</v>
      </c>
      <c r="L122" s="12">
        <v>2.8551700000000002</v>
      </c>
      <c r="M122">
        <f t="shared" si="8"/>
        <v>2.6362278791301152</v>
      </c>
      <c r="N122">
        <f t="shared" si="5"/>
        <v>4.3538534167347542</v>
      </c>
    </row>
    <row r="123" spans="1:14" x14ac:dyDescent="0.3">
      <c r="A123" s="7">
        <v>34608</v>
      </c>
      <c r="B123" s="8">
        <v>8.57</v>
      </c>
      <c r="C123" s="8">
        <v>9.206666666666667</v>
      </c>
      <c r="D123" s="8">
        <v>5.28</v>
      </c>
      <c r="E123" s="8">
        <v>5.8633333333333333</v>
      </c>
      <c r="F123" s="13">
        <v>5.7733333333333334</v>
      </c>
      <c r="G123" s="11">
        <v>7.8366666666666696</v>
      </c>
      <c r="H123" s="5">
        <f t="shared" si="9"/>
        <v>0.63666666666666671</v>
      </c>
      <c r="I123" s="5">
        <f t="shared" si="6"/>
        <v>0.58333333333333304</v>
      </c>
      <c r="J123" s="9">
        <v>70.915000000000006</v>
      </c>
      <c r="K123">
        <f t="shared" si="7"/>
        <v>1.31287237026648</v>
      </c>
      <c r="L123" s="12">
        <v>2.6033300000000001</v>
      </c>
      <c r="M123">
        <f t="shared" si="8"/>
        <v>3.5996265098478419</v>
      </c>
      <c r="N123">
        <f t="shared" si="5"/>
        <v>5.1005524544541325</v>
      </c>
    </row>
    <row r="124" spans="1:14" x14ac:dyDescent="0.3">
      <c r="A124" s="7">
        <v>34700</v>
      </c>
      <c r="B124" s="8">
        <v>8.2799999999999994</v>
      </c>
      <c r="C124" s="8">
        <v>8.8766666666666669</v>
      </c>
      <c r="D124" s="8">
        <v>5.7366666666666664</v>
      </c>
      <c r="E124" s="8">
        <v>6.1833333333333336</v>
      </c>
      <c r="F124" s="13">
        <v>6.043333333333333</v>
      </c>
      <c r="G124" s="11">
        <v>7.4833333333333298</v>
      </c>
      <c r="H124" s="5">
        <f t="shared" si="9"/>
        <v>0.59666666666666757</v>
      </c>
      <c r="I124" s="5">
        <f t="shared" si="6"/>
        <v>0.44666666666666721</v>
      </c>
      <c r="J124" s="9">
        <v>71.3</v>
      </c>
      <c r="K124">
        <f t="shared" si="7"/>
        <v>1.4273203335101383</v>
      </c>
      <c r="L124" s="12">
        <v>2.8402599999999998</v>
      </c>
      <c r="M124">
        <f t="shared" si="8"/>
        <v>3.4819545488421699</v>
      </c>
      <c r="N124">
        <f t="shared" si="5"/>
        <v>4.5148401349173417</v>
      </c>
    </row>
    <row r="125" spans="1:14" x14ac:dyDescent="0.3">
      <c r="A125" s="7">
        <v>34790</v>
      </c>
      <c r="B125" s="8">
        <v>7.66</v>
      </c>
      <c r="C125" s="8">
        <v>8.2333333333333325</v>
      </c>
      <c r="D125" s="8">
        <v>5.5966666666666667</v>
      </c>
      <c r="E125" s="8">
        <v>6.01</v>
      </c>
      <c r="F125" s="13">
        <v>5.62</v>
      </c>
      <c r="G125" s="11">
        <v>6.62</v>
      </c>
      <c r="H125" s="5">
        <f t="shared" si="9"/>
        <v>0.57333333333333236</v>
      </c>
      <c r="I125" s="5">
        <f t="shared" si="6"/>
        <v>0.41333333333333311</v>
      </c>
      <c r="J125" s="9">
        <v>71.641999999999996</v>
      </c>
      <c r="K125">
        <f t="shared" si="7"/>
        <v>1.3923063870176169</v>
      </c>
      <c r="L125" s="12">
        <v>3.0953499999999998</v>
      </c>
      <c r="M125">
        <f t="shared" si="8"/>
        <v>2.764630563411008</v>
      </c>
      <c r="N125">
        <f t="shared" si="5"/>
        <v>3.4188253883419506</v>
      </c>
    </row>
    <row r="126" spans="1:14" x14ac:dyDescent="0.3">
      <c r="A126" s="7">
        <v>34881</v>
      </c>
      <c r="B126" s="8">
        <v>7.4333333333333336</v>
      </c>
      <c r="C126" s="8">
        <v>8.0533333333333328</v>
      </c>
      <c r="D126" s="8">
        <v>5.3666666666666671</v>
      </c>
      <c r="E126" s="8">
        <v>5.7566666666666668</v>
      </c>
      <c r="F126" s="13">
        <v>5.36</v>
      </c>
      <c r="G126" s="11">
        <v>6.3233333333333297</v>
      </c>
      <c r="H126" s="5">
        <f t="shared" si="9"/>
        <v>0.61999999999999922</v>
      </c>
      <c r="I126" s="5">
        <f t="shared" si="6"/>
        <v>0.38999999999999968</v>
      </c>
      <c r="J126" s="9">
        <v>71.995000000000005</v>
      </c>
      <c r="K126">
        <f t="shared" si="7"/>
        <v>1.3352311474201251</v>
      </c>
      <c r="L126" s="12">
        <v>2.66398</v>
      </c>
      <c r="M126">
        <f t="shared" si="8"/>
        <v>2.9410055341058561</v>
      </c>
      <c r="N126">
        <f t="shared" si="5"/>
        <v>3.5643984709469834</v>
      </c>
    </row>
    <row r="127" spans="1:14" x14ac:dyDescent="0.3">
      <c r="A127" s="7">
        <v>34973</v>
      </c>
      <c r="B127" s="8">
        <v>6.9866666666666664</v>
      </c>
      <c r="C127" s="8">
        <v>7.64</v>
      </c>
      <c r="D127" s="8">
        <v>5.26</v>
      </c>
      <c r="E127" s="8">
        <v>5.7166666666666668</v>
      </c>
      <c r="F127" s="13">
        <v>5.24</v>
      </c>
      <c r="G127" s="11">
        <v>5.89333333333333</v>
      </c>
      <c r="H127" s="5">
        <f t="shared" si="9"/>
        <v>0.65333333333333332</v>
      </c>
      <c r="I127" s="5">
        <f t="shared" si="6"/>
        <v>0.456666666666667</v>
      </c>
      <c r="J127" s="9">
        <v>72.341999999999999</v>
      </c>
      <c r="K127">
        <f t="shared" si="7"/>
        <v>1.3087044985555096</v>
      </c>
      <c r="L127" s="12">
        <v>2.6263100000000001</v>
      </c>
      <c r="M127">
        <f t="shared" si="8"/>
        <v>2.7655037430893259</v>
      </c>
      <c r="N127">
        <f t="shared" si="5"/>
        <v>3.1834169360014375</v>
      </c>
    </row>
    <row r="128" spans="1:14" x14ac:dyDescent="0.3">
      <c r="A128" s="7">
        <v>35065</v>
      </c>
      <c r="B128" s="8">
        <v>7.05</v>
      </c>
      <c r="C128" s="8">
        <v>7.71</v>
      </c>
      <c r="D128" s="8">
        <v>4.93</v>
      </c>
      <c r="E128" s="8">
        <v>5.2766666666666664</v>
      </c>
      <c r="F128" s="13">
        <v>4.8833333333333329</v>
      </c>
      <c r="G128" s="11">
        <v>5.91</v>
      </c>
      <c r="H128" s="5">
        <f t="shared" si="9"/>
        <v>0.66000000000000014</v>
      </c>
      <c r="I128" s="5">
        <f t="shared" si="6"/>
        <v>0.34666666666666668</v>
      </c>
      <c r="J128" s="9">
        <v>72.69</v>
      </c>
      <c r="K128">
        <f t="shared" si="7"/>
        <v>1.2274174213259168</v>
      </c>
      <c r="L128" s="12">
        <v>2.7839200000000002</v>
      </c>
      <c r="M128">
        <f t="shared" si="8"/>
        <v>2.3906376708643817</v>
      </c>
      <c r="N128">
        <f t="shared" si="5"/>
        <v>3.041409590138211</v>
      </c>
    </row>
    <row r="129" spans="1:14" x14ac:dyDescent="0.3">
      <c r="A129" s="7">
        <v>35156</v>
      </c>
      <c r="B129" s="8">
        <v>7.61</v>
      </c>
      <c r="C129" s="8">
        <v>8.2966666666666669</v>
      </c>
      <c r="D129" s="8">
        <v>5.0199999999999996</v>
      </c>
      <c r="E129" s="8">
        <v>5.3933333333333335</v>
      </c>
      <c r="F129" s="13">
        <v>5.1433333333333335</v>
      </c>
      <c r="G129" s="11">
        <v>6.72</v>
      </c>
      <c r="H129" s="5">
        <f t="shared" si="9"/>
        <v>0.68666666666666654</v>
      </c>
      <c r="I129" s="5">
        <f t="shared" si="6"/>
        <v>0.37333333333333396</v>
      </c>
      <c r="J129" s="9">
        <v>72.991</v>
      </c>
      <c r="K129">
        <f t="shared" si="7"/>
        <v>1.2509040693704765</v>
      </c>
      <c r="L129" s="12">
        <v>2.8270900000000001</v>
      </c>
      <c r="M129">
        <f t="shared" si="8"/>
        <v>2.7236867033558765</v>
      </c>
      <c r="N129">
        <f t="shared" si="5"/>
        <v>3.7858797715660142</v>
      </c>
    </row>
    <row r="130" spans="1:14" x14ac:dyDescent="0.3">
      <c r="A130" s="7">
        <v>35247</v>
      </c>
      <c r="B130" s="8">
        <v>7.59</v>
      </c>
      <c r="C130" s="8">
        <v>8.293333333333333</v>
      </c>
      <c r="D130" s="8">
        <v>5.0966666666666667</v>
      </c>
      <c r="E130" s="8">
        <v>5.48</v>
      </c>
      <c r="F130" s="13">
        <v>5.2233333333333336</v>
      </c>
      <c r="G130" s="11">
        <v>6.78</v>
      </c>
      <c r="H130" s="5">
        <f t="shared" si="9"/>
        <v>0.70333333333333314</v>
      </c>
      <c r="I130" s="5">
        <f t="shared" si="6"/>
        <v>0.38333333333333375</v>
      </c>
      <c r="J130" s="9">
        <v>73.23</v>
      </c>
      <c r="K130">
        <f t="shared" si="7"/>
        <v>1.2673995870743404</v>
      </c>
      <c r="L130" s="12">
        <v>2.9001299999999999</v>
      </c>
      <c r="M130">
        <f t="shared" si="8"/>
        <v>2.7209586615682513</v>
      </c>
      <c r="N130">
        <f t="shared" ref="N130:N193" si="10">((1+G130/100)/(1+L130/100)-1)*100</f>
        <v>3.7705200178075549</v>
      </c>
    </row>
    <row r="131" spans="1:14" x14ac:dyDescent="0.3">
      <c r="A131" s="7">
        <v>35339</v>
      </c>
      <c r="B131" s="8">
        <v>7.23</v>
      </c>
      <c r="C131" s="8">
        <v>7.916666666666667</v>
      </c>
      <c r="D131" s="8">
        <v>4.9766666666666666</v>
      </c>
      <c r="E131" s="8">
        <v>5.41</v>
      </c>
      <c r="F131" s="13">
        <v>5.0733333333333333</v>
      </c>
      <c r="G131" s="11">
        <v>6.3433333333333302</v>
      </c>
      <c r="H131" s="5">
        <f t="shared" si="9"/>
        <v>0.68666666666666654</v>
      </c>
      <c r="I131" s="5">
        <f t="shared" ref="I131:I194" si="11">E131-D131</f>
        <v>0.43333333333333357</v>
      </c>
      <c r="J131" s="9">
        <v>73.620999999999995</v>
      </c>
      <c r="K131">
        <f t="shared" ref="K131:K194" si="12">D131/4*J131/J132</f>
        <v>1.2367917116752181</v>
      </c>
      <c r="L131" s="12">
        <v>3.2313999999999998</v>
      </c>
      <c r="M131">
        <f t="shared" ref="M131:M194" si="13">((1+(D131+F131+G131)/300)/(1+L131/100)-1)*100</f>
        <v>2.1631445901580948</v>
      </c>
      <c r="N131">
        <f t="shared" si="10"/>
        <v>3.0145220672521456</v>
      </c>
    </row>
    <row r="132" spans="1:14" x14ac:dyDescent="0.3">
      <c r="A132" s="7">
        <v>35431</v>
      </c>
      <c r="B132" s="8">
        <v>7.4266666666666667</v>
      </c>
      <c r="C132" s="8">
        <v>8.07</v>
      </c>
      <c r="D132" s="8">
        <v>5.0599999999999996</v>
      </c>
      <c r="E132" s="8">
        <v>5.4433333333333334</v>
      </c>
      <c r="F132" s="13">
        <v>5.14</v>
      </c>
      <c r="G132" s="11">
        <v>6.5633333333333299</v>
      </c>
      <c r="H132" s="5">
        <f t="shared" ref="H132:H195" si="14">C132-B132</f>
        <v>0.64333333333333353</v>
      </c>
      <c r="I132" s="5">
        <f t="shared" si="11"/>
        <v>0.38333333333333375</v>
      </c>
      <c r="J132" s="9">
        <v>74.06</v>
      </c>
      <c r="K132">
        <f t="shared" si="12"/>
        <v>1.2624430669721061</v>
      </c>
      <c r="L132" s="12">
        <v>2.9449700000000001</v>
      </c>
      <c r="M132">
        <f t="shared" si="13"/>
        <v>2.5672043789781718</v>
      </c>
      <c r="N132">
        <f t="shared" si="10"/>
        <v>3.5148519964922187</v>
      </c>
    </row>
    <row r="133" spans="1:14" x14ac:dyDescent="0.3">
      <c r="A133" s="7">
        <v>35521</v>
      </c>
      <c r="B133" s="8">
        <v>7.5733333333333333</v>
      </c>
      <c r="C133" s="8">
        <v>8.1866666666666674</v>
      </c>
      <c r="D133" s="8">
        <v>5.0466666666666669</v>
      </c>
      <c r="E133" s="8">
        <v>5.69</v>
      </c>
      <c r="F133" s="13">
        <v>5.2666666666666666</v>
      </c>
      <c r="G133" s="11">
        <v>6.6966666666666699</v>
      </c>
      <c r="H133" s="5">
        <f t="shared" si="14"/>
        <v>0.61333333333333417</v>
      </c>
      <c r="I133" s="5">
        <f t="shared" si="11"/>
        <v>0.64333333333333353</v>
      </c>
      <c r="J133" s="9">
        <v>74.209999999999994</v>
      </c>
      <c r="K133">
        <f t="shared" si="12"/>
        <v>1.2562158983166067</v>
      </c>
      <c r="L133" s="12">
        <v>2.30179</v>
      </c>
      <c r="M133">
        <f t="shared" si="13"/>
        <v>3.292425284054179</v>
      </c>
      <c r="N133">
        <f t="shared" si="10"/>
        <v>4.295991953480649</v>
      </c>
    </row>
    <row r="134" spans="1:14" x14ac:dyDescent="0.3">
      <c r="A134" s="7">
        <v>35612</v>
      </c>
      <c r="B134" s="8">
        <v>7.17</v>
      </c>
      <c r="C134" s="8">
        <v>7.7566666666666668</v>
      </c>
      <c r="D134" s="8">
        <v>5.0466666666666669</v>
      </c>
      <c r="E134" s="8">
        <v>5.6</v>
      </c>
      <c r="F134" s="13">
        <v>5.1333333333333329</v>
      </c>
      <c r="G134" s="11">
        <v>6.2433333333333296</v>
      </c>
      <c r="H134" s="5">
        <f t="shared" si="14"/>
        <v>0.58666666666666689</v>
      </c>
      <c r="I134" s="5">
        <f t="shared" si="11"/>
        <v>0.55333333333333279</v>
      </c>
      <c r="J134" s="9">
        <v>74.531999999999996</v>
      </c>
      <c r="K134">
        <f t="shared" si="12"/>
        <v>1.2575329312489134</v>
      </c>
      <c r="L134" s="12">
        <v>2.22505</v>
      </c>
      <c r="M134">
        <f t="shared" si="13"/>
        <v>3.1786675031652667</v>
      </c>
      <c r="N134">
        <f t="shared" si="10"/>
        <v>3.9308206093646714</v>
      </c>
    </row>
    <row r="135" spans="1:14" x14ac:dyDescent="0.3">
      <c r="A135" s="7">
        <v>35704</v>
      </c>
      <c r="B135" s="8">
        <v>6.8766666666666669</v>
      </c>
      <c r="C135" s="8">
        <v>7.4366666666666665</v>
      </c>
      <c r="D135" s="8">
        <v>5.09</v>
      </c>
      <c r="E135" s="8">
        <v>5.73</v>
      </c>
      <c r="F135" s="13">
        <v>5.166666666666667</v>
      </c>
      <c r="G135" s="11">
        <v>5.9066666666666698</v>
      </c>
      <c r="H135" s="5">
        <f t="shared" si="14"/>
        <v>0.55999999999999961</v>
      </c>
      <c r="I135" s="5">
        <f t="shared" si="11"/>
        <v>0.64000000000000057</v>
      </c>
      <c r="J135" s="9">
        <v>74.777000000000001</v>
      </c>
      <c r="K135">
        <f t="shared" si="12"/>
        <v>1.2706308504813919</v>
      </c>
      <c r="L135" s="12">
        <v>1.89076</v>
      </c>
      <c r="M135">
        <f t="shared" si="13"/>
        <v>3.4321245398285072</v>
      </c>
      <c r="N135">
        <f t="shared" si="10"/>
        <v>3.9413845442576534</v>
      </c>
    </row>
    <row r="136" spans="1:14" x14ac:dyDescent="0.3">
      <c r="A136" s="7">
        <v>35796</v>
      </c>
      <c r="B136" s="8">
        <v>6.666666666666667</v>
      </c>
      <c r="C136" s="8">
        <v>7.253333333333333</v>
      </c>
      <c r="D136" s="8">
        <v>5.0533333333333337</v>
      </c>
      <c r="E136" s="8">
        <v>5.5533333333333337</v>
      </c>
      <c r="F136" s="13">
        <v>5.0466666666666669</v>
      </c>
      <c r="G136" s="11">
        <v>5.5866666666666696</v>
      </c>
      <c r="H136" s="5">
        <f t="shared" si="14"/>
        <v>0.586666666666666</v>
      </c>
      <c r="I136" s="5">
        <f t="shared" si="11"/>
        <v>0.5</v>
      </c>
      <c r="J136" s="9">
        <v>74.887</v>
      </c>
      <c r="K136">
        <f t="shared" si="12"/>
        <v>1.2603711993036961</v>
      </c>
      <c r="L136" s="12">
        <v>1.4825600000000001</v>
      </c>
      <c r="M136">
        <f t="shared" si="13"/>
        <v>3.6915987228631986</v>
      </c>
      <c r="N136">
        <f t="shared" si="10"/>
        <v>4.0441497205693899</v>
      </c>
    </row>
    <row r="137" spans="1:14" x14ac:dyDescent="0.3">
      <c r="A137" s="7">
        <v>35886</v>
      </c>
      <c r="B137" s="8">
        <v>6.6366666666666667</v>
      </c>
      <c r="C137" s="8">
        <v>7.253333333333333</v>
      </c>
      <c r="D137" s="8">
        <v>4.9766666666666666</v>
      </c>
      <c r="E137" s="8">
        <v>5.59</v>
      </c>
      <c r="F137" s="13">
        <v>5.1066666666666665</v>
      </c>
      <c r="G137" s="11">
        <v>5.5966666666666702</v>
      </c>
      <c r="H137" s="5">
        <f t="shared" si="14"/>
        <v>0.61666666666666625</v>
      </c>
      <c r="I137" s="5">
        <f t="shared" si="11"/>
        <v>0.61333333333333329</v>
      </c>
      <c r="J137" s="9">
        <v>75.063000000000002</v>
      </c>
      <c r="K137">
        <f t="shared" si="12"/>
        <v>1.2388358912795481</v>
      </c>
      <c r="L137" s="12">
        <v>1.5833299999999999</v>
      </c>
      <c r="M137">
        <f t="shared" si="13"/>
        <v>3.5865497485332298</v>
      </c>
      <c r="N137">
        <f t="shared" si="10"/>
        <v>3.9507827383357785</v>
      </c>
    </row>
    <row r="138" spans="1:14" x14ac:dyDescent="0.3">
      <c r="A138" s="7">
        <v>35977</v>
      </c>
      <c r="B138" s="8">
        <v>6.49</v>
      </c>
      <c r="C138" s="8">
        <v>7.1266666666666669</v>
      </c>
      <c r="D138" s="8">
        <v>4.8233333333333333</v>
      </c>
      <c r="E138" s="8">
        <v>5.5266666666666664</v>
      </c>
      <c r="F138" s="13">
        <v>4.87</v>
      </c>
      <c r="G138" s="11">
        <v>5.2033333333333296</v>
      </c>
      <c r="H138" s="5">
        <f t="shared" si="14"/>
        <v>0.63666666666666671</v>
      </c>
      <c r="I138" s="5">
        <f t="shared" si="11"/>
        <v>0.70333333333333314</v>
      </c>
      <c r="J138" s="9">
        <v>75.385999999999996</v>
      </c>
      <c r="K138">
        <f t="shared" si="12"/>
        <v>1.2025313410853737</v>
      </c>
      <c r="L138" s="12">
        <v>1.59619</v>
      </c>
      <c r="M138">
        <f t="shared" si="13"/>
        <v>3.3164290467541768</v>
      </c>
      <c r="N138">
        <f t="shared" si="10"/>
        <v>3.5504710691742769</v>
      </c>
    </row>
    <row r="139" spans="1:14" x14ac:dyDescent="0.3">
      <c r="A139" s="7">
        <v>36069</v>
      </c>
      <c r="B139" s="8">
        <v>6.333333333333333</v>
      </c>
      <c r="C139" s="8">
        <v>7.25</v>
      </c>
      <c r="D139" s="8">
        <v>4.253333333333333</v>
      </c>
      <c r="E139" s="8">
        <v>5.1966666666666663</v>
      </c>
      <c r="F139" s="13">
        <v>4.29</v>
      </c>
      <c r="G139" s="11">
        <v>4.67</v>
      </c>
      <c r="H139" s="5">
        <f t="shared" si="14"/>
        <v>0.91666666666666696</v>
      </c>
      <c r="I139" s="5">
        <f t="shared" si="11"/>
        <v>0.94333333333333336</v>
      </c>
      <c r="J139" s="9">
        <v>75.593000000000004</v>
      </c>
      <c r="K139">
        <f t="shared" si="12"/>
        <v>1.0599400892288082</v>
      </c>
      <c r="L139" s="12">
        <v>1.5257700000000001</v>
      </c>
      <c r="M139">
        <f t="shared" si="13"/>
        <v>2.8354125700740029</v>
      </c>
      <c r="N139">
        <f t="shared" si="10"/>
        <v>3.0969772502094761</v>
      </c>
    </row>
    <row r="140" spans="1:14" x14ac:dyDescent="0.3">
      <c r="A140" s="7">
        <v>36161</v>
      </c>
      <c r="B140" s="8">
        <v>6.42</v>
      </c>
      <c r="C140" s="8">
        <v>7.4033333333333333</v>
      </c>
      <c r="D140" s="8">
        <v>4.4066666666666663</v>
      </c>
      <c r="E140" s="8">
        <v>4.9000000000000004</v>
      </c>
      <c r="F140" s="13">
        <v>4.4133333333333331</v>
      </c>
      <c r="G140" s="11">
        <v>4.9833333333333298</v>
      </c>
      <c r="H140" s="5">
        <f t="shared" si="14"/>
        <v>0.98333333333333339</v>
      </c>
      <c r="I140" s="5">
        <f t="shared" si="11"/>
        <v>0.49333333333333407</v>
      </c>
      <c r="J140" s="9">
        <v>75.834999999999994</v>
      </c>
      <c r="K140">
        <f t="shared" si="12"/>
        <v>1.0975130930173491</v>
      </c>
      <c r="L140" s="12">
        <v>1.6872400000000001</v>
      </c>
      <c r="M140">
        <f t="shared" si="13"/>
        <v>2.8655228631548013</v>
      </c>
      <c r="N140">
        <f t="shared" si="10"/>
        <v>3.2414030839398755</v>
      </c>
    </row>
    <row r="141" spans="1:14" x14ac:dyDescent="0.3">
      <c r="A141" s="7">
        <v>36251</v>
      </c>
      <c r="B141" s="8">
        <v>6.9333333333333336</v>
      </c>
      <c r="C141" s="8">
        <v>7.74</v>
      </c>
      <c r="D141" s="8">
        <v>4.4533333333333331</v>
      </c>
      <c r="E141" s="8">
        <v>4.9766666666666666</v>
      </c>
      <c r="F141" s="13">
        <v>4.583333333333333</v>
      </c>
      <c r="G141" s="11">
        <v>5.54</v>
      </c>
      <c r="H141" s="5">
        <f t="shared" si="14"/>
        <v>0.80666666666666664</v>
      </c>
      <c r="I141" s="5">
        <f t="shared" si="11"/>
        <v>0.52333333333333343</v>
      </c>
      <c r="J141" s="9">
        <v>76.122</v>
      </c>
      <c r="K141">
        <f t="shared" si="12"/>
        <v>1.1093838440694828</v>
      </c>
      <c r="L141" s="12">
        <v>2.11239</v>
      </c>
      <c r="M141">
        <f t="shared" si="13"/>
        <v>2.6896823087667165</v>
      </c>
      <c r="N141">
        <f t="shared" si="10"/>
        <v>3.3567033344337416</v>
      </c>
    </row>
    <row r="142" spans="1:14" x14ac:dyDescent="0.3">
      <c r="A142" s="7">
        <v>36342</v>
      </c>
      <c r="B142" s="8">
        <v>7.3266666666666671</v>
      </c>
      <c r="C142" s="8">
        <v>8.1</v>
      </c>
      <c r="D142" s="8">
        <v>4.6500000000000004</v>
      </c>
      <c r="E142" s="8">
        <v>5.3833333333333329</v>
      </c>
      <c r="F142" s="13">
        <v>4.7766666666666664</v>
      </c>
      <c r="G142" s="11">
        <v>5.8833333333333302</v>
      </c>
      <c r="H142" s="5">
        <f t="shared" si="14"/>
        <v>0.77333333333333254</v>
      </c>
      <c r="I142" s="5">
        <f t="shared" si="11"/>
        <v>0.7333333333333325</v>
      </c>
      <c r="J142" s="9">
        <v>76.393000000000001</v>
      </c>
      <c r="K142">
        <f t="shared" si="12"/>
        <v>1.1561135520406172</v>
      </c>
      <c r="L142" s="12">
        <v>2.34646</v>
      </c>
      <c r="M142">
        <f t="shared" si="13"/>
        <v>2.6936675028460311</v>
      </c>
      <c r="N142">
        <f t="shared" si="10"/>
        <v>3.4557847270275222</v>
      </c>
    </row>
    <row r="143" spans="1:14" x14ac:dyDescent="0.3">
      <c r="A143" s="7">
        <v>36434</v>
      </c>
      <c r="B143" s="8">
        <v>7.4866666666666664</v>
      </c>
      <c r="C143" s="8">
        <v>8.24</v>
      </c>
      <c r="D143" s="8">
        <v>5.043333333333333</v>
      </c>
      <c r="E143" s="8">
        <v>6.06</v>
      </c>
      <c r="F143" s="13">
        <v>5.206666666666667</v>
      </c>
      <c r="G143" s="11">
        <v>6.14</v>
      </c>
      <c r="H143" s="5">
        <f t="shared" si="14"/>
        <v>0.75333333333333385</v>
      </c>
      <c r="I143" s="5">
        <f t="shared" si="11"/>
        <v>1.0166666666666666</v>
      </c>
      <c r="J143" s="9">
        <v>76.814999999999998</v>
      </c>
      <c r="K143">
        <f t="shared" si="12"/>
        <v>1.2525174587778853</v>
      </c>
      <c r="L143" s="12">
        <v>2.6198199999999998</v>
      </c>
      <c r="M143">
        <f t="shared" si="13"/>
        <v>2.7709202114497122</v>
      </c>
      <c r="N143">
        <f t="shared" si="10"/>
        <v>3.430312000157465</v>
      </c>
    </row>
    <row r="144" spans="1:14" x14ac:dyDescent="0.3">
      <c r="A144" s="7">
        <v>36526</v>
      </c>
      <c r="B144" s="8">
        <v>7.7133333333333329</v>
      </c>
      <c r="C144" s="8">
        <v>8.33</v>
      </c>
      <c r="D144" s="8">
        <v>5.52</v>
      </c>
      <c r="E144" s="8">
        <v>6.0333333333333332</v>
      </c>
      <c r="F144" s="13">
        <v>5.69</v>
      </c>
      <c r="G144" s="11">
        <v>6.48</v>
      </c>
      <c r="H144" s="5">
        <f t="shared" si="14"/>
        <v>0.61666666666666714</v>
      </c>
      <c r="I144" s="5">
        <f t="shared" si="11"/>
        <v>0.51333333333333364</v>
      </c>
      <c r="J144" s="9">
        <v>77.325000000000003</v>
      </c>
      <c r="K144">
        <f t="shared" si="12"/>
        <v>1.3714511547804182</v>
      </c>
      <c r="L144" s="12">
        <v>3.25779</v>
      </c>
      <c r="M144">
        <f t="shared" si="13"/>
        <v>2.5556199359551224</v>
      </c>
      <c r="N144">
        <f t="shared" si="10"/>
        <v>3.1205490646274869</v>
      </c>
    </row>
    <row r="145" spans="1:14" x14ac:dyDescent="0.3">
      <c r="A145" s="7">
        <v>36617</v>
      </c>
      <c r="B145" s="8">
        <v>7.7666666666666666</v>
      </c>
      <c r="C145" s="8">
        <v>8.5933333333333337</v>
      </c>
      <c r="D145" s="8">
        <v>5.7133333333333329</v>
      </c>
      <c r="E145" s="8">
        <v>6.5733333333333333</v>
      </c>
      <c r="F145" s="13">
        <v>5.96</v>
      </c>
      <c r="G145" s="11">
        <v>6.1766666666666703</v>
      </c>
      <c r="H145" s="5">
        <f t="shared" si="14"/>
        <v>0.8266666666666671</v>
      </c>
      <c r="I145" s="5">
        <f t="shared" si="11"/>
        <v>0.86000000000000032</v>
      </c>
      <c r="J145" s="9">
        <v>77.807000000000002</v>
      </c>
      <c r="K145">
        <f t="shared" si="12"/>
        <v>1.420011137659771</v>
      </c>
      <c r="L145" s="12">
        <v>3.2938299999999998</v>
      </c>
      <c r="M145">
        <f t="shared" si="13"/>
        <v>2.5714701449254029</v>
      </c>
      <c r="N145">
        <f t="shared" si="10"/>
        <v>2.7909088729372034</v>
      </c>
    </row>
    <row r="146" spans="1:14" x14ac:dyDescent="0.3">
      <c r="A146" s="7">
        <v>36708</v>
      </c>
      <c r="B146" s="8">
        <v>7.6066666666666665</v>
      </c>
      <c r="C146" s="8">
        <v>8.32</v>
      </c>
      <c r="D146" s="8">
        <v>6.0166666666666666</v>
      </c>
      <c r="E146" s="8">
        <v>6.6266666666666669</v>
      </c>
      <c r="F146" s="13">
        <v>6.0166666666666666</v>
      </c>
      <c r="G146" s="11">
        <v>5.89333333333333</v>
      </c>
      <c r="H146" s="5">
        <f t="shared" si="14"/>
        <v>0.71333333333333382</v>
      </c>
      <c r="I146" s="5">
        <f t="shared" si="11"/>
        <v>0.61000000000000032</v>
      </c>
      <c r="J146" s="9">
        <v>78.263000000000005</v>
      </c>
      <c r="K146">
        <f t="shared" si="12"/>
        <v>1.4960425456655821</v>
      </c>
      <c r="L146" s="12">
        <v>3.4689000000000001</v>
      </c>
      <c r="M146">
        <f t="shared" si="13"/>
        <v>2.4226173812184726</v>
      </c>
      <c r="N146">
        <f t="shared" si="10"/>
        <v>2.3431517425364756</v>
      </c>
    </row>
    <row r="147" spans="1:14" x14ac:dyDescent="0.3">
      <c r="A147" s="7">
        <v>36800</v>
      </c>
      <c r="B147" s="8">
        <v>7.4033333333333333</v>
      </c>
      <c r="C147" s="8">
        <v>8.2133333333333329</v>
      </c>
      <c r="D147" s="8">
        <v>6.0166666666666666</v>
      </c>
      <c r="E147" s="8">
        <v>6.59</v>
      </c>
      <c r="F147" s="13">
        <v>5.9266666666666667</v>
      </c>
      <c r="G147" s="11">
        <v>5.56666666666667</v>
      </c>
      <c r="H147" s="5">
        <f t="shared" si="14"/>
        <v>0.80999999999999961</v>
      </c>
      <c r="I147" s="5">
        <f t="shared" si="11"/>
        <v>0.57333333333333325</v>
      </c>
      <c r="J147" s="9">
        <v>78.688000000000002</v>
      </c>
      <c r="K147">
        <f t="shared" si="12"/>
        <v>1.4943672878474155</v>
      </c>
      <c r="L147" s="12">
        <v>3.4434999999999998</v>
      </c>
      <c r="M147">
        <f t="shared" si="13"/>
        <v>2.3135012510855368</v>
      </c>
      <c r="N147">
        <f t="shared" si="10"/>
        <v>2.0524892010292284</v>
      </c>
    </row>
    <row r="148" spans="1:14" x14ac:dyDescent="0.3">
      <c r="A148" s="7">
        <v>36892</v>
      </c>
      <c r="B148" s="8">
        <v>7.0766666666666671</v>
      </c>
      <c r="C148" s="8">
        <v>7.88</v>
      </c>
      <c r="D148" s="8">
        <v>4.8166666666666664</v>
      </c>
      <c r="E148" s="8">
        <v>5.2566666666666668</v>
      </c>
      <c r="F148" s="13">
        <v>4.6466666666666665</v>
      </c>
      <c r="G148" s="11">
        <v>5.05</v>
      </c>
      <c r="H148" s="5">
        <f t="shared" si="14"/>
        <v>0.80333333333333279</v>
      </c>
      <c r="I148" s="5">
        <f t="shared" si="11"/>
        <v>0.44000000000000039</v>
      </c>
      <c r="J148" s="9">
        <v>79.203999999999994</v>
      </c>
      <c r="K148">
        <f t="shared" si="12"/>
        <v>1.1969280356746941</v>
      </c>
      <c r="L148" s="12">
        <v>3.4097599999999999</v>
      </c>
      <c r="M148">
        <f t="shared" si="13"/>
        <v>1.3809313335392925</v>
      </c>
      <c r="N148">
        <f t="shared" si="10"/>
        <v>1.586155890894636</v>
      </c>
    </row>
    <row r="149" spans="1:14" x14ac:dyDescent="0.3">
      <c r="A149" s="7">
        <v>36982</v>
      </c>
      <c r="B149" s="8">
        <v>7.2233333333333336</v>
      </c>
      <c r="C149" s="8">
        <v>8.0366666666666671</v>
      </c>
      <c r="D149" s="8">
        <v>3.66</v>
      </c>
      <c r="E149" s="8">
        <v>4.0966666666666667</v>
      </c>
      <c r="F149" s="13">
        <v>3.64</v>
      </c>
      <c r="G149" s="11">
        <v>5.27</v>
      </c>
      <c r="H149" s="5">
        <f t="shared" si="14"/>
        <v>0.81333333333333346</v>
      </c>
      <c r="I149" s="5">
        <f t="shared" si="11"/>
        <v>0.43666666666666654</v>
      </c>
      <c r="J149" s="9">
        <v>79.683000000000007</v>
      </c>
      <c r="K149">
        <f t="shared" si="12"/>
        <v>0.91141988349417491</v>
      </c>
      <c r="L149" s="12">
        <v>3.32491</v>
      </c>
      <c r="M149">
        <f t="shared" si="13"/>
        <v>0.83725212051963815</v>
      </c>
      <c r="N149">
        <f t="shared" si="10"/>
        <v>1.8824986152903511</v>
      </c>
    </row>
    <row r="150" spans="1:14" x14ac:dyDescent="0.3">
      <c r="A150" s="7">
        <v>37073</v>
      </c>
      <c r="B150" s="8">
        <v>7.1066666666666665</v>
      </c>
      <c r="C150" s="8">
        <v>7.95</v>
      </c>
      <c r="D150" s="8">
        <v>3.17</v>
      </c>
      <c r="E150" s="8">
        <v>3.3366666666666669</v>
      </c>
      <c r="F150" s="13">
        <v>3.1233333333333335</v>
      </c>
      <c r="G150" s="11">
        <v>4.9800000000000004</v>
      </c>
      <c r="H150" s="5">
        <f t="shared" si="14"/>
        <v>0.84333333333333371</v>
      </c>
      <c r="I150" s="5">
        <f t="shared" si="11"/>
        <v>0.16666666666666696</v>
      </c>
      <c r="J150" s="9">
        <v>79.995999999999995</v>
      </c>
      <c r="K150">
        <f t="shared" si="12"/>
        <v>0.79004087482086105</v>
      </c>
      <c r="L150" s="12">
        <v>2.6782300000000001</v>
      </c>
      <c r="M150">
        <f t="shared" si="13"/>
        <v>1.0513891579332579</v>
      </c>
      <c r="N150">
        <f t="shared" si="10"/>
        <v>2.2417312803308054</v>
      </c>
    </row>
    <row r="151" spans="1:14" x14ac:dyDescent="0.3">
      <c r="A151" s="7">
        <v>37165</v>
      </c>
      <c r="B151" s="8">
        <v>6.9233333333333329</v>
      </c>
      <c r="C151" s="8">
        <v>7.9233333333333329</v>
      </c>
      <c r="D151" s="8">
        <v>1.9066666666666667</v>
      </c>
      <c r="E151" s="8">
        <v>2.0566666666666666</v>
      </c>
      <c r="F151" s="13">
        <v>1.9266666666666667</v>
      </c>
      <c r="G151" s="11">
        <v>4.7699999999999996</v>
      </c>
      <c r="H151" s="5">
        <f t="shared" si="14"/>
        <v>1</v>
      </c>
      <c r="I151" s="5">
        <f t="shared" si="11"/>
        <v>0.14999999999999991</v>
      </c>
      <c r="J151" s="9">
        <v>80.245000000000005</v>
      </c>
      <c r="K151">
        <f t="shared" si="12"/>
        <v>0.4751331196793534</v>
      </c>
      <c r="L151" s="12">
        <v>1.8748800000000001</v>
      </c>
      <c r="M151">
        <f t="shared" si="13"/>
        <v>0.97462473357297075</v>
      </c>
      <c r="N151">
        <f t="shared" si="10"/>
        <v>2.8418389302642622</v>
      </c>
    </row>
    <row r="152" spans="1:14" x14ac:dyDescent="0.3">
      <c r="A152" s="7">
        <v>37257</v>
      </c>
      <c r="B152" s="8">
        <v>6.6233333333333331</v>
      </c>
      <c r="C152" s="8">
        <v>7.956666666666667</v>
      </c>
      <c r="D152" s="8">
        <v>1.72</v>
      </c>
      <c r="E152" s="8">
        <v>1.8233333333333333</v>
      </c>
      <c r="F152" s="13">
        <v>1.85</v>
      </c>
      <c r="G152" s="11">
        <v>5.0766666666666698</v>
      </c>
      <c r="H152" s="5">
        <f t="shared" si="14"/>
        <v>1.3333333333333339</v>
      </c>
      <c r="I152" s="5">
        <f t="shared" si="11"/>
        <v>0.10333333333333328</v>
      </c>
      <c r="J152" s="9">
        <v>80.504000000000005</v>
      </c>
      <c r="K152">
        <f t="shared" si="12"/>
        <v>0.4285149103152891</v>
      </c>
      <c r="L152" s="12">
        <v>1.23176</v>
      </c>
      <c r="M152">
        <f t="shared" si="13"/>
        <v>1.6303798553163773</v>
      </c>
      <c r="N152">
        <f t="shared" si="10"/>
        <v>3.7981229079358636</v>
      </c>
    </row>
    <row r="153" spans="1:14" x14ac:dyDescent="0.3">
      <c r="A153" s="7">
        <v>37347</v>
      </c>
      <c r="B153" s="8">
        <v>6.7133333333333329</v>
      </c>
      <c r="C153" s="8">
        <v>8.0233333333333334</v>
      </c>
      <c r="D153" s="8">
        <v>1.7133333333333334</v>
      </c>
      <c r="E153" s="8">
        <v>1.8333333333333333</v>
      </c>
      <c r="F153" s="13">
        <v>1.8566666666666667</v>
      </c>
      <c r="G153" s="11">
        <v>5.0999999999999996</v>
      </c>
      <c r="H153" s="5">
        <f t="shared" si="14"/>
        <v>1.3100000000000005</v>
      </c>
      <c r="I153" s="5">
        <f t="shared" si="11"/>
        <v>0.11999999999999988</v>
      </c>
      <c r="J153" s="9">
        <v>80.783000000000001</v>
      </c>
      <c r="K153">
        <f t="shared" si="12"/>
        <v>0.42628063453736104</v>
      </c>
      <c r="L153" s="12">
        <v>1.31728</v>
      </c>
      <c r="M153">
        <f t="shared" si="13"/>
        <v>1.5522722283898505</v>
      </c>
      <c r="N153">
        <f t="shared" si="10"/>
        <v>3.7335388395740576</v>
      </c>
    </row>
    <row r="154" spans="1:14" x14ac:dyDescent="0.3">
      <c r="A154" s="7">
        <v>37438</v>
      </c>
      <c r="B154" s="8">
        <v>6.35</v>
      </c>
      <c r="C154" s="8">
        <v>7.6266666666666669</v>
      </c>
      <c r="D154" s="8">
        <v>1.6433333333333333</v>
      </c>
      <c r="E154" s="8">
        <v>1.76</v>
      </c>
      <c r="F154" s="13">
        <v>1.63</v>
      </c>
      <c r="G154" s="11">
        <v>4.26</v>
      </c>
      <c r="H154" s="5">
        <f t="shared" si="14"/>
        <v>1.2766666666666673</v>
      </c>
      <c r="I154" s="5">
        <f t="shared" si="11"/>
        <v>0.1166666666666667</v>
      </c>
      <c r="J154" s="9">
        <v>81.171999999999997</v>
      </c>
      <c r="K154">
        <f t="shared" si="12"/>
        <v>0.40848824485329538</v>
      </c>
      <c r="L154" s="12">
        <v>1.5762799999999999</v>
      </c>
      <c r="M154">
        <f t="shared" si="13"/>
        <v>0.92032422442631656</v>
      </c>
      <c r="N154">
        <f t="shared" si="10"/>
        <v>2.6420735234643278</v>
      </c>
    </row>
    <row r="155" spans="1:14" x14ac:dyDescent="0.3">
      <c r="A155" s="7">
        <v>37530</v>
      </c>
      <c r="B155" s="8">
        <v>6.28</v>
      </c>
      <c r="C155" s="8">
        <v>7.6</v>
      </c>
      <c r="D155" s="8">
        <v>1.3333333333333333</v>
      </c>
      <c r="E155" s="8">
        <v>1.4866666666666668</v>
      </c>
      <c r="F155" s="13">
        <v>1.3566666666666667</v>
      </c>
      <c r="G155" s="11">
        <v>4.0066666666666704</v>
      </c>
      <c r="H155" s="5">
        <f t="shared" si="14"/>
        <v>1.3199999999999994</v>
      </c>
      <c r="I155" s="5">
        <f t="shared" si="11"/>
        <v>0.15333333333333354</v>
      </c>
      <c r="J155" s="9">
        <v>81.638000000000005</v>
      </c>
      <c r="K155">
        <f t="shared" si="12"/>
        <v>0.33167976923233183</v>
      </c>
      <c r="L155" s="12">
        <v>2.25352</v>
      </c>
      <c r="M155">
        <f t="shared" si="13"/>
        <v>-2.0828405494299762E-2</v>
      </c>
      <c r="N155">
        <f t="shared" si="10"/>
        <v>1.7145098444206752</v>
      </c>
    </row>
    <row r="156" spans="1:14" x14ac:dyDescent="0.3">
      <c r="A156" s="7">
        <v>37622</v>
      </c>
      <c r="B156" s="8">
        <v>6.003333333333333</v>
      </c>
      <c r="C156" s="8">
        <v>7.12</v>
      </c>
      <c r="D156" s="8">
        <v>1.1566666666666667</v>
      </c>
      <c r="E156" s="8">
        <v>1.2633333333333334</v>
      </c>
      <c r="F156" s="13">
        <v>1.17</v>
      </c>
      <c r="G156" s="11">
        <v>3.92</v>
      </c>
      <c r="H156" s="5">
        <f t="shared" si="14"/>
        <v>1.1166666666666671</v>
      </c>
      <c r="I156" s="5">
        <f t="shared" si="11"/>
        <v>0.10666666666666669</v>
      </c>
      <c r="J156" s="9">
        <v>82.045000000000002</v>
      </c>
      <c r="K156">
        <f t="shared" si="12"/>
        <v>0.28817266503093319</v>
      </c>
      <c r="L156" s="12">
        <v>2.97641</v>
      </c>
      <c r="M156">
        <f t="shared" si="13"/>
        <v>-0.86834234926015386</v>
      </c>
      <c r="N156">
        <f t="shared" si="10"/>
        <v>0.91631665932032647</v>
      </c>
    </row>
    <row r="157" spans="1:14" x14ac:dyDescent="0.3">
      <c r="A157" s="7">
        <v>37712</v>
      </c>
      <c r="B157" s="8">
        <v>5.31</v>
      </c>
      <c r="C157" s="8">
        <v>6.4733333333333336</v>
      </c>
      <c r="D157" s="8">
        <v>1.04</v>
      </c>
      <c r="E157" s="8">
        <v>1.1666666666666667</v>
      </c>
      <c r="F157" s="13">
        <v>1.0466666666666666</v>
      </c>
      <c r="G157" s="11">
        <v>3.62</v>
      </c>
      <c r="H157" s="5">
        <f t="shared" si="14"/>
        <v>1.163333333333334</v>
      </c>
      <c r="I157" s="5">
        <f t="shared" si="11"/>
        <v>0.12666666666666671</v>
      </c>
      <c r="J157" s="9">
        <v>82.328000000000003</v>
      </c>
      <c r="K157">
        <f t="shared" si="12"/>
        <v>0.25853036378569011</v>
      </c>
      <c r="L157" s="12">
        <v>2.0059399999999998</v>
      </c>
      <c r="M157">
        <f t="shared" si="13"/>
        <v>-0.10167817460216</v>
      </c>
      <c r="N157">
        <f t="shared" si="10"/>
        <v>1.5823196178575527</v>
      </c>
    </row>
    <row r="158" spans="1:14" x14ac:dyDescent="0.3">
      <c r="A158" s="7">
        <v>37803</v>
      </c>
      <c r="B158" s="8">
        <v>5.6966666666666663</v>
      </c>
      <c r="C158" s="8">
        <v>6.8066666666666666</v>
      </c>
      <c r="D158" s="8">
        <v>0.93</v>
      </c>
      <c r="E158" s="8">
        <v>1.07</v>
      </c>
      <c r="F158" s="13">
        <v>0.9966666666666667</v>
      </c>
      <c r="G158" s="11">
        <v>4.2333333333333298</v>
      </c>
      <c r="H158" s="5">
        <f t="shared" si="14"/>
        <v>1.1100000000000003</v>
      </c>
      <c r="I158" s="5">
        <f t="shared" si="11"/>
        <v>0.14000000000000001</v>
      </c>
      <c r="J158" s="9">
        <v>82.796000000000006</v>
      </c>
      <c r="K158">
        <f t="shared" si="12"/>
        <v>0.23107663313566851</v>
      </c>
      <c r="L158" s="12">
        <v>2.2168899999999998</v>
      </c>
      <c r="M158">
        <f t="shared" si="13"/>
        <v>-0.1600094335355684</v>
      </c>
      <c r="N158">
        <f t="shared" si="10"/>
        <v>1.9727105112798071</v>
      </c>
    </row>
    <row r="159" spans="1:14" x14ac:dyDescent="0.3">
      <c r="A159" s="7">
        <v>37895</v>
      </c>
      <c r="B159" s="8">
        <v>5.6566666666666663</v>
      </c>
      <c r="C159" s="8">
        <v>6.6633333333333331</v>
      </c>
      <c r="D159" s="8">
        <v>0.91666666666666663</v>
      </c>
      <c r="E159" s="8">
        <v>1.1033333333333333</v>
      </c>
      <c r="F159" s="13">
        <v>1.0033333333333334</v>
      </c>
      <c r="G159" s="11">
        <v>4.2866666666666697</v>
      </c>
      <c r="H159" s="5">
        <f t="shared" si="14"/>
        <v>1.0066666666666668</v>
      </c>
      <c r="I159" s="5">
        <f t="shared" si="11"/>
        <v>0.18666666666666665</v>
      </c>
      <c r="J159" s="9">
        <v>83.305999999999997</v>
      </c>
      <c r="K159">
        <f t="shared" si="12"/>
        <v>0.22755776069292966</v>
      </c>
      <c r="L159" s="12">
        <v>2.0018400000000001</v>
      </c>
      <c r="M159">
        <f t="shared" si="13"/>
        <v>6.5733019020908223E-2</v>
      </c>
      <c r="N159">
        <f t="shared" si="10"/>
        <v>2.239985736205008</v>
      </c>
    </row>
    <row r="160" spans="1:14" x14ac:dyDescent="0.3">
      <c r="A160" s="7">
        <v>37987</v>
      </c>
      <c r="B160" s="8">
        <v>5.456666666666667</v>
      </c>
      <c r="C160" s="8">
        <v>6.2733333333333334</v>
      </c>
      <c r="D160" s="8">
        <v>0.91666666666666663</v>
      </c>
      <c r="E160" s="8">
        <v>1.0533333333333332</v>
      </c>
      <c r="F160" s="13">
        <v>0.98333333333333328</v>
      </c>
      <c r="G160" s="11">
        <v>4.0199999999999996</v>
      </c>
      <c r="H160" s="5">
        <f t="shared" si="14"/>
        <v>0.81666666666666643</v>
      </c>
      <c r="I160" s="5">
        <f t="shared" si="11"/>
        <v>0.1366666666666666</v>
      </c>
      <c r="J160" s="9">
        <v>83.894999999999996</v>
      </c>
      <c r="K160">
        <f t="shared" si="12"/>
        <v>0.22734024879092807</v>
      </c>
      <c r="L160" s="12">
        <v>1.81785</v>
      </c>
      <c r="M160">
        <f t="shared" si="13"/>
        <v>0.15270734290040444</v>
      </c>
      <c r="N160">
        <f t="shared" si="10"/>
        <v>2.1628329413752034</v>
      </c>
    </row>
    <row r="161" spans="1:14" x14ac:dyDescent="0.3">
      <c r="A161" s="7">
        <v>38078</v>
      </c>
      <c r="B161" s="8">
        <v>5.9266666666666667</v>
      </c>
      <c r="C161" s="8">
        <v>6.6633333333333331</v>
      </c>
      <c r="D161" s="8">
        <v>1.0766666666666667</v>
      </c>
      <c r="E161" s="8">
        <v>1.2466666666666666</v>
      </c>
      <c r="F161" s="13">
        <v>1.3333333333333333</v>
      </c>
      <c r="G161" s="11">
        <v>4.5999999999999996</v>
      </c>
      <c r="H161" s="5">
        <f t="shared" si="14"/>
        <v>0.73666666666666636</v>
      </c>
      <c r="I161" s="5">
        <f t="shared" si="11"/>
        <v>0.16999999999999993</v>
      </c>
      <c r="J161" s="9">
        <v>84.569000000000003</v>
      </c>
      <c r="K161">
        <f t="shared" si="12"/>
        <v>0.26744942937932764</v>
      </c>
      <c r="L161" s="12">
        <v>2.7858700000000001</v>
      </c>
      <c r="M161">
        <f t="shared" si="13"/>
        <v>-0.43702829322096459</v>
      </c>
      <c r="N161">
        <f t="shared" si="10"/>
        <v>1.7649604950563891</v>
      </c>
    </row>
    <row r="162" spans="1:14" x14ac:dyDescent="0.3">
      <c r="A162" s="7">
        <v>38169</v>
      </c>
      <c r="B162" s="8">
        <v>5.6433333333333335</v>
      </c>
      <c r="C162" s="8">
        <v>6.45</v>
      </c>
      <c r="D162" s="8">
        <v>1.4866666666666668</v>
      </c>
      <c r="E162" s="8">
        <v>1.7033333333333334</v>
      </c>
      <c r="F162" s="13">
        <v>1.75</v>
      </c>
      <c r="G162" s="11">
        <v>4.3033333333333301</v>
      </c>
      <c r="H162" s="5">
        <f t="shared" si="14"/>
        <v>0.80666666666666664</v>
      </c>
      <c r="I162" s="5">
        <f t="shared" si="11"/>
        <v>0.21666666666666656</v>
      </c>
      <c r="J162" s="9">
        <v>85.111999999999995</v>
      </c>
      <c r="K162">
        <f t="shared" si="12"/>
        <v>0.3688153589056003</v>
      </c>
      <c r="L162" s="12">
        <v>2.6748599999999998</v>
      </c>
      <c r="M162">
        <f t="shared" si="13"/>
        <v>-0.15731861398853297</v>
      </c>
      <c r="N162">
        <f t="shared" si="10"/>
        <v>1.5860487497458831</v>
      </c>
    </row>
    <row r="163" spans="1:14" x14ac:dyDescent="0.3">
      <c r="A163" s="7">
        <v>38261</v>
      </c>
      <c r="B163" s="8">
        <v>5.4866666666666664</v>
      </c>
      <c r="C163" s="8">
        <v>6.1866666666666665</v>
      </c>
      <c r="D163" s="8">
        <v>2.0066666666666668</v>
      </c>
      <c r="E163" s="8">
        <v>2.25</v>
      </c>
      <c r="F163" s="13">
        <v>2.2333333333333334</v>
      </c>
      <c r="G163" s="11">
        <v>4.1733333333333302</v>
      </c>
      <c r="H163" s="5">
        <f t="shared" si="14"/>
        <v>0.70000000000000018</v>
      </c>
      <c r="I163" s="5">
        <f t="shared" si="11"/>
        <v>0.24333333333333318</v>
      </c>
      <c r="J163" s="9">
        <v>85.77</v>
      </c>
      <c r="K163">
        <f t="shared" si="12"/>
        <v>0.49770337640105033</v>
      </c>
      <c r="L163" s="12">
        <v>3.3849499999999999</v>
      </c>
      <c r="M163">
        <f t="shared" si="13"/>
        <v>-0.5614990920395635</v>
      </c>
      <c r="N163">
        <f t="shared" si="10"/>
        <v>0.76257069654077636</v>
      </c>
    </row>
    <row r="164" spans="1:14" x14ac:dyDescent="0.3">
      <c r="A164" s="7">
        <v>38353</v>
      </c>
      <c r="B164" s="8">
        <v>5.32</v>
      </c>
      <c r="C164" s="8">
        <v>5.9666666666666668</v>
      </c>
      <c r="D164" s="8">
        <v>2.5366666666666666</v>
      </c>
      <c r="E164" s="8">
        <v>2.7833333333333332</v>
      </c>
      <c r="F164" s="13">
        <v>2.7933333333333334</v>
      </c>
      <c r="G164" s="11">
        <v>4.2966666666666704</v>
      </c>
      <c r="H164" s="5">
        <f t="shared" si="14"/>
        <v>0.6466666666666665</v>
      </c>
      <c r="I164" s="5">
        <f t="shared" si="11"/>
        <v>0.24666666666666659</v>
      </c>
      <c r="J164" s="9">
        <v>86.453000000000003</v>
      </c>
      <c r="K164">
        <f t="shared" si="12"/>
        <v>0.62958603193924512</v>
      </c>
      <c r="L164" s="12">
        <v>3.0351699999999999</v>
      </c>
      <c r="M164">
        <f t="shared" si="13"/>
        <v>0.16860154536444405</v>
      </c>
      <c r="N164">
        <f t="shared" si="10"/>
        <v>1.2243359880579341</v>
      </c>
    </row>
    <row r="165" spans="1:14" x14ac:dyDescent="0.3">
      <c r="A165" s="7">
        <v>38443</v>
      </c>
      <c r="B165" s="8">
        <v>5.1466666666666665</v>
      </c>
      <c r="C165" s="8">
        <v>5.9733333333333336</v>
      </c>
      <c r="D165" s="8">
        <v>2.8633333333333333</v>
      </c>
      <c r="E165" s="8">
        <v>3.23</v>
      </c>
      <c r="F165" s="13">
        <v>3.0866666666666669</v>
      </c>
      <c r="G165" s="11">
        <v>4.16</v>
      </c>
      <c r="H165" s="5">
        <f t="shared" si="14"/>
        <v>0.8266666666666671</v>
      </c>
      <c r="I165" s="5">
        <f t="shared" si="11"/>
        <v>0.3666666666666667</v>
      </c>
      <c r="J165" s="9">
        <v>87.081999999999994</v>
      </c>
      <c r="K165">
        <f t="shared" si="12"/>
        <v>0.7093815956179681</v>
      </c>
      <c r="L165" s="12">
        <v>2.9229400000000001</v>
      </c>
      <c r="M165">
        <f t="shared" si="13"/>
        <v>0.43436380655275109</v>
      </c>
      <c r="N165">
        <f t="shared" si="10"/>
        <v>1.2019283553307059</v>
      </c>
    </row>
    <row r="166" spans="1:14" x14ac:dyDescent="0.3">
      <c r="A166" s="7">
        <v>38534</v>
      </c>
      <c r="B166" s="8">
        <v>5.0933333333333337</v>
      </c>
      <c r="C166" s="8">
        <v>5.98</v>
      </c>
      <c r="D166" s="8">
        <v>3.36</v>
      </c>
      <c r="E166" s="8">
        <v>3.7366666666666668</v>
      </c>
      <c r="F166" s="13">
        <v>3.5833333333333335</v>
      </c>
      <c r="G166" s="11">
        <v>4.2133333333333303</v>
      </c>
      <c r="H166" s="5">
        <f t="shared" si="14"/>
        <v>0.88666666666666671</v>
      </c>
      <c r="I166" s="5">
        <f t="shared" si="11"/>
        <v>0.37666666666666693</v>
      </c>
      <c r="J166" s="9">
        <v>87.873999999999995</v>
      </c>
      <c r="K166">
        <f t="shared" si="12"/>
        <v>0.8332580007902014</v>
      </c>
      <c r="L166" s="12">
        <v>3.81975</v>
      </c>
      <c r="M166">
        <f t="shared" si="13"/>
        <v>-9.7150215745189783E-2</v>
      </c>
      <c r="N166">
        <f t="shared" si="10"/>
        <v>0.37910256317639224</v>
      </c>
    </row>
    <row r="167" spans="1:14" x14ac:dyDescent="0.3">
      <c r="A167" s="7">
        <v>38626</v>
      </c>
      <c r="B167" s="8">
        <v>5.38</v>
      </c>
      <c r="C167" s="8">
        <v>6.3366666666666669</v>
      </c>
      <c r="D167" s="8">
        <v>3.8266666666666667</v>
      </c>
      <c r="E167" s="8">
        <v>4.2966666666666669</v>
      </c>
      <c r="F167" s="13">
        <v>4.1066666666666665</v>
      </c>
      <c r="G167" s="11">
        <v>4.49</v>
      </c>
      <c r="H167" s="5">
        <f t="shared" si="14"/>
        <v>0.956666666666667</v>
      </c>
      <c r="I167" s="5">
        <f t="shared" si="11"/>
        <v>0.4700000000000002</v>
      </c>
      <c r="J167" s="9">
        <v>88.584999999999994</v>
      </c>
      <c r="K167">
        <f t="shared" si="12"/>
        <v>0.94997496515672919</v>
      </c>
      <c r="L167" s="12">
        <v>3.6746799999999999</v>
      </c>
      <c r="M167">
        <f t="shared" si="13"/>
        <v>0.44989877095460429</v>
      </c>
      <c r="N167">
        <f t="shared" si="10"/>
        <v>0.78642152548722422</v>
      </c>
    </row>
    <row r="168" spans="1:14" x14ac:dyDescent="0.3">
      <c r="A168" s="7">
        <v>38718</v>
      </c>
      <c r="B168" s="8">
        <v>5.39</v>
      </c>
      <c r="C168" s="8">
        <v>6.3066666666666666</v>
      </c>
      <c r="D168" s="8">
        <v>4.3933333333333335</v>
      </c>
      <c r="E168" s="8">
        <v>4.72</v>
      </c>
      <c r="F168" s="13">
        <v>4.4833333333333334</v>
      </c>
      <c r="G168" s="11">
        <v>4.57</v>
      </c>
      <c r="H168" s="5">
        <f t="shared" si="14"/>
        <v>0.91666666666666696</v>
      </c>
      <c r="I168" s="5">
        <f t="shared" si="11"/>
        <v>0.32666666666666622</v>
      </c>
      <c r="J168" s="9">
        <v>89.209000000000003</v>
      </c>
      <c r="K168">
        <f t="shared" si="12"/>
        <v>1.0886802037037038</v>
      </c>
      <c r="L168" s="12">
        <v>3.6908699999999999</v>
      </c>
      <c r="M168">
        <f t="shared" si="13"/>
        <v>0.76318408961391082</v>
      </c>
      <c r="N168">
        <f t="shared" si="10"/>
        <v>0.84783742290908126</v>
      </c>
    </row>
    <row r="169" spans="1:14" x14ac:dyDescent="0.3">
      <c r="A169" s="7">
        <v>38808</v>
      </c>
      <c r="B169" s="8">
        <v>5.8933333333333335</v>
      </c>
      <c r="C169" s="8">
        <v>6.7366666666666664</v>
      </c>
      <c r="D169" s="8">
        <v>4.7033333333333331</v>
      </c>
      <c r="E169" s="8">
        <v>5.1766666666666667</v>
      </c>
      <c r="F169" s="13">
        <v>4.8366666666666669</v>
      </c>
      <c r="G169" s="11">
        <v>5.07</v>
      </c>
      <c r="H169" s="5">
        <f t="shared" si="14"/>
        <v>0.84333333333333282</v>
      </c>
      <c r="I169" s="5">
        <f t="shared" si="11"/>
        <v>0.47333333333333361</v>
      </c>
      <c r="J169" s="9">
        <v>90</v>
      </c>
      <c r="K169">
        <f t="shared" si="12"/>
        <v>1.1676854835150283</v>
      </c>
      <c r="L169" s="12">
        <v>3.9242699999999999</v>
      </c>
      <c r="M169">
        <f t="shared" si="13"/>
        <v>0.91001842014382106</v>
      </c>
      <c r="N169">
        <f t="shared" si="10"/>
        <v>1.1024662477782998</v>
      </c>
    </row>
    <row r="170" spans="1:14" x14ac:dyDescent="0.3">
      <c r="A170" s="7">
        <v>38899</v>
      </c>
      <c r="B170" s="8">
        <v>5.68</v>
      </c>
      <c r="C170" s="8">
        <v>6.5933333333333337</v>
      </c>
      <c r="D170" s="8">
        <v>4.9066666666666663</v>
      </c>
      <c r="E170" s="8">
        <v>5.3933333333333335</v>
      </c>
      <c r="F170" s="13">
        <v>4.9733333333333336</v>
      </c>
      <c r="G170" s="11">
        <v>4.8966666666666701</v>
      </c>
      <c r="H170" s="5">
        <f t="shared" si="14"/>
        <v>0.913333333333334</v>
      </c>
      <c r="I170" s="5">
        <f t="shared" si="11"/>
        <v>0.48666666666666725</v>
      </c>
      <c r="J170" s="9">
        <v>90.628</v>
      </c>
      <c r="K170">
        <f t="shared" si="12"/>
        <v>1.2220953386026434</v>
      </c>
      <c r="L170" s="12">
        <v>3.3401200000000002</v>
      </c>
      <c r="M170">
        <f t="shared" si="13"/>
        <v>1.5341917113659065</v>
      </c>
      <c r="N170">
        <f t="shared" si="10"/>
        <v>1.5062365581408832</v>
      </c>
    </row>
    <row r="171" spans="1:14" x14ac:dyDescent="0.3">
      <c r="A171" s="7">
        <v>38991</v>
      </c>
      <c r="B171" s="8">
        <v>5.3866666666666667</v>
      </c>
      <c r="C171" s="8">
        <v>6.28</v>
      </c>
      <c r="D171" s="8">
        <v>4.9033333333333333</v>
      </c>
      <c r="E171" s="8">
        <v>5.3233333333333333</v>
      </c>
      <c r="F171" s="13">
        <v>4.916666666666667</v>
      </c>
      <c r="G171" s="11">
        <v>4.63</v>
      </c>
      <c r="H171" s="5">
        <f t="shared" si="14"/>
        <v>0.89333333333333353</v>
      </c>
      <c r="I171" s="5">
        <f t="shared" si="11"/>
        <v>0.41999999999999993</v>
      </c>
      <c r="J171" s="9">
        <v>90.966999999999999</v>
      </c>
      <c r="K171">
        <f t="shared" si="12"/>
        <v>1.2141941967283325</v>
      </c>
      <c r="L171" s="12">
        <v>1.9654</v>
      </c>
      <c r="M171">
        <f t="shared" si="13"/>
        <v>2.7963080286711683</v>
      </c>
      <c r="N171">
        <f t="shared" si="10"/>
        <v>2.6132393929705566</v>
      </c>
    </row>
    <row r="172" spans="1:14" x14ac:dyDescent="0.3">
      <c r="A172" s="7">
        <v>39083</v>
      </c>
      <c r="B172" s="8">
        <v>5.3633333333333333</v>
      </c>
      <c r="C172" s="8">
        <v>6.2966666666666669</v>
      </c>
      <c r="D172" s="8">
        <v>4.9833333333333334</v>
      </c>
      <c r="E172" s="8">
        <v>5.31</v>
      </c>
      <c r="F172" s="13">
        <v>4.9333333333333336</v>
      </c>
      <c r="G172" s="11">
        <v>4.68</v>
      </c>
      <c r="H172" s="5">
        <f t="shared" si="14"/>
        <v>0.93333333333333357</v>
      </c>
      <c r="I172" s="5">
        <f t="shared" si="11"/>
        <v>0.32666666666666622</v>
      </c>
      <c r="J172" s="9">
        <v>91.838999999999999</v>
      </c>
      <c r="K172">
        <f t="shared" si="12"/>
        <v>1.2375594896866515</v>
      </c>
      <c r="L172" s="12">
        <v>2.4316499999999999</v>
      </c>
      <c r="M172">
        <f t="shared" si="13"/>
        <v>2.3761264760994605</v>
      </c>
      <c r="N172">
        <f t="shared" si="10"/>
        <v>2.1949758692747734</v>
      </c>
    </row>
    <row r="173" spans="1:14" x14ac:dyDescent="0.3">
      <c r="A173" s="7">
        <v>39173</v>
      </c>
      <c r="B173" s="8">
        <v>5.5766666666666671</v>
      </c>
      <c r="C173" s="8">
        <v>6.4933333333333332</v>
      </c>
      <c r="D173" s="8">
        <v>4.7366666666666664</v>
      </c>
      <c r="E173" s="8">
        <v>5.3166666666666664</v>
      </c>
      <c r="F173" s="13">
        <v>4.8</v>
      </c>
      <c r="G173" s="11">
        <v>4.8466666666666702</v>
      </c>
      <c r="H173" s="5">
        <f t="shared" si="14"/>
        <v>0.91666666666666607</v>
      </c>
      <c r="I173" s="5">
        <f t="shared" si="11"/>
        <v>0.58000000000000007</v>
      </c>
      <c r="J173" s="9">
        <v>92.453000000000003</v>
      </c>
      <c r="K173">
        <f t="shared" si="12"/>
        <v>1.17805043239036</v>
      </c>
      <c r="L173" s="12">
        <v>2.6652900000000002</v>
      </c>
      <c r="M173">
        <f t="shared" si="13"/>
        <v>2.0738795404410482</v>
      </c>
      <c r="N173">
        <f t="shared" si="10"/>
        <v>2.1247460233801307</v>
      </c>
    </row>
    <row r="174" spans="1:14" x14ac:dyDescent="0.3">
      <c r="A174" s="7">
        <v>39264</v>
      </c>
      <c r="B174" s="8">
        <v>5.753333333333333</v>
      </c>
      <c r="C174" s="8">
        <v>6.63</v>
      </c>
      <c r="D174" s="8">
        <v>4.3033333333333337</v>
      </c>
      <c r="E174" s="8">
        <v>5.4233333333333329</v>
      </c>
      <c r="F174" s="13">
        <v>4.42</v>
      </c>
      <c r="G174" s="11">
        <v>4.7300000000000004</v>
      </c>
      <c r="H174" s="5">
        <f t="shared" si="14"/>
        <v>0.87666666666666693</v>
      </c>
      <c r="I174" s="5">
        <f t="shared" si="11"/>
        <v>1.1199999999999992</v>
      </c>
      <c r="J174" s="9">
        <v>92.933000000000007</v>
      </c>
      <c r="K174">
        <f t="shared" si="12"/>
        <v>1.071291471564142</v>
      </c>
      <c r="L174" s="12">
        <v>2.34897</v>
      </c>
      <c r="M174">
        <f t="shared" si="13"/>
        <v>2.08646403031163</v>
      </c>
      <c r="N174">
        <f t="shared" si="10"/>
        <v>2.3263839391837404</v>
      </c>
    </row>
    <row r="175" spans="1:14" x14ac:dyDescent="0.3">
      <c r="A175" s="7">
        <v>39356</v>
      </c>
      <c r="B175" s="8">
        <v>5.53</v>
      </c>
      <c r="C175" s="8">
        <v>6.51</v>
      </c>
      <c r="D175" s="8">
        <v>3.39</v>
      </c>
      <c r="E175" s="8">
        <v>5.0233333333333334</v>
      </c>
      <c r="F175" s="13">
        <v>3.5666666666666669</v>
      </c>
      <c r="G175" s="11">
        <v>4.26</v>
      </c>
      <c r="H175" s="5">
        <f t="shared" si="14"/>
        <v>0.97999999999999954</v>
      </c>
      <c r="I175" s="5">
        <f t="shared" si="11"/>
        <v>1.6333333333333333</v>
      </c>
      <c r="J175" s="9">
        <v>93.326999999999998</v>
      </c>
      <c r="K175">
        <f t="shared" si="12"/>
        <v>0.84453187229726123</v>
      </c>
      <c r="L175" s="12">
        <v>4.0311399999999997</v>
      </c>
      <c r="M175">
        <f t="shared" si="13"/>
        <v>-0.2809265678633377</v>
      </c>
      <c r="N175">
        <f t="shared" si="10"/>
        <v>0.21999182167955489</v>
      </c>
    </row>
    <row r="176" spans="1:14" x14ac:dyDescent="0.3">
      <c r="A176" s="7">
        <v>39448</v>
      </c>
      <c r="B176" s="8">
        <v>5.456666666666667</v>
      </c>
      <c r="C176" s="8">
        <v>6.75</v>
      </c>
      <c r="D176" s="8">
        <v>2.0433333333333334</v>
      </c>
      <c r="E176" s="8">
        <v>3.23</v>
      </c>
      <c r="F176" s="13">
        <v>2.09</v>
      </c>
      <c r="G176" s="11">
        <v>3.66333333333333</v>
      </c>
      <c r="H176" s="5">
        <f t="shared" si="14"/>
        <v>1.293333333333333</v>
      </c>
      <c r="I176" s="5">
        <f t="shared" si="11"/>
        <v>1.1866666666666665</v>
      </c>
      <c r="J176" s="9">
        <v>93.655000000000001</v>
      </c>
      <c r="K176">
        <f t="shared" si="12"/>
        <v>0.50825555968695779</v>
      </c>
      <c r="L176" s="12">
        <v>4.1370399999999998</v>
      </c>
      <c r="M176">
        <f t="shared" si="13"/>
        <v>-1.4770451619434466</v>
      </c>
      <c r="N176">
        <f t="shared" si="10"/>
        <v>-0.45488777736207853</v>
      </c>
    </row>
    <row r="177" spans="1:14" x14ac:dyDescent="0.3">
      <c r="A177" s="7">
        <v>39539</v>
      </c>
      <c r="B177" s="8">
        <v>5.6</v>
      </c>
      <c r="C177" s="8">
        <v>6.99</v>
      </c>
      <c r="D177" s="8">
        <v>1.6266666666666667</v>
      </c>
      <c r="E177" s="8">
        <v>2.7566666666666668</v>
      </c>
      <c r="F177" s="13">
        <v>1.8333333333333333</v>
      </c>
      <c r="G177" s="11">
        <v>3.8866666666666698</v>
      </c>
      <c r="H177" s="5">
        <f t="shared" si="14"/>
        <v>1.3900000000000006</v>
      </c>
      <c r="I177" s="5">
        <f t="shared" si="11"/>
        <v>1.1300000000000001</v>
      </c>
      <c r="J177" s="9">
        <v>94.13</v>
      </c>
      <c r="K177">
        <f t="shared" si="12"/>
        <v>0.40362224096724308</v>
      </c>
      <c r="L177" s="12">
        <v>4.3104199999999997</v>
      </c>
      <c r="M177">
        <f t="shared" si="13"/>
        <v>-1.7846070518277024</v>
      </c>
      <c r="N177">
        <f t="shared" si="10"/>
        <v>-0.40624257225052585</v>
      </c>
    </row>
    <row r="178" spans="1:14" x14ac:dyDescent="0.3">
      <c r="A178" s="7">
        <v>39630</v>
      </c>
      <c r="B178" s="8">
        <v>5.6533333333333333</v>
      </c>
      <c r="C178" s="8">
        <v>7.206666666666667</v>
      </c>
      <c r="D178" s="8">
        <v>1.4933333333333334</v>
      </c>
      <c r="E178" s="8">
        <v>3.0566666666666666</v>
      </c>
      <c r="F178" s="13">
        <v>1.82</v>
      </c>
      <c r="G178" s="11">
        <v>3.8633333333333302</v>
      </c>
      <c r="H178" s="5">
        <f t="shared" si="14"/>
        <v>1.5533333333333337</v>
      </c>
      <c r="I178" s="5">
        <f t="shared" si="11"/>
        <v>1.5633333333333332</v>
      </c>
      <c r="J178" s="9">
        <v>94.84</v>
      </c>
      <c r="K178">
        <f t="shared" si="12"/>
        <v>0.37244972737951226</v>
      </c>
      <c r="L178" s="12">
        <v>5.2525000000000004</v>
      </c>
      <c r="M178">
        <f t="shared" si="13"/>
        <v>-2.7175390397166543</v>
      </c>
      <c r="N178">
        <f t="shared" si="10"/>
        <v>-1.3198419673325246</v>
      </c>
    </row>
    <row r="179" spans="1:14" x14ac:dyDescent="0.3">
      <c r="A179" s="7">
        <v>39722</v>
      </c>
      <c r="B179" s="8">
        <v>5.8166666666666664</v>
      </c>
      <c r="C179" s="8">
        <v>8.84</v>
      </c>
      <c r="D179" s="8">
        <v>0.29666666666666669</v>
      </c>
      <c r="E179" s="8">
        <v>2.8166666666666669</v>
      </c>
      <c r="F179" s="13">
        <v>0.73</v>
      </c>
      <c r="G179" s="11">
        <v>3.2533333333333299</v>
      </c>
      <c r="H179" s="5">
        <f t="shared" si="14"/>
        <v>3.0233333333333334</v>
      </c>
      <c r="I179" s="5">
        <f t="shared" si="11"/>
        <v>2.52</v>
      </c>
      <c r="J179" s="9">
        <v>95.064999999999998</v>
      </c>
      <c r="K179">
        <f t="shared" si="12"/>
        <v>7.420335269808527E-2</v>
      </c>
      <c r="L179" s="12">
        <v>1.5958000000000001</v>
      </c>
      <c r="M179">
        <f t="shared" si="13"/>
        <v>-0.16647669818371513</v>
      </c>
      <c r="N179">
        <f t="shared" si="10"/>
        <v>1.6314978900046517</v>
      </c>
    </row>
    <row r="180" spans="1:14" x14ac:dyDescent="0.3">
      <c r="A180" s="7">
        <v>39814</v>
      </c>
      <c r="B180" s="8">
        <v>5.2733333333333334</v>
      </c>
      <c r="C180" s="8">
        <v>8.2133333333333329</v>
      </c>
      <c r="D180" s="8">
        <v>0.21333333333333335</v>
      </c>
      <c r="E180" s="8">
        <v>1.0833333333333333</v>
      </c>
      <c r="F180" s="13">
        <v>0.39</v>
      </c>
      <c r="G180" s="11">
        <v>2.7366666666666699</v>
      </c>
      <c r="H180" s="5">
        <f t="shared" si="14"/>
        <v>2.9399999999999995</v>
      </c>
      <c r="I180" s="5">
        <f t="shared" si="11"/>
        <v>0.86999999999999988</v>
      </c>
      <c r="J180" s="9">
        <v>95.018000000000001</v>
      </c>
      <c r="K180">
        <f t="shared" si="12"/>
        <v>5.3426671727182004E-2</v>
      </c>
      <c r="L180" s="12">
        <v>-0.18423999999999999</v>
      </c>
      <c r="M180">
        <f t="shared" si="13"/>
        <v>1.2999683951044894</v>
      </c>
      <c r="N180">
        <f t="shared" si="10"/>
        <v>2.9262980782460479</v>
      </c>
    </row>
    <row r="181" spans="1:14" x14ac:dyDescent="0.3">
      <c r="A181" s="7">
        <v>39904</v>
      </c>
      <c r="B181" s="8">
        <v>5.5133333333333336</v>
      </c>
      <c r="C181" s="8">
        <v>7.9833333333333334</v>
      </c>
      <c r="D181" s="8">
        <v>0.17333333333333334</v>
      </c>
      <c r="E181" s="8">
        <v>0.6166666666666667</v>
      </c>
      <c r="F181" s="13">
        <v>0.32</v>
      </c>
      <c r="G181" s="11">
        <v>3.3133333333333299</v>
      </c>
      <c r="H181" s="5">
        <f t="shared" si="14"/>
        <v>2.4699999999999998</v>
      </c>
      <c r="I181" s="5">
        <f t="shared" si="11"/>
        <v>0.44333333333333336</v>
      </c>
      <c r="J181" s="9">
        <v>94.852000000000004</v>
      </c>
      <c r="K181">
        <f t="shared" si="12"/>
        <v>4.3286784478098174E-2</v>
      </c>
      <c r="L181" s="12">
        <v>-0.94213999999999998</v>
      </c>
      <c r="M181">
        <f t="shared" si="13"/>
        <v>2.2320580001313317</v>
      </c>
      <c r="N181">
        <f t="shared" si="10"/>
        <v>4.295947170000769</v>
      </c>
    </row>
    <row r="182" spans="1:14" x14ac:dyDescent="0.3">
      <c r="A182" s="7">
        <v>39995</v>
      </c>
      <c r="B182" s="8">
        <v>5.2666666666666666</v>
      </c>
      <c r="C182" s="8">
        <v>6.66</v>
      </c>
      <c r="D182" s="8">
        <v>0.15666666666666668</v>
      </c>
      <c r="E182" s="8">
        <v>0.3</v>
      </c>
      <c r="F182" s="13">
        <v>0.24666666666666667</v>
      </c>
      <c r="G182" s="11">
        <v>3.5166666666666702</v>
      </c>
      <c r="H182" s="5">
        <f t="shared" si="14"/>
        <v>1.3933333333333335</v>
      </c>
      <c r="I182" s="5">
        <f t="shared" si="11"/>
        <v>0.14333333333333331</v>
      </c>
      <c r="J182" s="9">
        <v>94.953999999999994</v>
      </c>
      <c r="K182">
        <f t="shared" si="12"/>
        <v>3.9037984471712833E-2</v>
      </c>
      <c r="L182" s="12">
        <v>-1.6069599999999999</v>
      </c>
      <c r="M182">
        <f t="shared" si="13"/>
        <v>2.9612121616190423</v>
      </c>
      <c r="N182">
        <f t="shared" si="10"/>
        <v>5.2073059910199726</v>
      </c>
    </row>
    <row r="183" spans="1:14" x14ac:dyDescent="0.3">
      <c r="A183" s="7">
        <v>40087</v>
      </c>
      <c r="B183" s="8">
        <v>5.2</v>
      </c>
      <c r="C183" s="8">
        <v>6.3266666666666671</v>
      </c>
      <c r="D183" s="8">
        <v>5.6666666666666664E-2</v>
      </c>
      <c r="E183" s="8">
        <v>0.22333333333333333</v>
      </c>
      <c r="F183" s="13">
        <v>0.16</v>
      </c>
      <c r="G183" s="11">
        <v>3.46</v>
      </c>
      <c r="H183" s="5">
        <f t="shared" si="14"/>
        <v>1.1266666666666669</v>
      </c>
      <c r="I183" s="5">
        <f t="shared" si="11"/>
        <v>0.16666666666666666</v>
      </c>
      <c r="J183" s="9">
        <v>95.266999999999996</v>
      </c>
      <c r="K183">
        <f t="shared" si="12"/>
        <v>1.4128256530508273E-2</v>
      </c>
      <c r="L183" s="12">
        <v>1.48766</v>
      </c>
      <c r="M183">
        <f t="shared" si="13"/>
        <v>-0.25826237834674082</v>
      </c>
      <c r="N183">
        <f t="shared" si="10"/>
        <v>1.9434283931662133</v>
      </c>
    </row>
    <row r="184" spans="1:14" x14ac:dyDescent="0.3">
      <c r="A184" s="7">
        <v>40179</v>
      </c>
      <c r="B184" s="8">
        <v>5.293333333333333</v>
      </c>
      <c r="C184" s="8">
        <v>6.2866666666666671</v>
      </c>
      <c r="D184" s="8">
        <v>0.10666666666666667</v>
      </c>
      <c r="E184" s="8">
        <v>0.20666666666666667</v>
      </c>
      <c r="F184" s="13">
        <v>0.18333333333333332</v>
      </c>
      <c r="G184" s="11">
        <v>3.7166666666666699</v>
      </c>
      <c r="H184" s="5">
        <f t="shared" si="14"/>
        <v>0.99333333333333407</v>
      </c>
      <c r="I184" s="5">
        <f t="shared" si="11"/>
        <v>9.9999999999999992E-2</v>
      </c>
      <c r="J184" s="9">
        <v>95.525999999999996</v>
      </c>
      <c r="K184">
        <f t="shared" si="12"/>
        <v>2.6537211434286188E-2</v>
      </c>
      <c r="L184" s="12">
        <v>2.3525700000000001</v>
      </c>
      <c r="M184">
        <f t="shared" si="13"/>
        <v>-0.99363840541027981</v>
      </c>
      <c r="N184">
        <f t="shared" si="10"/>
        <v>1.3327429557134618</v>
      </c>
    </row>
    <row r="185" spans="1:14" x14ac:dyDescent="0.3">
      <c r="A185" s="7">
        <v>40269</v>
      </c>
      <c r="B185" s="8">
        <v>5.043333333333333</v>
      </c>
      <c r="C185" s="8">
        <v>6.1766666666666667</v>
      </c>
      <c r="D185" s="8">
        <v>0.14666666666666667</v>
      </c>
      <c r="E185" s="8">
        <v>0.42333333333333334</v>
      </c>
      <c r="F185" s="13">
        <v>0.21666666666666667</v>
      </c>
      <c r="G185" s="11">
        <v>3.49</v>
      </c>
      <c r="H185" s="5">
        <f t="shared" si="14"/>
        <v>1.1333333333333337</v>
      </c>
      <c r="I185" s="5">
        <f t="shared" si="11"/>
        <v>0.27666666666666667</v>
      </c>
      <c r="J185" s="9">
        <v>95.992000000000004</v>
      </c>
      <c r="K185">
        <f t="shared" si="12"/>
        <v>3.6556227193729536E-2</v>
      </c>
      <c r="L185" s="12">
        <v>1.7752699999999999</v>
      </c>
      <c r="M185">
        <f t="shared" si="13"/>
        <v>-0.48226406626634688</v>
      </c>
      <c r="N185">
        <f t="shared" si="10"/>
        <v>1.6848198978003159</v>
      </c>
    </row>
    <row r="186" spans="1:14" x14ac:dyDescent="0.3">
      <c r="A186" s="7">
        <v>40360</v>
      </c>
      <c r="B186" s="8">
        <v>4.58</v>
      </c>
      <c r="C186" s="8">
        <v>5.7766666666666664</v>
      </c>
      <c r="D186" s="8">
        <v>0.15666666666666668</v>
      </c>
      <c r="E186" s="8">
        <v>0.33666666666666667</v>
      </c>
      <c r="F186" s="13">
        <v>0.19333333333333333</v>
      </c>
      <c r="G186" s="11">
        <v>2.7866666666666702</v>
      </c>
      <c r="H186" s="5">
        <f t="shared" si="14"/>
        <v>1.1966666666666663</v>
      </c>
      <c r="I186" s="5">
        <f t="shared" si="11"/>
        <v>0.18</v>
      </c>
      <c r="J186" s="9">
        <v>96.281999999999996</v>
      </c>
      <c r="K186">
        <f t="shared" si="12"/>
        <v>3.893857257914627E-2</v>
      </c>
      <c r="L186" s="12">
        <v>1.2028799999999999</v>
      </c>
      <c r="M186">
        <f t="shared" si="13"/>
        <v>-0.15545451319609604</v>
      </c>
      <c r="N186">
        <f t="shared" si="10"/>
        <v>1.5649620511458462</v>
      </c>
    </row>
    <row r="187" spans="1:14" x14ac:dyDescent="0.3">
      <c r="A187" s="7">
        <v>40452</v>
      </c>
      <c r="B187" s="8">
        <v>4.8566666666666665</v>
      </c>
      <c r="C187" s="8">
        <v>5.9133333333333331</v>
      </c>
      <c r="D187" s="8">
        <v>0.13666666666666666</v>
      </c>
      <c r="E187" s="8">
        <v>0.28000000000000003</v>
      </c>
      <c r="F187" s="13">
        <v>0.18333333333333332</v>
      </c>
      <c r="G187" s="11">
        <v>2.8633333333333302</v>
      </c>
      <c r="H187" s="5">
        <f t="shared" si="14"/>
        <v>1.0566666666666666</v>
      </c>
      <c r="I187" s="5">
        <f t="shared" si="11"/>
        <v>0.14333333333333337</v>
      </c>
      <c r="J187" s="9">
        <v>96.846000000000004</v>
      </c>
      <c r="K187">
        <f t="shared" si="12"/>
        <v>3.3991175805888271E-2</v>
      </c>
      <c r="L187" s="12">
        <v>1.2297800000000001</v>
      </c>
      <c r="M187">
        <f t="shared" si="13"/>
        <v>-0.16661983152476134</v>
      </c>
      <c r="N187">
        <f t="shared" si="10"/>
        <v>1.6137082717490037</v>
      </c>
    </row>
    <row r="188" spans="1:14" x14ac:dyDescent="0.3">
      <c r="A188" s="7">
        <v>40544</v>
      </c>
      <c r="B188" s="8">
        <v>5.13</v>
      </c>
      <c r="C188" s="8">
        <v>6.09</v>
      </c>
      <c r="D188" s="8">
        <v>0.12666666666666668</v>
      </c>
      <c r="E188" s="8">
        <v>0.28333333333333333</v>
      </c>
      <c r="F188" s="13">
        <v>0.17</v>
      </c>
      <c r="G188" s="11">
        <v>3.46</v>
      </c>
      <c r="H188" s="5">
        <f t="shared" si="14"/>
        <v>0.96</v>
      </c>
      <c r="I188" s="5">
        <f t="shared" si="11"/>
        <v>0.15666666666666665</v>
      </c>
      <c r="J188" s="9">
        <v>97.346000000000004</v>
      </c>
      <c r="K188">
        <f t="shared" si="12"/>
        <v>3.1458871233845977E-2</v>
      </c>
      <c r="L188" s="12">
        <v>2.1482199999999998</v>
      </c>
      <c r="M188">
        <f t="shared" si="13"/>
        <v>-0.87715456791881419</v>
      </c>
      <c r="N188">
        <f t="shared" si="10"/>
        <v>1.2841927152524191</v>
      </c>
    </row>
    <row r="189" spans="1:14" x14ac:dyDescent="0.3">
      <c r="A189" s="7">
        <v>40634</v>
      </c>
      <c r="B189" s="8">
        <v>5.0366666666666671</v>
      </c>
      <c r="C189" s="8">
        <v>5.85</v>
      </c>
      <c r="D189" s="8">
        <v>4.6666666666666669E-2</v>
      </c>
      <c r="E189" s="8">
        <v>0.22</v>
      </c>
      <c r="F189" s="13">
        <v>0.10333333333333333</v>
      </c>
      <c r="G189" s="11">
        <v>3.21</v>
      </c>
      <c r="H189" s="5">
        <f t="shared" si="14"/>
        <v>0.81333333333333258</v>
      </c>
      <c r="I189" s="5">
        <f t="shared" si="11"/>
        <v>0.17333333333333334</v>
      </c>
      <c r="J189" s="9">
        <v>97.989000000000004</v>
      </c>
      <c r="K189">
        <f t="shared" si="12"/>
        <v>1.1594959176428825E-2</v>
      </c>
      <c r="L189" s="12">
        <v>3.3461099999999999</v>
      </c>
      <c r="M189">
        <f t="shared" si="13"/>
        <v>-2.1540336641601598</v>
      </c>
      <c r="N189">
        <f t="shared" si="10"/>
        <v>-0.13170307039133133</v>
      </c>
    </row>
    <row r="190" spans="1:14" x14ac:dyDescent="0.3">
      <c r="A190" s="7">
        <v>40725</v>
      </c>
      <c r="B190" s="8">
        <v>4.4633333333333329</v>
      </c>
      <c r="C190" s="8">
        <v>5.4633333333333329</v>
      </c>
      <c r="D190" s="8">
        <v>2.3333333333333334E-2</v>
      </c>
      <c r="E190" s="8">
        <v>0.28666666666666668</v>
      </c>
      <c r="F190" s="13">
        <v>0.06</v>
      </c>
      <c r="G190" s="11">
        <v>2.4266666666666699</v>
      </c>
      <c r="H190" s="5">
        <f t="shared" si="14"/>
        <v>1</v>
      </c>
      <c r="I190" s="5">
        <f t="shared" si="11"/>
        <v>0.26333333333333336</v>
      </c>
      <c r="J190" s="9">
        <v>98.594999999999999</v>
      </c>
      <c r="K190">
        <f t="shared" si="12"/>
        <v>5.8263012338675363E-3</v>
      </c>
      <c r="L190" s="12">
        <v>3.7159499999999999</v>
      </c>
      <c r="M190">
        <f t="shared" si="13"/>
        <v>-2.7761239552193673</v>
      </c>
      <c r="N190">
        <f t="shared" si="10"/>
        <v>-1.2430907043066486</v>
      </c>
    </row>
    <row r="191" spans="1:14" x14ac:dyDescent="0.3">
      <c r="A191" s="7">
        <v>40817</v>
      </c>
      <c r="B191" s="8">
        <v>3.9266666666666667</v>
      </c>
      <c r="C191" s="8">
        <v>5.253333333333333</v>
      </c>
      <c r="D191" s="8">
        <v>1.3333333333333334E-2</v>
      </c>
      <c r="E191" s="8">
        <v>0.42333333333333334</v>
      </c>
      <c r="F191" s="13">
        <v>0.05</v>
      </c>
      <c r="G191" s="11">
        <v>2.04666666666667</v>
      </c>
      <c r="H191" s="5">
        <f t="shared" si="14"/>
        <v>1.3266666666666662</v>
      </c>
      <c r="I191" s="5">
        <f t="shared" si="11"/>
        <v>0.41000000000000003</v>
      </c>
      <c r="J191" s="9">
        <v>98.713999999999999</v>
      </c>
      <c r="K191">
        <f t="shared" si="12"/>
        <v>3.3132285467830668E-3</v>
      </c>
      <c r="L191" s="12">
        <v>3.3447300000000002</v>
      </c>
      <c r="M191">
        <f t="shared" si="13"/>
        <v>-2.5559084306153279</v>
      </c>
      <c r="N191">
        <f t="shared" si="10"/>
        <v>-1.2560517922233005</v>
      </c>
    </row>
    <row r="192" spans="1:14" x14ac:dyDescent="0.3">
      <c r="A192" s="7">
        <v>40909</v>
      </c>
      <c r="B192" s="8">
        <v>3.8966666666666665</v>
      </c>
      <c r="C192" s="8">
        <v>5.2</v>
      </c>
      <c r="D192" s="8">
        <v>6.6666666666666666E-2</v>
      </c>
      <c r="E192" s="8">
        <v>0.33</v>
      </c>
      <c r="F192" s="13">
        <v>0.11</v>
      </c>
      <c r="G192" s="11">
        <v>2.0366666666666702</v>
      </c>
      <c r="H192" s="5">
        <f t="shared" si="14"/>
        <v>1.3033333333333337</v>
      </c>
      <c r="I192" s="5">
        <f t="shared" si="11"/>
        <v>0.26333333333333336</v>
      </c>
      <c r="J192" s="9">
        <v>99.313000000000002</v>
      </c>
      <c r="K192">
        <f t="shared" si="12"/>
        <v>1.6599808115959472E-2</v>
      </c>
      <c r="L192" s="12">
        <v>2.8293200000000001</v>
      </c>
      <c r="M192">
        <f t="shared" si="13"/>
        <v>-2.033994022543606</v>
      </c>
      <c r="N192">
        <f t="shared" si="10"/>
        <v>-0.77084369840560996</v>
      </c>
    </row>
    <row r="193" spans="1:14" x14ac:dyDescent="0.3">
      <c r="A193" s="7">
        <v>41000</v>
      </c>
      <c r="B193" s="8">
        <v>3.8</v>
      </c>
      <c r="C193" s="8">
        <v>5.0933333333333337</v>
      </c>
      <c r="D193" s="8">
        <v>8.666666666666667E-2</v>
      </c>
      <c r="E193" s="8">
        <v>0.3</v>
      </c>
      <c r="F193" s="13">
        <v>0.14666666666666667</v>
      </c>
      <c r="G193" s="11">
        <v>1.8233333333333299</v>
      </c>
      <c r="H193" s="5">
        <f t="shared" si="14"/>
        <v>1.2933333333333339</v>
      </c>
      <c r="I193" s="5">
        <f t="shared" si="11"/>
        <v>0.21333333333333332</v>
      </c>
      <c r="J193" s="9">
        <v>99.712999999999994</v>
      </c>
      <c r="K193">
        <f t="shared" si="12"/>
        <v>2.1554907047124941E-2</v>
      </c>
      <c r="L193" s="12">
        <v>1.88792</v>
      </c>
      <c r="M193">
        <f t="shared" si="13"/>
        <v>-1.1800853766024799</v>
      </c>
      <c r="N193">
        <f t="shared" si="10"/>
        <v>-6.338991576888553E-2</v>
      </c>
    </row>
    <row r="194" spans="1:14" x14ac:dyDescent="0.3">
      <c r="A194" s="7">
        <v>41091</v>
      </c>
      <c r="B194" s="8">
        <v>3.4566666666666666</v>
      </c>
      <c r="C194" s="8">
        <v>4.8733333333333331</v>
      </c>
      <c r="D194" s="8">
        <v>0.10333333333333333</v>
      </c>
      <c r="E194" s="8">
        <v>0.26666666666666666</v>
      </c>
      <c r="F194" s="13">
        <v>0.14333333333333334</v>
      </c>
      <c r="G194" s="11">
        <v>1.64333333333333</v>
      </c>
      <c r="H194" s="5">
        <f t="shared" si="14"/>
        <v>1.4166666666666665</v>
      </c>
      <c r="I194" s="5">
        <f t="shared" si="11"/>
        <v>0.16333333333333333</v>
      </c>
      <c r="J194" s="9">
        <v>100.23</v>
      </c>
      <c r="K194">
        <f t="shared" si="12"/>
        <v>2.5703061406817686E-2</v>
      </c>
      <c r="L194" s="12">
        <v>1.68486</v>
      </c>
      <c r="M194">
        <f t="shared" si="13"/>
        <v>-1.0373815728319968</v>
      </c>
      <c r="N194">
        <f t="shared" ref="N194:N220" si="15">((1+G194/100)/(1+L194/100)-1)*100</f>
        <v>-4.0838593539571644E-2</v>
      </c>
    </row>
    <row r="195" spans="1:14" x14ac:dyDescent="0.3">
      <c r="A195" s="7">
        <v>41183</v>
      </c>
      <c r="B195" s="8">
        <v>3.54</v>
      </c>
      <c r="C195" s="8">
        <v>4.5733333333333333</v>
      </c>
      <c r="D195" s="8">
        <v>8.666666666666667E-2</v>
      </c>
      <c r="E195" s="8">
        <v>0.23333333333333334</v>
      </c>
      <c r="F195" s="13">
        <v>0.13666666666666666</v>
      </c>
      <c r="G195" s="11">
        <v>1.7066666666666701</v>
      </c>
      <c r="H195" s="5">
        <f t="shared" si="14"/>
        <v>1.0333333333333332</v>
      </c>
      <c r="I195" s="5">
        <f t="shared" ref="I195:I223" si="16">E195-D195</f>
        <v>0.14666666666666667</v>
      </c>
      <c r="J195" s="9">
        <v>100.738</v>
      </c>
      <c r="K195">
        <f t="shared" ref="K195:K224" si="17">D195/4*J195/J196</f>
        <v>2.158033504381672E-2</v>
      </c>
      <c r="L195" s="12">
        <v>1.90357</v>
      </c>
      <c r="M195">
        <f t="shared" ref="M195:M223" si="18">((1+(D195+F195+G195)/300)/(1+L195/100)-1)*100</f>
        <v>-1.236695305833424</v>
      </c>
      <c r="N195">
        <f t="shared" si="15"/>
        <v>-0.1932251572082655</v>
      </c>
    </row>
    <row r="196" spans="1:14" x14ac:dyDescent="0.3">
      <c r="A196" s="7">
        <v>41275</v>
      </c>
      <c r="B196" s="8">
        <v>3.8766666666666665</v>
      </c>
      <c r="C196" s="8">
        <v>4.8099999999999996</v>
      </c>
      <c r="D196" s="8">
        <v>8.666666666666667E-2</v>
      </c>
      <c r="E196" s="8">
        <v>0.22</v>
      </c>
      <c r="F196" s="13">
        <v>0.11333333333333333</v>
      </c>
      <c r="G196" s="11">
        <v>1.95</v>
      </c>
      <c r="H196" s="5">
        <f t="shared" ref="H196:H223" si="19">C196-B196</f>
        <v>0.93333333333333313</v>
      </c>
      <c r="I196" s="5">
        <f t="shared" si="16"/>
        <v>0.13333333333333333</v>
      </c>
      <c r="J196" s="9">
        <v>101.14100000000001</v>
      </c>
      <c r="K196">
        <f t="shared" si="17"/>
        <v>2.1605358809533202E-2</v>
      </c>
      <c r="L196" s="12">
        <v>1.7402</v>
      </c>
      <c r="M196">
        <f t="shared" si="18"/>
        <v>-1.0060264608614089</v>
      </c>
      <c r="N196">
        <f t="shared" si="15"/>
        <v>0.20621150734911886</v>
      </c>
    </row>
    <row r="197" spans="1:14" x14ac:dyDescent="0.3">
      <c r="A197" s="7">
        <v>41365</v>
      </c>
      <c r="B197" s="8">
        <v>3.9633333333333334</v>
      </c>
      <c r="C197" s="8">
        <v>4.8366666666666669</v>
      </c>
      <c r="D197" s="8">
        <v>0.05</v>
      </c>
      <c r="E197" s="8">
        <v>0.19666666666666666</v>
      </c>
      <c r="F197" s="13">
        <v>8.666666666666667E-2</v>
      </c>
      <c r="G197" s="11">
        <v>1.9966666666666699</v>
      </c>
      <c r="H197" s="5">
        <f t="shared" si="19"/>
        <v>0.87333333333333352</v>
      </c>
      <c r="I197" s="5">
        <f t="shared" si="16"/>
        <v>0.14666666666666667</v>
      </c>
      <c r="J197" s="9">
        <v>101.428</v>
      </c>
      <c r="K197">
        <f t="shared" si="17"/>
        <v>1.2441367534786961E-2</v>
      </c>
      <c r="L197" s="12">
        <v>1.41472</v>
      </c>
      <c r="M197">
        <f t="shared" si="18"/>
        <v>-0.69379365134459858</v>
      </c>
      <c r="N197">
        <f t="shared" si="15"/>
        <v>0.57382859871493164</v>
      </c>
    </row>
    <row r="198" spans="1:14" x14ac:dyDescent="0.3">
      <c r="A198" s="7">
        <v>41456</v>
      </c>
      <c r="B198" s="8">
        <v>4.5066666666666668</v>
      </c>
      <c r="C198" s="8">
        <v>5.4033333333333333</v>
      </c>
      <c r="D198" s="8">
        <v>3.3333333333333333E-2</v>
      </c>
      <c r="E198" s="8">
        <v>0.12333333333333334</v>
      </c>
      <c r="F198" s="13">
        <v>0.06</v>
      </c>
      <c r="G198" s="11">
        <v>2.71</v>
      </c>
      <c r="H198" s="5">
        <f t="shared" si="19"/>
        <v>0.8966666666666665</v>
      </c>
      <c r="I198" s="5">
        <f t="shared" si="16"/>
        <v>0.09</v>
      </c>
      <c r="J198" s="9">
        <v>101.90600000000001</v>
      </c>
      <c r="K198">
        <f t="shared" si="17"/>
        <v>8.2838283828382837E-3</v>
      </c>
      <c r="L198" s="12">
        <v>1.50495</v>
      </c>
      <c r="M198">
        <f t="shared" si="18"/>
        <v>-0.56204702879569801</v>
      </c>
      <c r="N198">
        <f t="shared" si="15"/>
        <v>1.1871834821848504</v>
      </c>
    </row>
    <row r="199" spans="1:14" x14ac:dyDescent="0.3">
      <c r="A199" s="7">
        <v>41548</v>
      </c>
      <c r="B199" s="8">
        <v>4.5933333333333337</v>
      </c>
      <c r="C199" s="8">
        <v>5.3566666666666665</v>
      </c>
      <c r="D199" s="8">
        <v>6.3333333333333339E-2</v>
      </c>
      <c r="E199" s="8">
        <v>0.12666666666666668</v>
      </c>
      <c r="F199" s="13">
        <v>9.3333333333333338E-2</v>
      </c>
      <c r="G199" s="11">
        <v>2.7466666666666701</v>
      </c>
      <c r="H199" s="5">
        <f t="shared" si="19"/>
        <v>0.76333333333333275</v>
      </c>
      <c r="I199" s="5">
        <f t="shared" si="16"/>
        <v>6.3333333333333339E-2</v>
      </c>
      <c r="J199" s="9">
        <v>102.515</v>
      </c>
      <c r="K199">
        <f t="shared" si="17"/>
        <v>1.5767657192075801E-2</v>
      </c>
      <c r="L199" s="12">
        <v>1.2073</v>
      </c>
      <c r="M199">
        <f t="shared" si="18"/>
        <v>-0.23666496608664156</v>
      </c>
      <c r="N199">
        <f t="shared" si="15"/>
        <v>1.5210035903207242</v>
      </c>
    </row>
    <row r="200" spans="1:14" x14ac:dyDescent="0.3">
      <c r="A200" s="7">
        <v>41640</v>
      </c>
      <c r="B200" s="8">
        <v>4.4400000000000004</v>
      </c>
      <c r="C200" s="8">
        <v>5.1166666666666671</v>
      </c>
      <c r="D200" s="8">
        <v>4.6666666666666669E-2</v>
      </c>
      <c r="E200" s="8">
        <v>0.12333333333333334</v>
      </c>
      <c r="F200" s="13">
        <v>7.6666666666666661E-2</v>
      </c>
      <c r="G200" s="11">
        <v>2.7633333333333301</v>
      </c>
      <c r="H200" s="5">
        <f t="shared" si="19"/>
        <v>0.67666666666666675</v>
      </c>
      <c r="I200" s="5">
        <f t="shared" si="16"/>
        <v>7.6666666666666661E-2</v>
      </c>
      <c r="J200" s="9">
        <v>102.94199999999999</v>
      </c>
      <c r="K200">
        <f t="shared" si="17"/>
        <v>1.1600965950253561E-2</v>
      </c>
      <c r="L200" s="12">
        <v>1.42991</v>
      </c>
      <c r="M200">
        <f t="shared" si="18"/>
        <v>-0.46109454082899903</v>
      </c>
      <c r="N200">
        <f t="shared" si="15"/>
        <v>1.3146253736529445</v>
      </c>
    </row>
    <row r="201" spans="1:14" x14ac:dyDescent="0.3">
      <c r="A201" s="7">
        <v>41730</v>
      </c>
      <c r="B201" s="8">
        <v>4.2166666666666668</v>
      </c>
      <c r="C201" s="8">
        <v>4.82</v>
      </c>
      <c r="D201" s="8">
        <v>3.3333333333333333E-2</v>
      </c>
      <c r="E201" s="8">
        <v>0.11333333333333333</v>
      </c>
      <c r="F201" s="13">
        <v>5.3333333333333337E-2</v>
      </c>
      <c r="G201" s="11">
        <v>2.62333333333333</v>
      </c>
      <c r="H201" s="5">
        <f t="shared" si="19"/>
        <v>0.6033333333333335</v>
      </c>
      <c r="I201" s="5">
        <f t="shared" si="16"/>
        <v>7.9999999999999988E-2</v>
      </c>
      <c r="J201" s="9">
        <v>103.52500000000001</v>
      </c>
      <c r="K201">
        <f t="shared" si="17"/>
        <v>8.2971073731049495E-3</v>
      </c>
      <c r="L201" s="12">
        <v>2.0803400000000001</v>
      </c>
      <c r="M201">
        <f t="shared" si="18"/>
        <v>-1.1530199318171008</v>
      </c>
      <c r="N201">
        <f t="shared" si="15"/>
        <v>0.53192743414975929</v>
      </c>
    </row>
    <row r="202" spans="1:14" x14ac:dyDescent="0.3">
      <c r="A202" s="7">
        <v>41821</v>
      </c>
      <c r="B202" s="8">
        <v>4.1166666666666671</v>
      </c>
      <c r="C202" s="8">
        <v>4.74</v>
      </c>
      <c r="D202" s="8">
        <v>2.6666666666666668E-2</v>
      </c>
      <c r="E202" s="8">
        <v>0.12666666666666668</v>
      </c>
      <c r="F202" s="13">
        <v>0.05</v>
      </c>
      <c r="G202" s="11">
        <v>2.4966666666666701</v>
      </c>
      <c r="H202" s="5">
        <f t="shared" si="19"/>
        <v>0.62333333333333307</v>
      </c>
      <c r="I202" s="5">
        <f t="shared" si="16"/>
        <v>0.1</v>
      </c>
      <c r="J202" s="9">
        <v>103.977</v>
      </c>
      <c r="K202">
        <f t="shared" si="17"/>
        <v>6.6555928948631776E-3</v>
      </c>
      <c r="L202" s="12">
        <v>1.79097</v>
      </c>
      <c r="M202">
        <f t="shared" si="18"/>
        <v>-0.91677309119091444</v>
      </c>
      <c r="N202">
        <f t="shared" si="15"/>
        <v>0.69328022580656956</v>
      </c>
    </row>
    <row r="203" spans="1:14" x14ac:dyDescent="0.3">
      <c r="A203" s="7">
        <v>41913</v>
      </c>
      <c r="B203" s="8">
        <v>3.8766666666666665</v>
      </c>
      <c r="C203" s="8">
        <v>4.74</v>
      </c>
      <c r="D203" s="8">
        <v>2.3333333333333334E-2</v>
      </c>
      <c r="E203" s="8">
        <v>0.13333333333333333</v>
      </c>
      <c r="F203" s="13">
        <v>7.6666666666666661E-2</v>
      </c>
      <c r="G203" s="11">
        <v>2.2799999999999998</v>
      </c>
      <c r="H203" s="5">
        <f t="shared" si="19"/>
        <v>0.86333333333333373</v>
      </c>
      <c r="I203" s="5">
        <f t="shared" si="16"/>
        <v>0.11</v>
      </c>
      <c r="J203" s="9">
        <v>104.15</v>
      </c>
      <c r="K203">
        <f t="shared" si="17"/>
        <v>5.8354064013779912E-3</v>
      </c>
      <c r="L203" s="12">
        <v>1.16401</v>
      </c>
      <c r="M203">
        <f t="shared" si="18"/>
        <v>-0.36641159901298348</v>
      </c>
      <c r="N203">
        <f t="shared" si="15"/>
        <v>1.1031492326174064</v>
      </c>
    </row>
    <row r="204" spans="1:14" x14ac:dyDescent="0.3">
      <c r="A204" s="7">
        <v>42005</v>
      </c>
      <c r="B204" s="8">
        <v>3.57</v>
      </c>
      <c r="C204" s="8">
        <v>4.5</v>
      </c>
      <c r="D204" s="8">
        <v>2.6666666666666668E-2</v>
      </c>
      <c r="E204" s="8">
        <v>0.15</v>
      </c>
      <c r="F204" s="13">
        <v>8.666666666666667E-2</v>
      </c>
      <c r="G204" s="11">
        <v>1.9666666666666699</v>
      </c>
      <c r="H204" s="5">
        <f t="shared" si="19"/>
        <v>0.93000000000000016</v>
      </c>
      <c r="I204" s="5">
        <f t="shared" si="16"/>
        <v>0.12333333333333332</v>
      </c>
      <c r="J204" s="9">
        <v>104.113</v>
      </c>
      <c r="K204">
        <f t="shared" si="17"/>
        <v>6.6307466460317618E-3</v>
      </c>
      <c r="L204" s="12">
        <v>-0.11289</v>
      </c>
      <c r="M204">
        <f t="shared" si="18"/>
        <v>0.80713450747882387</v>
      </c>
      <c r="N204">
        <f t="shared" si="15"/>
        <v>2.0819069314015337</v>
      </c>
    </row>
    <row r="205" spans="1:14" x14ac:dyDescent="0.3">
      <c r="A205" s="7">
        <v>42095</v>
      </c>
      <c r="B205" s="8">
        <v>3.8966666666666665</v>
      </c>
      <c r="C205" s="8">
        <v>4.833333333333333</v>
      </c>
      <c r="D205" s="8">
        <v>0.02</v>
      </c>
      <c r="E205" s="8">
        <v>0.15333333333333332</v>
      </c>
      <c r="F205" s="13">
        <v>8.666666666666667E-2</v>
      </c>
      <c r="G205" s="11">
        <v>2.1666666666666701</v>
      </c>
      <c r="H205" s="5">
        <f t="shared" si="19"/>
        <v>0.93666666666666654</v>
      </c>
      <c r="I205" s="5">
        <f t="shared" si="16"/>
        <v>0.13333333333333333</v>
      </c>
      <c r="J205" s="9">
        <v>104.67700000000001</v>
      </c>
      <c r="K205">
        <f t="shared" si="17"/>
        <v>4.9851413005171964E-3</v>
      </c>
      <c r="L205" s="12">
        <v>3.7010000000000001E-2</v>
      </c>
      <c r="M205">
        <f t="shared" si="18"/>
        <v>0.72050112031314395</v>
      </c>
      <c r="N205">
        <f t="shared" si="15"/>
        <v>2.1288687723340249</v>
      </c>
    </row>
    <row r="206" spans="1:14" x14ac:dyDescent="0.3">
      <c r="A206" s="7">
        <v>42186</v>
      </c>
      <c r="B206" s="8">
        <v>4.0866666666666669</v>
      </c>
      <c r="C206" s="8">
        <v>5.2433333333333332</v>
      </c>
      <c r="D206" s="8">
        <v>0.04</v>
      </c>
      <c r="E206" s="8">
        <v>0.24</v>
      </c>
      <c r="F206" s="13">
        <v>0.17333333333333334</v>
      </c>
      <c r="G206" s="11">
        <v>2.2200000000000002</v>
      </c>
      <c r="H206" s="5">
        <f t="shared" si="19"/>
        <v>1.1566666666666663</v>
      </c>
      <c r="I206" s="5">
        <f t="shared" si="16"/>
        <v>0.19999999999999998</v>
      </c>
      <c r="J206" s="9">
        <v>104.989</v>
      </c>
      <c r="K206">
        <f t="shared" si="17"/>
        <v>1.0000952571466675E-2</v>
      </c>
      <c r="L206" s="12">
        <v>0.15861</v>
      </c>
      <c r="M206">
        <f t="shared" si="18"/>
        <v>0.65146781800498044</v>
      </c>
      <c r="N206">
        <f t="shared" si="15"/>
        <v>2.0581256069747811</v>
      </c>
    </row>
    <row r="207" spans="1:14" x14ac:dyDescent="0.3">
      <c r="A207" s="7">
        <v>42278</v>
      </c>
      <c r="B207" s="8">
        <v>3.9933333333333332</v>
      </c>
      <c r="C207" s="8">
        <v>5.42</v>
      </c>
      <c r="D207" s="8">
        <v>0.12333333333333334</v>
      </c>
      <c r="E207" s="8">
        <v>0.36333333333333334</v>
      </c>
      <c r="F207" s="13">
        <v>0.30666666666666664</v>
      </c>
      <c r="G207" s="11">
        <v>2.19</v>
      </c>
      <c r="H207" s="5">
        <f t="shared" si="19"/>
        <v>1.4266666666666667</v>
      </c>
      <c r="I207" s="5">
        <f t="shared" si="16"/>
        <v>0.24</v>
      </c>
      <c r="J207" s="9">
        <v>104.979</v>
      </c>
      <c r="K207">
        <f t="shared" si="17"/>
        <v>3.0858024691358024E-2</v>
      </c>
      <c r="L207" s="12">
        <v>0.40046999999999999</v>
      </c>
      <c r="M207">
        <f t="shared" si="18"/>
        <v>0.47097721089683908</v>
      </c>
      <c r="N207">
        <f t="shared" si="15"/>
        <v>1.7823920545391836</v>
      </c>
    </row>
    <row r="208" spans="1:14" x14ac:dyDescent="0.3">
      <c r="A208" s="7">
        <v>42370</v>
      </c>
      <c r="B208" s="8">
        <v>3.9266666666666667</v>
      </c>
      <c r="C208" s="8">
        <v>5.3066666666666666</v>
      </c>
      <c r="D208" s="8">
        <v>0.28666666666666668</v>
      </c>
      <c r="E208" s="8">
        <v>0.55333333333333334</v>
      </c>
      <c r="F208" s="13">
        <v>0.44333333333333336</v>
      </c>
      <c r="G208" s="11">
        <v>1.92</v>
      </c>
      <c r="H208" s="5">
        <f t="shared" si="19"/>
        <v>1.38</v>
      </c>
      <c r="I208" s="5">
        <f t="shared" si="16"/>
        <v>0.26666666666666666</v>
      </c>
      <c r="J208" s="9">
        <v>104.895</v>
      </c>
      <c r="K208">
        <f t="shared" si="17"/>
        <v>7.1163949789844375E-2</v>
      </c>
      <c r="L208" s="12">
        <v>0.99184000000000005</v>
      </c>
      <c r="M208">
        <f t="shared" si="18"/>
        <v>-0.10744102361803787</v>
      </c>
      <c r="N208">
        <f t="shared" si="15"/>
        <v>0.91904454854967454</v>
      </c>
    </row>
    <row r="209" spans="1:14" x14ac:dyDescent="0.3">
      <c r="A209" s="7">
        <v>42461</v>
      </c>
      <c r="B209" s="8">
        <v>3.59</v>
      </c>
      <c r="C209" s="8">
        <v>4.666666666666667</v>
      </c>
      <c r="D209" s="8">
        <v>0.25666666666666665</v>
      </c>
      <c r="E209" s="8">
        <v>0.55666666666666664</v>
      </c>
      <c r="F209" s="13">
        <v>0.39333333333333331</v>
      </c>
      <c r="G209" s="11">
        <v>1.7533333333333301</v>
      </c>
      <c r="H209" s="5">
        <f t="shared" si="19"/>
        <v>1.0766666666666671</v>
      </c>
      <c r="I209" s="5">
        <f t="shared" si="16"/>
        <v>0.3</v>
      </c>
      <c r="J209" s="9">
        <v>105.636</v>
      </c>
      <c r="K209">
        <f t="shared" si="17"/>
        <v>6.3989181432846529E-2</v>
      </c>
      <c r="L209" s="12">
        <v>1.1100300000000001</v>
      </c>
      <c r="M209">
        <f t="shared" si="18"/>
        <v>-0.30552744261760356</v>
      </c>
      <c r="N209">
        <f t="shared" si="15"/>
        <v>0.63624086881719499</v>
      </c>
    </row>
    <row r="210" spans="1:14" x14ac:dyDescent="0.3">
      <c r="A210" s="7">
        <v>42552</v>
      </c>
      <c r="B210" s="8">
        <v>3.3366666666666669</v>
      </c>
      <c r="C210" s="8">
        <v>4.2566666666666668</v>
      </c>
      <c r="D210" s="8">
        <v>0.29666666666666669</v>
      </c>
      <c r="E210" s="8">
        <v>0.7</v>
      </c>
      <c r="F210" s="13">
        <v>0.43</v>
      </c>
      <c r="G210" s="11">
        <v>1.5633333333333299</v>
      </c>
      <c r="H210" s="5">
        <f t="shared" si="19"/>
        <v>0.91999999999999993</v>
      </c>
      <c r="I210" s="5">
        <f t="shared" si="16"/>
        <v>0.40333333333333327</v>
      </c>
      <c r="J210" s="9">
        <v>105.929</v>
      </c>
      <c r="K210">
        <f t="shared" si="17"/>
        <v>7.3778027677869923E-2</v>
      </c>
      <c r="L210" s="12">
        <v>1.1571499999999999</v>
      </c>
      <c r="M210">
        <f t="shared" si="18"/>
        <v>-0.38931174580014716</v>
      </c>
      <c r="N210">
        <f t="shared" si="15"/>
        <v>0.4015369485333764</v>
      </c>
    </row>
    <row r="211" spans="1:14" x14ac:dyDescent="0.3">
      <c r="A211" s="7">
        <v>42644</v>
      </c>
      <c r="B211" s="8">
        <v>3.81</v>
      </c>
      <c r="C211" s="8">
        <v>4.6399999999999997</v>
      </c>
      <c r="D211" s="8">
        <v>0.43</v>
      </c>
      <c r="E211" s="8">
        <v>0.76666666666666672</v>
      </c>
      <c r="F211" s="13">
        <v>0.55666666666666664</v>
      </c>
      <c r="G211" s="11">
        <v>2.13</v>
      </c>
      <c r="H211" s="5">
        <f t="shared" si="19"/>
        <v>0.82999999999999963</v>
      </c>
      <c r="I211" s="5">
        <f t="shared" si="16"/>
        <v>0.33666666666666673</v>
      </c>
      <c r="J211" s="9">
        <v>106.48699999999999</v>
      </c>
      <c r="K211">
        <f t="shared" si="17"/>
        <v>0.10694662176049627</v>
      </c>
      <c r="L211" s="12">
        <v>1.80698</v>
      </c>
      <c r="M211">
        <f t="shared" si="18"/>
        <v>-0.75445820228742244</v>
      </c>
      <c r="N211">
        <f t="shared" si="15"/>
        <v>0.31728669291635203</v>
      </c>
    </row>
    <row r="212" spans="1:14" x14ac:dyDescent="0.3">
      <c r="A212" s="7">
        <v>42736</v>
      </c>
      <c r="B212" s="8">
        <v>3.96</v>
      </c>
      <c r="C212" s="8">
        <v>4.66</v>
      </c>
      <c r="D212" s="8">
        <v>0.59</v>
      </c>
      <c r="E212" s="8">
        <v>0.91666666666666663</v>
      </c>
      <c r="F212" s="13">
        <v>0.70666666666666667</v>
      </c>
      <c r="G212" s="11">
        <v>2.4433333333333298</v>
      </c>
      <c r="H212" s="5">
        <f t="shared" si="19"/>
        <v>0.70000000000000018</v>
      </c>
      <c r="I212" s="5">
        <f t="shared" si="16"/>
        <v>0.32666666666666666</v>
      </c>
      <c r="J212" s="9">
        <v>107.038</v>
      </c>
      <c r="K212">
        <f t="shared" si="17"/>
        <v>0.14704254407614717</v>
      </c>
      <c r="L212" s="12">
        <v>2.5871300000000002</v>
      </c>
      <c r="M212">
        <f t="shared" si="18"/>
        <v>-1.306658382326642</v>
      </c>
      <c r="N212">
        <f t="shared" si="15"/>
        <v>-0.14017027931930715</v>
      </c>
    </row>
    <row r="213" spans="1:14" x14ac:dyDescent="0.3">
      <c r="A213" s="7">
        <v>42826</v>
      </c>
      <c r="B213" s="8">
        <v>3.8</v>
      </c>
      <c r="C213" s="8">
        <v>4.496666666666667</v>
      </c>
      <c r="D213" s="8">
        <v>0.89</v>
      </c>
      <c r="E213" s="8">
        <v>1.08</v>
      </c>
      <c r="F213" s="13">
        <v>1.0133333333333334</v>
      </c>
      <c r="G213" s="11">
        <v>2.2633333333333301</v>
      </c>
      <c r="H213" s="5">
        <f t="shared" si="19"/>
        <v>0.69666666666666721</v>
      </c>
      <c r="I213" s="5">
        <f t="shared" si="16"/>
        <v>0.19000000000000006</v>
      </c>
      <c r="J213" s="9">
        <v>107.371</v>
      </c>
      <c r="K213">
        <f t="shared" si="17"/>
        <v>0.22138863404689091</v>
      </c>
      <c r="L213" s="12">
        <v>1.89059</v>
      </c>
      <c r="M213">
        <f t="shared" si="18"/>
        <v>-0.49239199725030769</v>
      </c>
      <c r="N213">
        <f t="shared" si="15"/>
        <v>0.36582704382546183</v>
      </c>
    </row>
    <row r="214" spans="1:14" x14ac:dyDescent="0.3">
      <c r="A214" s="7">
        <v>42917</v>
      </c>
      <c r="B214" s="8">
        <v>3.6533333333333333</v>
      </c>
      <c r="C214" s="8">
        <v>4.333333333333333</v>
      </c>
      <c r="D214" s="8">
        <v>1.0366666666666666</v>
      </c>
      <c r="E214" s="8">
        <v>1.24</v>
      </c>
      <c r="F214" s="13">
        <v>1.1233333333333333</v>
      </c>
      <c r="G214" s="11">
        <v>2.2433333333333301</v>
      </c>
      <c r="H214" s="5">
        <f t="shared" si="19"/>
        <v>0.67999999999999972</v>
      </c>
      <c r="I214" s="5">
        <f t="shared" si="16"/>
        <v>0.20333333333333337</v>
      </c>
      <c r="J214" s="9">
        <v>107.91</v>
      </c>
      <c r="K214">
        <f t="shared" si="17"/>
        <v>0.25739441156709891</v>
      </c>
      <c r="L214" s="12">
        <v>1.9449399999999999</v>
      </c>
      <c r="M214">
        <f t="shared" si="18"/>
        <v>-0.46805876017212977</v>
      </c>
      <c r="N214">
        <f t="shared" si="15"/>
        <v>0.2927004845295178</v>
      </c>
    </row>
    <row r="215" spans="1:14" x14ac:dyDescent="0.3">
      <c r="A215" s="7">
        <v>43009</v>
      </c>
      <c r="B215" s="8">
        <v>3.56</v>
      </c>
      <c r="C215" s="8">
        <v>4.2699999999999996</v>
      </c>
      <c r="D215" s="8">
        <v>1.2066666666666668</v>
      </c>
      <c r="E215" s="8">
        <v>1.3733333333333333</v>
      </c>
      <c r="F215" s="13">
        <v>1.3533333333333333</v>
      </c>
      <c r="G215" s="11">
        <v>2.37</v>
      </c>
      <c r="H215" s="5">
        <f t="shared" si="19"/>
        <v>0.70999999999999952</v>
      </c>
      <c r="I215" s="5">
        <f t="shared" si="16"/>
        <v>0.16666666666666652</v>
      </c>
      <c r="J215" s="9">
        <v>108.65300000000001</v>
      </c>
      <c r="K215">
        <f t="shared" si="17"/>
        <v>0.29982609159653623</v>
      </c>
      <c r="L215" s="12">
        <v>2.10778</v>
      </c>
      <c r="M215">
        <f t="shared" si="18"/>
        <v>-0.45485923468973066</v>
      </c>
      <c r="N215">
        <f t="shared" si="15"/>
        <v>0.25680707189990049</v>
      </c>
    </row>
    <row r="216" spans="1:14" x14ac:dyDescent="0.3">
      <c r="A216" s="7">
        <v>43101</v>
      </c>
      <c r="B216" s="8">
        <v>3.7466666666666666</v>
      </c>
      <c r="C216" s="8">
        <v>4.47</v>
      </c>
      <c r="D216" s="8">
        <v>1.56</v>
      </c>
      <c r="E216" s="8">
        <v>1.83</v>
      </c>
      <c r="F216" s="13">
        <v>1.7366666666666668</v>
      </c>
      <c r="G216" s="11">
        <v>2.76</v>
      </c>
      <c r="H216" s="5">
        <f t="shared" si="19"/>
        <v>0.72333333333333316</v>
      </c>
      <c r="I216" s="5">
        <f t="shared" si="16"/>
        <v>0.27</v>
      </c>
      <c r="J216" s="9">
        <v>109.32</v>
      </c>
      <c r="K216">
        <f t="shared" si="17"/>
        <v>0.38668214551325075</v>
      </c>
      <c r="L216" s="12">
        <v>2.2486199999999998</v>
      </c>
      <c r="M216">
        <f t="shared" si="18"/>
        <v>-0.22467893562877483</v>
      </c>
      <c r="N216">
        <f t="shared" si="15"/>
        <v>0.50013388933758396</v>
      </c>
    </row>
    <row r="217" spans="1:14" x14ac:dyDescent="0.3">
      <c r="A217" s="7">
        <v>43191</v>
      </c>
      <c r="B217" s="8">
        <v>3.9366666666666665</v>
      </c>
      <c r="C217" s="8">
        <v>4.7766666666666664</v>
      </c>
      <c r="D217" s="8">
        <v>1.84</v>
      </c>
      <c r="E217" s="8">
        <v>2.1833333333333331</v>
      </c>
      <c r="F217" s="13">
        <v>2.0033333333333334</v>
      </c>
      <c r="G217" s="11">
        <v>2.92</v>
      </c>
      <c r="H217" s="5">
        <f t="shared" si="19"/>
        <v>0.83999999999999986</v>
      </c>
      <c r="I217" s="5">
        <f t="shared" si="16"/>
        <v>0.34333333333333305</v>
      </c>
      <c r="J217" s="9">
        <v>110.258</v>
      </c>
      <c r="K217">
        <f t="shared" si="17"/>
        <v>0.45845736651330121</v>
      </c>
      <c r="L217" s="12">
        <v>2.6867899999999998</v>
      </c>
      <c r="M217">
        <f t="shared" si="18"/>
        <v>-0.42103327560980564</v>
      </c>
      <c r="N217">
        <f t="shared" si="15"/>
        <v>0.22710808274364336</v>
      </c>
    </row>
    <row r="218" spans="1:14" x14ac:dyDescent="0.3">
      <c r="A218" s="7">
        <v>43282</v>
      </c>
      <c r="B218" s="8">
        <v>3.91</v>
      </c>
      <c r="C218" s="8">
        <v>4.8133333333333335</v>
      </c>
      <c r="D218" s="8">
        <v>2.04</v>
      </c>
      <c r="E218" s="8">
        <v>2.2000000000000002</v>
      </c>
      <c r="F218" s="13">
        <v>2.1966666666666668</v>
      </c>
      <c r="G218" s="11">
        <v>2.9266666666666699</v>
      </c>
      <c r="H218" s="5">
        <f t="shared" si="19"/>
        <v>0.90333333333333332</v>
      </c>
      <c r="I218" s="5">
        <f t="shared" si="16"/>
        <v>0.16000000000000014</v>
      </c>
      <c r="J218" s="9">
        <v>110.629</v>
      </c>
      <c r="K218">
        <f t="shared" si="17"/>
        <v>0.50769166396717413</v>
      </c>
      <c r="L218" s="12">
        <v>2.6089199999999999</v>
      </c>
      <c r="M218">
        <f t="shared" si="18"/>
        <v>-0.21551949111461299</v>
      </c>
      <c r="N218">
        <f t="shared" si="15"/>
        <v>0.30966768451192728</v>
      </c>
    </row>
    <row r="219" spans="1:14" x14ac:dyDescent="0.3">
      <c r="A219" s="7">
        <v>43374</v>
      </c>
      <c r="B219" s="8">
        <v>4.1266666666666669</v>
      </c>
      <c r="C219" s="8">
        <v>5.14</v>
      </c>
      <c r="D219" s="8">
        <v>2.3166666666666669</v>
      </c>
      <c r="E219" s="8">
        <v>2.54</v>
      </c>
      <c r="F219" s="13">
        <v>2.4466666666666668</v>
      </c>
      <c r="G219" s="11">
        <v>3.0333333333333301</v>
      </c>
      <c r="H219" s="5">
        <f t="shared" si="19"/>
        <v>1.0133333333333328</v>
      </c>
      <c r="I219" s="5">
        <f t="shared" si="16"/>
        <v>0.22333333333333316</v>
      </c>
      <c r="J219" s="9">
        <v>111.13200000000001</v>
      </c>
      <c r="K219">
        <f t="shared" si="17"/>
        <v>0.57693435040605223</v>
      </c>
      <c r="L219" s="12">
        <v>2.2135199999999999</v>
      </c>
      <c r="M219">
        <f t="shared" si="18"/>
        <v>0.37702340051384287</v>
      </c>
      <c r="N219">
        <f t="shared" si="15"/>
        <v>0.80205958402894684</v>
      </c>
    </row>
    <row r="220" spans="1:14" x14ac:dyDescent="0.3">
      <c r="A220" s="7">
        <v>43466</v>
      </c>
      <c r="B220" s="8">
        <v>3.83</v>
      </c>
      <c r="C220" s="8">
        <v>4.97</v>
      </c>
      <c r="D220" s="8">
        <v>2.3866666666666667</v>
      </c>
      <c r="E220" s="8">
        <v>2.52</v>
      </c>
      <c r="F220" s="13">
        <v>2.4433333333333334</v>
      </c>
      <c r="G220" s="11">
        <v>2.6533333333333302</v>
      </c>
      <c r="H220" s="5">
        <f t="shared" si="19"/>
        <v>1.1399999999999997</v>
      </c>
      <c r="I220" s="5">
        <f t="shared" si="16"/>
        <v>0.1333333333333333</v>
      </c>
      <c r="J220" s="9">
        <v>111.562</v>
      </c>
      <c r="K220">
        <f t="shared" si="17"/>
        <v>0.59335847060781099</v>
      </c>
      <c r="L220" s="12">
        <v>1.6413899999999999</v>
      </c>
      <c r="M220">
        <f t="shared" si="18"/>
        <v>0.8392786092795701</v>
      </c>
      <c r="N220">
        <f t="shared" si="15"/>
        <v>0.9956016277751889</v>
      </c>
    </row>
    <row r="221" spans="1:14" x14ac:dyDescent="0.3">
      <c r="A221" s="7">
        <v>43556</v>
      </c>
      <c r="B221" s="8">
        <v>3.5933333333333333</v>
      </c>
      <c r="C221" s="8">
        <v>4.5966666666666667</v>
      </c>
      <c r="D221" s="8">
        <v>2.2999999999999998</v>
      </c>
      <c r="E221" s="8">
        <v>2.4033333333333333</v>
      </c>
      <c r="F221" s="13">
        <v>2.2833333333333332</v>
      </c>
      <c r="G221" s="11">
        <v>2.3333333333333299</v>
      </c>
      <c r="H221" s="5">
        <f t="shared" si="19"/>
        <v>1.0033333333333334</v>
      </c>
      <c r="I221" s="5">
        <f t="shared" si="16"/>
        <v>0.1033333333333335</v>
      </c>
      <c r="J221" s="9">
        <v>112.184</v>
      </c>
      <c r="K221">
        <f t="shared" si="17"/>
        <v>0.57313016437139042</v>
      </c>
      <c r="L221" s="12">
        <v>1.81148</v>
      </c>
      <c r="M221">
        <f t="shared" si="18"/>
        <v>0.48528471991131639</v>
      </c>
      <c r="N221">
        <f t="shared" ref="N221:N224" si="20">((1+G221/100)/(1+L221/100)-1)*100</f>
        <v>0.51256826178474046</v>
      </c>
    </row>
    <row r="222" spans="1:14" x14ac:dyDescent="0.3">
      <c r="A222" s="7">
        <v>43647</v>
      </c>
      <c r="B222" s="8">
        <v>3.1</v>
      </c>
      <c r="C222" s="8">
        <v>4.0199999999999996</v>
      </c>
      <c r="D222" s="8">
        <v>1.98</v>
      </c>
      <c r="E222" s="8">
        <v>2.1033333333333335</v>
      </c>
      <c r="F222" s="13">
        <v>1.9166666666666667</v>
      </c>
      <c r="G222" s="11">
        <v>1.79666666666667</v>
      </c>
      <c r="H222" s="5">
        <f t="shared" si="19"/>
        <v>0.91999999999999948</v>
      </c>
      <c r="I222" s="5">
        <f t="shared" si="16"/>
        <v>0.12333333333333352</v>
      </c>
      <c r="J222" s="9">
        <v>112.55</v>
      </c>
      <c r="K222">
        <f t="shared" si="17"/>
        <v>0.49319024813434487</v>
      </c>
      <c r="L222" s="12">
        <v>1.7476799999999999</v>
      </c>
      <c r="M222">
        <f t="shared" si="18"/>
        <v>0.14751960710825962</v>
      </c>
      <c r="N222">
        <f t="shared" si="20"/>
        <v>4.8145241902974867E-2</v>
      </c>
    </row>
    <row r="223" spans="1:14" x14ac:dyDescent="0.3">
      <c r="A223" s="7">
        <v>43739</v>
      </c>
      <c r="B223" s="8">
        <v>3.0266666666666668</v>
      </c>
      <c r="C223" s="8">
        <v>3.9133333333333331</v>
      </c>
      <c r="D223" s="8">
        <v>1.5766666666666667</v>
      </c>
      <c r="E223" s="8">
        <v>1.8033333333333332</v>
      </c>
      <c r="F223" s="13">
        <v>1.57</v>
      </c>
      <c r="G223" s="11">
        <v>1.7933333333333299</v>
      </c>
      <c r="H223" s="5">
        <f t="shared" si="19"/>
        <v>0.88666666666666627</v>
      </c>
      <c r="I223" s="5">
        <f t="shared" si="16"/>
        <v>0.22666666666666657</v>
      </c>
      <c r="J223" s="9">
        <v>112.96299999999999</v>
      </c>
      <c r="K223">
        <f t="shared" si="17"/>
        <v>0.39258538474198684</v>
      </c>
      <c r="L223" s="12">
        <v>2.0484499999999999</v>
      </c>
      <c r="M223">
        <f t="shared" si="18"/>
        <v>-0.39371821260718587</v>
      </c>
      <c r="N223">
        <f t="shared" si="20"/>
        <v>-0.24999563116016033</v>
      </c>
    </row>
    <row r="224" spans="1:14" x14ac:dyDescent="0.3">
      <c r="F224" s="8"/>
      <c r="J224" s="9">
        <v>113.41800000000001</v>
      </c>
      <c r="K224" t="e">
        <f t="shared" si="17"/>
        <v>#DIV/0!</v>
      </c>
      <c r="N224">
        <f t="shared" si="20"/>
        <v>0</v>
      </c>
    </row>
    <row r="225" spans="6:10" x14ac:dyDescent="0.3">
      <c r="F225" s="8"/>
      <c r="J225" s="9"/>
    </row>
    <row r="226" spans="6:10" x14ac:dyDescent="0.3">
      <c r="F226" s="8"/>
      <c r="J226" s="9"/>
    </row>
    <row r="227" spans="6:10" x14ac:dyDescent="0.3">
      <c r="F227" s="8"/>
      <c r="J227" s="9"/>
    </row>
    <row r="228" spans="6:10" x14ac:dyDescent="0.3">
      <c r="F228" s="8"/>
      <c r="J228" s="9"/>
    </row>
    <row r="229" spans="6:10" x14ac:dyDescent="0.3">
      <c r="F229" s="8"/>
      <c r="J229" s="9"/>
    </row>
    <row r="230" spans="6:10" x14ac:dyDescent="0.3">
      <c r="F230" s="8"/>
      <c r="J230" s="9"/>
    </row>
    <row r="231" spans="6:10" x14ac:dyDescent="0.3">
      <c r="F231" s="8"/>
      <c r="J231" s="9"/>
    </row>
    <row r="232" spans="6:10" x14ac:dyDescent="0.3">
      <c r="F232" s="8"/>
      <c r="J232" s="9"/>
    </row>
    <row r="233" spans="6:10" x14ac:dyDescent="0.3">
      <c r="F233" s="8"/>
      <c r="J233" s="9"/>
    </row>
    <row r="234" spans="6:10" x14ac:dyDescent="0.3">
      <c r="F234" s="8"/>
      <c r="J234" s="9"/>
    </row>
    <row r="235" spans="6:10" x14ac:dyDescent="0.3">
      <c r="F235" s="8"/>
      <c r="J235" s="9"/>
    </row>
    <row r="236" spans="6:10" x14ac:dyDescent="0.3">
      <c r="F236" s="8"/>
    </row>
    <row r="237" spans="6:10" x14ac:dyDescent="0.3">
      <c r="F237" s="8"/>
    </row>
    <row r="238" spans="6:10" x14ac:dyDescent="0.3">
      <c r="F238" s="8"/>
    </row>
    <row r="239" spans="6:10" x14ac:dyDescent="0.3">
      <c r="F239" s="8"/>
    </row>
    <row r="240" spans="6:10" x14ac:dyDescent="0.3">
      <c r="F240" s="8"/>
    </row>
    <row r="241" spans="6:6" x14ac:dyDescent="0.3">
      <c r="F241" s="8"/>
    </row>
    <row r="242" spans="6:6" x14ac:dyDescent="0.3">
      <c r="F242" s="8"/>
    </row>
    <row r="243" spans="6:6" x14ac:dyDescent="0.3">
      <c r="F243" s="8"/>
    </row>
    <row r="244" spans="6:6" x14ac:dyDescent="0.3">
      <c r="F244" s="8"/>
    </row>
    <row r="245" spans="6:6" x14ac:dyDescent="0.3">
      <c r="F245" s="8"/>
    </row>
    <row r="246" spans="6:6" x14ac:dyDescent="0.3">
      <c r="F246" s="8"/>
    </row>
    <row r="247" spans="6:6" x14ac:dyDescent="0.3">
      <c r="F247" s="8"/>
    </row>
    <row r="248" spans="6:6" x14ac:dyDescent="0.3">
      <c r="F248" s="8"/>
    </row>
    <row r="249" spans="6:6" x14ac:dyDescent="0.3">
      <c r="F249" s="8"/>
    </row>
    <row r="250" spans="6:6" x14ac:dyDescent="0.3">
      <c r="F250" s="8"/>
    </row>
    <row r="251" spans="6:6" x14ac:dyDescent="0.3">
      <c r="F251" s="8"/>
    </row>
    <row r="252" spans="6:6" x14ac:dyDescent="0.3">
      <c r="F252" s="8"/>
    </row>
    <row r="253" spans="6:6" x14ac:dyDescent="0.3">
      <c r="F253" s="8"/>
    </row>
    <row r="254" spans="6:6" x14ac:dyDescent="0.3">
      <c r="F254" s="8"/>
    </row>
    <row r="255" spans="6:6" x14ac:dyDescent="0.3">
      <c r="F255" s="8"/>
    </row>
    <row r="256" spans="6:6" x14ac:dyDescent="0.3">
      <c r="F256" s="8"/>
    </row>
    <row r="257" spans="6:6" x14ac:dyDescent="0.3">
      <c r="F257" s="8"/>
    </row>
    <row r="276" spans="6:6" x14ac:dyDescent="0.3">
      <c r="F276" s="10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comparison of safety premium</vt:lpstr>
      <vt:lpstr>premium_data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孙浩宁</dc:creator>
  <cp:lastModifiedBy>孙浩宁</cp:lastModifiedBy>
  <dcterms:created xsi:type="dcterms:W3CDTF">2015-06-05T18:19:34Z</dcterms:created>
  <dcterms:modified xsi:type="dcterms:W3CDTF">2023-02-14T06:49:13Z</dcterms:modified>
</cp:coreProperties>
</file>